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a\Desktop\document ecole\session 2\Programation jeux Video\TP\TP3\"/>
    </mc:Choice>
  </mc:AlternateContent>
  <xr:revisionPtr revIDLastSave="0" documentId="13_ncr:1_{F6F48AD5-54BD-484A-A456-891DF345EC25}" xr6:coauthVersionLast="36" xr6:coauthVersionMax="36" xr10:uidLastSave="{00000000-0000-0000-0000-000000000000}"/>
  <bookViews>
    <workbookView xWindow="120" yWindow="168" windowWidth="15600" windowHeight="6660" tabRatio="949" xr2:uid="{00000000-000D-0000-FFFF-FFFF00000000}"/>
  </bookViews>
  <sheets>
    <sheet name="Modèle" sheetId="8" r:id="rId1"/>
  </sheets>
  <definedNames>
    <definedName name="_xlnm._FilterDatabase" localSheetId="0" hidden="1">Modèle!#REF!</definedName>
    <definedName name="MyTotal">Modèle!$P$91</definedName>
    <definedName name="_xlnm.Print_Area" localSheetId="0">Modèle!$A$1:$P$92</definedName>
    <definedName name="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8" i="8" l="1"/>
  <c r="P91" i="8" s="1"/>
  <c r="P85" i="8"/>
  <c r="P84" i="8"/>
  <c r="P82" i="8"/>
  <c r="P81" i="8"/>
  <c r="P80" i="8"/>
  <c r="P79" i="8"/>
  <c r="P78" i="8"/>
  <c r="P77" i="8"/>
  <c r="A75" i="8"/>
  <c r="P72" i="8"/>
  <c r="P68" i="8"/>
  <c r="P67" i="8"/>
  <c r="P66" i="8"/>
  <c r="P65" i="8"/>
  <c r="P64" i="8"/>
  <c r="P63" i="8"/>
  <c r="P62" i="8"/>
  <c r="P58" i="8"/>
  <c r="P57" i="8"/>
  <c r="P56" i="8"/>
  <c r="P55" i="8"/>
  <c r="P54" i="8"/>
  <c r="P50" i="8"/>
  <c r="P49" i="8"/>
  <c r="P45" i="8"/>
  <c r="P44" i="8"/>
  <c r="P40" i="8"/>
  <c r="P36" i="8"/>
  <c r="P35" i="8"/>
  <c r="A33" i="8"/>
  <c r="P18" i="8"/>
  <c r="P8" i="8"/>
  <c r="A6" i="8"/>
</calcChain>
</file>

<file path=xl/sharedStrings.xml><?xml version="1.0" encoding="utf-8"?>
<sst xmlns="http://schemas.openxmlformats.org/spreadsheetml/2006/main" count="93" uniqueCount="75">
  <si>
    <t>Pondérations</t>
  </si>
  <si>
    <t>Grille d'évaluation</t>
  </si>
  <si>
    <t>Méthodes</t>
  </si>
  <si>
    <t>Notes partielles</t>
  </si>
  <si>
    <t>Notes pondérée</t>
  </si>
  <si>
    <t>Commentaires généraux</t>
  </si>
  <si>
    <t>Les types de données utilisés sont adéquats. (TDA)</t>
  </si>
  <si>
    <t>Le code des instructions est clair. (CIC)</t>
  </si>
  <si>
    <t>Les structures de contrôle adéquates ont été utilisées. (SCA)</t>
  </si>
  <si>
    <t>Les variables sont initialisées lors de la déclaration(VID)</t>
  </si>
  <si>
    <t>420-V21-SF Programmation de jeux vidéo II</t>
  </si>
  <si>
    <t xml:space="preserve">Clarté / lisibilité et efficacité du code </t>
  </si>
  <si>
    <t>Classes</t>
  </si>
  <si>
    <t>Chaque classe est précédée d'un commentaire qui en explique le rôle (CC)</t>
  </si>
  <si>
    <t>Le code des instructions est efficace (CIE).</t>
  </si>
  <si>
    <t>La visibilité des accesseurs est correcte. (VA)</t>
  </si>
  <si>
    <t>Les propriétés C# sont utilisées lorsque cela est opportun. (PMO)</t>
  </si>
  <si>
    <t>Codification</t>
  </si>
  <si>
    <t>Accesseurs</t>
  </si>
  <si>
    <t>Qualité du français</t>
  </si>
  <si>
    <t>Nb fautes</t>
  </si>
  <si>
    <t>Pénalité si retard:</t>
  </si>
  <si>
    <t>Total</t>
  </si>
  <si>
    <t>Facteur personnel</t>
  </si>
  <si>
    <t>Logique du jeu</t>
  </si>
  <si>
    <t>Personnage princpal</t>
  </si>
  <si>
    <t>Ennemis</t>
  </si>
  <si>
    <t>Fin de partie</t>
  </si>
  <si>
    <t>Affichage du temps</t>
  </si>
  <si>
    <t>Affichage des points de vie</t>
  </si>
  <si>
    <t>Changement de langue fonctionnel</t>
  </si>
  <si>
    <t>Déplacement correct</t>
  </si>
  <si>
    <t>Le joueur perd des points de vie lorsqu'il est atteint par un projectile</t>
  </si>
  <si>
    <t>Le joueur perd des points de vie lorsqu'il entre en contact avec un ennemi.</t>
  </si>
  <si>
    <t>Commentaires</t>
  </si>
  <si>
    <t>Les étoiles</t>
  </si>
  <si>
    <t>Le joueur peut lancer des projectiles avec un délai entre chaque tir.</t>
  </si>
  <si>
    <t>Les bombes</t>
  </si>
  <si>
    <t>L'explosion d'une bombe détruit tous les ennemis présents sur la surface du jeu.</t>
  </si>
  <si>
    <t>L'ennemi de type "carré" a un comportement particulier.</t>
  </si>
  <si>
    <t>L'ennemi de type "triangle" a un comportement particulier.</t>
  </si>
  <si>
    <t>L'ennemi de type "cercle" a un comportement particulier.</t>
  </si>
  <si>
    <t>En tout temps, il y a au moins 5 ennemis de type carré ou cercle à l'écran.</t>
  </si>
  <si>
    <t>Les ennemis ne peuvent pas sortir de la surface du jeu</t>
  </si>
  <si>
    <t>Le joueur ne peut pas sortir de la surface du jeu</t>
  </si>
  <si>
    <t>La fin de partie est détectée correctement</t>
  </si>
  <si>
    <t>Les cercles et les carrés génèrent des triangles lorsqu'ils explosent</t>
  </si>
  <si>
    <t>Les ennemis sont détruits lorsqu'un projectile du héros les atteints.</t>
  </si>
  <si>
    <t>Le joueur dispose d'un nombre limité de bombes</t>
  </si>
  <si>
    <t>Système de localisation</t>
  </si>
  <si>
    <t>Fichier vide</t>
  </si>
  <si>
    <t>Fichier avec entrées correctes</t>
  </si>
  <si>
    <t>Les tests de chargement de la classe StringTable ont été réalisés correctement.</t>
  </si>
  <si>
    <t>Les tests de la méthode GetValue de la classe StringTable ont été réalisés correctement.</t>
  </si>
  <si>
    <t>Il y a un nombre fixe d'étoiles affichées en permanence pendant la partie</t>
  </si>
  <si>
    <t>Les étoiles ne sont créées qu'au début de la partie. Aucune étoile n'est créée par la suite.</t>
  </si>
  <si>
    <t>Les méthodes sont correctement nommées et adéquatement documentées (MCN)</t>
  </si>
  <si>
    <t>Évaluation finale à caractère synthèse - Geometry Wars</t>
  </si>
  <si>
    <t>Pondération: 30%</t>
  </si>
  <si>
    <t>Le principe d'encapsulation des données a été respecté (ED)</t>
  </si>
  <si>
    <t>Attributs et variables</t>
  </si>
  <si>
    <t>Les attributs et variables sont correctement nommés et leurs noms sont représentatifs de leurs contenus (PVCN)</t>
  </si>
  <si>
    <t>Chaque attribut est précédé d'un commentaire qui en explique le rôle et qui décrit avec précision les valeurs possibles (lorsque cela est pertinent) (PC)</t>
  </si>
  <si>
    <t>Chaque accesseur est précédé d'un commentaire qui en explique le rôle et qui décrit avec précision les valeurs possibles (lorsque cela est pertinent) (PCC)</t>
  </si>
  <si>
    <t>Fichier avec contenu incorrect (format totalement inadéquat)</t>
  </si>
  <si>
    <t>Fichier avec une ou plusieurs items manquants #1  (clé absente)</t>
  </si>
  <si>
    <t>Fichier avec une ou plusieurs items manquants #2 (français absent)</t>
  </si>
  <si>
    <t>Fichier avec une ou plusieurs items manquants #3 (anglais absent)</t>
  </si>
  <si>
    <t>Identifiant valide (clé et langue présentes dans le dictionnaire).</t>
  </si>
  <si>
    <t>Identifiant invalide (clé non présente dans le dictionnaire)</t>
  </si>
  <si>
    <t>aucun probleme noter quoique le code aurait pue être simplifier</t>
  </si>
  <si>
    <t>Correcte</t>
  </si>
  <si>
    <t>Le point d'intérogation du projet je ne sait jamais quel score esperer ici.</t>
  </si>
  <si>
    <t>Les ennemis peuvent d'une certaine manière sortir de la surface de jeu mais il revienne d'eux même (a ce que je sache)</t>
  </si>
  <si>
    <t>Tout les test sont fonctionnel.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</si>
</sst>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8" xfId="0" applyBorder="1"/>
    <xf numFmtId="0" fontId="2" fillId="0" borderId="8" xfId="0" applyFont="1" applyBorder="1"/>
    <xf numFmtId="0" fontId="3" fillId="0" borderId="0" xfId="0" applyFont="1" applyBorder="1"/>
    <xf numFmtId="0" fontId="0" fillId="0" borderId="8" xfId="0" applyBorder="1" applyAlignment="1">
      <alignment horizontal="justify" vertical="center" wrapText="1"/>
    </xf>
    <xf numFmtId="0" fontId="0" fillId="0" borderId="10" xfId="0" applyBorder="1"/>
    <xf numFmtId="0" fontId="0" fillId="2" borderId="1" xfId="0" applyFill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9" fontId="0" fillId="0" borderId="17" xfId="1" applyFont="1" applyBorder="1" applyAlignment="1">
      <alignment horizontal="center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top" wrapText="1"/>
    </xf>
    <xf numFmtId="0" fontId="0" fillId="0" borderId="6" xfId="0" applyBorder="1" applyAlignment="1">
      <alignment horizontal="right" vertical="top" wrapText="1"/>
    </xf>
    <xf numFmtId="164" fontId="0" fillId="0" borderId="6" xfId="0" applyNumberFormat="1" applyBorder="1" applyAlignment="1">
      <alignment horizontal="right" vertical="center" wrapText="1"/>
    </xf>
    <xf numFmtId="9" fontId="0" fillId="0" borderId="7" xfId="1" applyFont="1" applyBorder="1" applyAlignment="1">
      <alignment horizontal="center" vertical="center" wrapText="1"/>
    </xf>
    <xf numFmtId="0" fontId="0" fillId="0" borderId="0" xfId="0" applyBorder="1" applyAlignment="1">
      <alignment horizontal="right" vertical="top" wrapText="1"/>
    </xf>
    <xf numFmtId="164" fontId="0" fillId="0" borderId="0" xfId="0" applyNumberFormat="1" applyBorder="1" applyAlignment="1">
      <alignment horizontal="right" vertical="center" wrapText="1"/>
    </xf>
    <xf numFmtId="0" fontId="0" fillId="0" borderId="11" xfId="0" applyBorder="1" applyAlignment="1">
      <alignment horizontal="right"/>
    </xf>
    <xf numFmtId="164" fontId="0" fillId="0" borderId="11" xfId="0" applyNumberFormat="1" applyBorder="1" applyAlignment="1">
      <alignment horizontal="right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top" wrapText="1"/>
    </xf>
    <xf numFmtId="0" fontId="0" fillId="0" borderId="4" xfId="0" applyBorder="1" applyAlignment="1">
      <alignment horizontal="justify" vertical="center" wrapText="1"/>
    </xf>
    <xf numFmtId="0" fontId="0" fillId="0" borderId="4" xfId="0" applyNumberFormat="1" applyBorder="1" applyAlignment="1">
      <alignment horizontal="center" vertical="center" wrapText="1"/>
    </xf>
    <xf numFmtId="165" fontId="0" fillId="0" borderId="9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9" fontId="0" fillId="0" borderId="0" xfId="1" applyFont="1" applyAlignment="1">
      <alignment horizontal="center" vertical="center" wrapText="1"/>
    </xf>
    <xf numFmtId="9" fontId="2" fillId="2" borderId="12" xfId="1" applyFont="1" applyFill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right" vertical="center" wrapText="1"/>
    </xf>
    <xf numFmtId="9" fontId="0" fillId="0" borderId="8" xfId="1" applyFont="1" applyBorder="1" applyAlignment="1">
      <alignment horizontal="right" vertical="center" wrapText="1"/>
    </xf>
    <xf numFmtId="9" fontId="0" fillId="0" borderId="10" xfId="1" applyFont="1" applyBorder="1" applyAlignment="1">
      <alignment horizontal="right" vertical="center" wrapText="1"/>
    </xf>
    <xf numFmtId="165" fontId="0" fillId="0" borderId="1" xfId="0" applyNumberFormat="1" applyBorder="1" applyAlignment="1">
      <alignment horizontal="center" vertical="center" wrapText="1"/>
    </xf>
    <xf numFmtId="9" fontId="0" fillId="3" borderId="15" xfId="1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9" fontId="0" fillId="3" borderId="17" xfId="1" applyFont="1" applyFill="1" applyBorder="1" applyAlignment="1">
      <alignment horizontal="center" vertical="center" wrapText="1"/>
    </xf>
    <xf numFmtId="164" fontId="0" fillId="3" borderId="17" xfId="1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wrapText="1"/>
    </xf>
    <xf numFmtId="9" fontId="0" fillId="0" borderId="15" xfId="1" applyFont="1" applyBorder="1" applyAlignment="1">
      <alignment horizontal="center" vertical="center" wrapText="1"/>
    </xf>
    <xf numFmtId="9" fontId="0" fillId="0" borderId="16" xfId="0" applyNumberFormat="1" applyBorder="1" applyAlignment="1">
      <alignment horizontal="center" vertical="center" wrapText="1"/>
    </xf>
    <xf numFmtId="164" fontId="0" fillId="0" borderId="17" xfId="1" applyNumberFormat="1" applyFon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9" fontId="0" fillId="0" borderId="15" xfId="1" applyFont="1" applyBorder="1" applyAlignment="1">
      <alignment horizontal="center" vertical="center" wrapText="1"/>
    </xf>
    <xf numFmtId="9" fontId="0" fillId="0" borderId="16" xfId="0" applyNumberFormat="1" applyBorder="1" applyAlignment="1">
      <alignment horizontal="center" vertical="center" wrapText="1"/>
    </xf>
    <xf numFmtId="164" fontId="0" fillId="0" borderId="17" xfId="1" applyNumberFormat="1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5" fillId="0" borderId="0" xfId="0" applyFont="1" applyBorder="1" applyAlignment="1">
      <alignment horizontal="justify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886-1B35-48EA-B99D-BFE6AEF330EF}">
  <sheetPr codeName="Feuil1">
    <pageSetUpPr fitToPage="1"/>
  </sheetPr>
  <dimension ref="A1:Q92"/>
  <sheetViews>
    <sheetView tabSelected="1" topLeftCell="A65" zoomScale="85" zoomScaleNormal="85" workbookViewId="0">
      <selection activeCell="B87" sqref="B87:M87"/>
    </sheetView>
  </sheetViews>
  <sheetFormatPr defaultColWidth="11.5546875" defaultRowHeight="14.4" x14ac:dyDescent="0.3"/>
  <cols>
    <col min="1" max="1" width="4.5546875" customWidth="1"/>
    <col min="2" max="2" width="3.88671875" customWidth="1"/>
    <col min="3" max="3" width="3.109375" customWidth="1"/>
    <col min="13" max="13" width="21.88671875" customWidth="1"/>
    <col min="14" max="14" width="12.109375" style="35" bestFit="1" customWidth="1"/>
    <col min="15" max="15" width="16.6640625" style="4" bestFit="1" customWidth="1"/>
    <col min="16" max="16" width="12.44140625" style="4" bestFit="1" customWidth="1"/>
  </cols>
  <sheetData>
    <row r="1" spans="1:16" ht="21" x14ac:dyDescent="0.4">
      <c r="A1" s="56" t="s">
        <v>10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ht="21" x14ac:dyDescent="0.4">
      <c r="A2" s="59" t="s">
        <v>57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ht="21" x14ac:dyDescent="0.4">
      <c r="A3" s="59" t="s">
        <v>58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ht="21.6" thickBot="1" x14ac:dyDescent="0.45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15" thickBot="1" x14ac:dyDescent="0.35"/>
    <row r="6" spans="1:16" ht="45.75" customHeight="1" thickBot="1" x14ac:dyDescent="0.35">
      <c r="A6" s="65" t="str">
        <f>"Codification (" &amp; SUM(O7:O32)*100&amp; "%)"</f>
        <v>Codification (55%)</v>
      </c>
      <c r="B6" s="66"/>
      <c r="C6" s="66"/>
      <c r="D6" s="66"/>
      <c r="E6" s="66"/>
      <c r="F6" s="66"/>
      <c r="G6" s="66"/>
      <c r="H6" s="66"/>
      <c r="I6" s="66"/>
      <c r="J6" s="47"/>
      <c r="K6" s="47"/>
      <c r="L6" s="47"/>
      <c r="M6" s="10"/>
      <c r="N6" s="36" t="s">
        <v>3</v>
      </c>
      <c r="O6" s="11" t="s">
        <v>0</v>
      </c>
      <c r="P6" s="12" t="s">
        <v>4</v>
      </c>
    </row>
    <row r="7" spans="1:16" x14ac:dyDescent="0.3">
      <c r="A7" s="6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0"/>
      <c r="O7" s="16"/>
      <c r="P7" s="15"/>
    </row>
    <row r="8" spans="1:16" x14ac:dyDescent="0.3">
      <c r="A8" s="5"/>
      <c r="B8" s="67" t="s">
        <v>6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8">
        <v>1</v>
      </c>
      <c r="O8" s="69">
        <v>0.35</v>
      </c>
      <c r="P8" s="70">
        <f t="shared" ref="P8" si="0">O8*N8</f>
        <v>0.35</v>
      </c>
    </row>
    <row r="9" spans="1:16" x14ac:dyDescent="0.3">
      <c r="A9" s="5"/>
      <c r="B9" s="67" t="s">
        <v>9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69"/>
      <c r="P9" s="70"/>
    </row>
    <row r="10" spans="1:16" ht="15" customHeight="1" x14ac:dyDescent="0.3">
      <c r="A10" s="5"/>
      <c r="B10" s="67" t="s">
        <v>14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8"/>
      <c r="O10" s="69"/>
      <c r="P10" s="70"/>
    </row>
    <row r="11" spans="1:16" x14ac:dyDescent="0.3">
      <c r="A11" s="5"/>
      <c r="B11" s="67" t="s">
        <v>8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8"/>
      <c r="O11" s="69"/>
      <c r="P11" s="70"/>
    </row>
    <row r="12" spans="1:16" x14ac:dyDescent="0.3">
      <c r="A12" s="5"/>
      <c r="B12" s="67" t="s">
        <v>7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9"/>
      <c r="P12" s="70"/>
    </row>
    <row r="13" spans="1:16" x14ac:dyDescent="0.3">
      <c r="A13" s="5"/>
      <c r="B13" s="67" t="s">
        <v>59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71"/>
      <c r="N13" s="68"/>
      <c r="O13" s="69"/>
      <c r="P13" s="70"/>
    </row>
    <row r="14" spans="1:16" x14ac:dyDescent="0.3">
      <c r="A14" s="5"/>
      <c r="B14" s="7" t="s">
        <v>5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0"/>
      <c r="O14" s="16"/>
      <c r="P14" s="52"/>
    </row>
    <row r="15" spans="1:16" ht="34.5" customHeight="1" x14ac:dyDescent="0.3">
      <c r="A15" s="8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50"/>
      <c r="O15" s="16"/>
      <c r="P15" s="52"/>
    </row>
    <row r="16" spans="1:16" x14ac:dyDescent="0.3">
      <c r="A16" s="6" t="s">
        <v>17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/>
      <c r="O16" s="16"/>
      <c r="P16" s="52"/>
    </row>
    <row r="17" spans="1:17" x14ac:dyDescent="0.3">
      <c r="A17" s="6"/>
      <c r="B17" s="72" t="s">
        <v>12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3"/>
      <c r="N17" s="50"/>
      <c r="O17" s="16"/>
      <c r="P17" s="52"/>
    </row>
    <row r="18" spans="1:17" x14ac:dyDescent="0.3">
      <c r="A18" s="5"/>
      <c r="B18" s="67" t="s">
        <v>13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>
        <v>1</v>
      </c>
      <c r="O18" s="69">
        <v>0.2</v>
      </c>
      <c r="P18" s="70">
        <f t="shared" ref="P18" si="1">O18*N18</f>
        <v>0.2</v>
      </c>
    </row>
    <row r="19" spans="1:17" x14ac:dyDescent="0.3">
      <c r="A19" s="5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68"/>
      <c r="O19" s="69"/>
      <c r="P19" s="70"/>
    </row>
    <row r="20" spans="1:17" x14ac:dyDescent="0.3">
      <c r="A20" s="5"/>
      <c r="B20" s="72" t="s">
        <v>60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3"/>
      <c r="N20" s="68"/>
      <c r="O20" s="69"/>
      <c r="P20" s="70"/>
    </row>
    <row r="21" spans="1:17" x14ac:dyDescent="0.3">
      <c r="A21" s="5"/>
      <c r="B21" s="67" t="s">
        <v>61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69"/>
      <c r="P21" s="70"/>
      <c r="Q21" s="13"/>
    </row>
    <row r="22" spans="1:17" x14ac:dyDescent="0.3">
      <c r="A22" s="5"/>
      <c r="B22" s="67" t="s">
        <v>62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69"/>
      <c r="P22" s="70"/>
    </row>
    <row r="23" spans="1:17" x14ac:dyDescent="0.3">
      <c r="A23" s="5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68"/>
      <c r="O23" s="69"/>
      <c r="P23" s="70"/>
    </row>
    <row r="24" spans="1:17" x14ac:dyDescent="0.3">
      <c r="A24" s="6"/>
      <c r="B24" s="72" t="s">
        <v>18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3"/>
      <c r="N24" s="68"/>
      <c r="O24" s="69"/>
      <c r="P24" s="70"/>
    </row>
    <row r="25" spans="1:17" x14ac:dyDescent="0.3">
      <c r="A25" s="5"/>
      <c r="B25" s="67" t="s">
        <v>16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69"/>
      <c r="P25" s="70"/>
      <c r="Q25" s="13"/>
    </row>
    <row r="26" spans="1:17" x14ac:dyDescent="0.3">
      <c r="A26" s="5"/>
      <c r="B26" s="67" t="s">
        <v>15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69"/>
      <c r="P26" s="70"/>
      <c r="Q26" s="14"/>
    </row>
    <row r="27" spans="1:17" x14ac:dyDescent="0.3">
      <c r="A27" s="5"/>
      <c r="B27" s="67" t="s">
        <v>63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69"/>
      <c r="P27" s="70"/>
    </row>
    <row r="28" spans="1:17" x14ac:dyDescent="0.3">
      <c r="A28" s="5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68"/>
      <c r="O28" s="69"/>
      <c r="P28" s="70"/>
    </row>
    <row r="29" spans="1:17" x14ac:dyDescent="0.3">
      <c r="A29" s="6"/>
      <c r="B29" s="72" t="s">
        <v>2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3"/>
      <c r="N29" s="68"/>
      <c r="O29" s="69"/>
      <c r="P29" s="70"/>
    </row>
    <row r="30" spans="1:17" ht="15" customHeight="1" x14ac:dyDescent="0.3">
      <c r="A30" s="5"/>
      <c r="B30" s="67" t="s">
        <v>56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71"/>
      <c r="N30" s="68"/>
      <c r="O30" s="69"/>
      <c r="P30" s="70"/>
    </row>
    <row r="31" spans="1:17" x14ac:dyDescent="0.3">
      <c r="A31" s="5"/>
      <c r="B31" s="7" t="s">
        <v>5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16"/>
      <c r="P31" s="17"/>
    </row>
    <row r="32" spans="1:17" ht="34.5" customHeight="1" thickBot="1" x14ac:dyDescent="0.35">
      <c r="A32" s="8"/>
      <c r="B32" s="74" t="s">
        <v>72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50"/>
      <c r="O32" s="16"/>
      <c r="P32" s="17"/>
    </row>
    <row r="33" spans="1:16" ht="29.25" customHeight="1" thickBot="1" x14ac:dyDescent="0.35">
      <c r="A33" s="65" t="str">
        <f>"Fonctionnalités (" &amp; SUM(O34:O74)*100&amp; "%)"</f>
        <v>Fonctionnalités (25%)</v>
      </c>
      <c r="B33" s="66"/>
      <c r="C33" s="66"/>
      <c r="D33" s="66"/>
      <c r="E33" s="66"/>
      <c r="F33" s="66"/>
      <c r="G33" s="66"/>
      <c r="H33" s="66"/>
      <c r="I33" s="66"/>
      <c r="J33" s="47"/>
      <c r="K33" s="47"/>
      <c r="L33" s="47"/>
      <c r="M33" s="10"/>
      <c r="N33" s="36" t="s">
        <v>3</v>
      </c>
      <c r="O33" s="11" t="s">
        <v>0</v>
      </c>
      <c r="P33" s="12" t="s">
        <v>4</v>
      </c>
    </row>
    <row r="34" spans="1:16" ht="29.25" customHeight="1" x14ac:dyDescent="0.3">
      <c r="A34" s="77" t="s">
        <v>24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9"/>
      <c r="N34" s="42"/>
      <c r="O34" s="43"/>
      <c r="P34" s="44"/>
    </row>
    <row r="35" spans="1:16" x14ac:dyDescent="0.3">
      <c r="A35" s="8"/>
      <c r="B35" s="75" t="s">
        <v>28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6"/>
      <c r="N35" s="50">
        <v>1</v>
      </c>
      <c r="O35" s="51">
        <v>0.01</v>
      </c>
      <c r="P35" s="52">
        <f>O35*N35</f>
        <v>0.01</v>
      </c>
    </row>
    <row r="36" spans="1:16" x14ac:dyDescent="0.3">
      <c r="A36" s="8"/>
      <c r="B36" s="75" t="s">
        <v>29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6"/>
      <c r="N36" s="50">
        <v>1</v>
      </c>
      <c r="O36" s="51">
        <v>0.01</v>
      </c>
      <c r="P36" s="52">
        <f t="shared" ref="P36" si="2">O36*N36</f>
        <v>0.01</v>
      </c>
    </row>
    <row r="37" spans="1:16" x14ac:dyDescent="0.3">
      <c r="A37" s="8"/>
      <c r="B37" s="80" t="s">
        <v>34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50"/>
      <c r="O37" s="16"/>
      <c r="P37" s="52"/>
    </row>
    <row r="38" spans="1:16" ht="34.5" customHeight="1" x14ac:dyDescent="0.3">
      <c r="A38" s="8"/>
      <c r="B38" s="54" t="s">
        <v>70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5"/>
      <c r="N38" s="50"/>
      <c r="O38" s="16"/>
      <c r="P38" s="52"/>
    </row>
    <row r="39" spans="1:16" ht="29.25" customHeight="1" x14ac:dyDescent="0.3">
      <c r="A39" s="82" t="s">
        <v>49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4"/>
      <c r="N39" s="42"/>
      <c r="O39" s="43"/>
      <c r="P39" s="45"/>
    </row>
    <row r="40" spans="1:16" x14ac:dyDescent="0.3">
      <c r="A40" s="8"/>
      <c r="B40" s="75" t="s">
        <v>30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6"/>
      <c r="N40" s="50">
        <v>1</v>
      </c>
      <c r="O40" s="51">
        <v>0.01</v>
      </c>
      <c r="P40" s="52">
        <f t="shared" ref="P40" si="3">O40*N40</f>
        <v>0.01</v>
      </c>
    </row>
    <row r="41" spans="1:16" x14ac:dyDescent="0.3">
      <c r="A41" s="8"/>
      <c r="B41" s="80" t="s">
        <v>34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50"/>
      <c r="O41" s="16"/>
      <c r="P41" s="52"/>
    </row>
    <row r="42" spans="1:16" ht="34.5" customHeight="1" x14ac:dyDescent="0.3">
      <c r="A42" s="8"/>
      <c r="B42" s="54" t="s">
        <v>71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5"/>
      <c r="N42" s="50"/>
      <c r="O42" s="16"/>
      <c r="P42" s="52"/>
    </row>
    <row r="43" spans="1:16" ht="29.25" customHeight="1" x14ac:dyDescent="0.3">
      <c r="A43" s="82" t="s">
        <v>35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4"/>
      <c r="N43" s="42"/>
      <c r="O43" s="43"/>
      <c r="P43" s="45"/>
    </row>
    <row r="44" spans="1:16" x14ac:dyDescent="0.3">
      <c r="A44" s="8"/>
      <c r="B44" s="75" t="s">
        <v>54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  <c r="N44" s="50">
        <v>1</v>
      </c>
      <c r="O44" s="51">
        <v>0.01</v>
      </c>
      <c r="P44" s="52">
        <f t="shared" ref="P44:P45" si="4">O44*N44</f>
        <v>0.01</v>
      </c>
    </row>
    <row r="45" spans="1:16" x14ac:dyDescent="0.3">
      <c r="A45" s="8"/>
      <c r="B45" s="75" t="s">
        <v>55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6"/>
      <c r="N45" s="50">
        <v>1</v>
      </c>
      <c r="O45" s="51">
        <v>0.01</v>
      </c>
      <c r="P45" s="52">
        <f t="shared" si="4"/>
        <v>0.01</v>
      </c>
    </row>
    <row r="46" spans="1:16" x14ac:dyDescent="0.3">
      <c r="A46" s="8"/>
      <c r="B46" s="80" t="s">
        <v>34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  <c r="N46" s="50"/>
      <c r="O46" s="16"/>
      <c r="P46" s="17"/>
    </row>
    <row r="47" spans="1:16" ht="34.5" customHeight="1" x14ac:dyDescent="0.3">
      <c r="A47" s="8"/>
      <c r="B47" s="54" t="s">
        <v>71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0"/>
      <c r="O47" s="16"/>
      <c r="P47" s="17"/>
    </row>
    <row r="48" spans="1:16" ht="29.25" customHeight="1" x14ac:dyDescent="0.3">
      <c r="A48" s="82" t="s">
        <v>37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4"/>
      <c r="N48" s="42"/>
      <c r="O48" s="43"/>
      <c r="P48" s="44"/>
    </row>
    <row r="49" spans="1:16" x14ac:dyDescent="0.3">
      <c r="A49" s="8"/>
      <c r="B49" s="75" t="s">
        <v>48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6"/>
      <c r="N49" s="50">
        <v>1</v>
      </c>
      <c r="O49" s="51">
        <v>0.01</v>
      </c>
      <c r="P49" s="52">
        <f t="shared" ref="P49:P50" si="5">O49*N49</f>
        <v>0.01</v>
      </c>
    </row>
    <row r="50" spans="1:16" x14ac:dyDescent="0.3">
      <c r="A50" s="8"/>
      <c r="B50" s="75" t="s">
        <v>38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  <c r="N50" s="50">
        <v>1</v>
      </c>
      <c r="O50" s="51">
        <v>0.01</v>
      </c>
      <c r="P50" s="52">
        <f t="shared" si="5"/>
        <v>0.01</v>
      </c>
    </row>
    <row r="51" spans="1:16" x14ac:dyDescent="0.3">
      <c r="A51" s="8"/>
      <c r="B51" s="80" t="s">
        <v>34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50"/>
      <c r="O51" s="16"/>
      <c r="P51" s="52"/>
    </row>
    <row r="52" spans="1:16" ht="34.5" customHeight="1" x14ac:dyDescent="0.3">
      <c r="A52" s="8"/>
      <c r="B52" s="54" t="s">
        <v>71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5"/>
      <c r="N52" s="50"/>
      <c r="O52" s="16"/>
      <c r="P52" s="52"/>
    </row>
    <row r="53" spans="1:16" ht="29.25" customHeight="1" x14ac:dyDescent="0.3">
      <c r="A53" s="82" t="s">
        <v>25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4"/>
      <c r="N53" s="42"/>
      <c r="O53" s="43"/>
      <c r="P53" s="45"/>
    </row>
    <row r="54" spans="1:16" x14ac:dyDescent="0.3">
      <c r="A54" s="8"/>
      <c r="B54" s="75" t="s">
        <v>31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6"/>
      <c r="N54" s="50">
        <v>1</v>
      </c>
      <c r="O54" s="51">
        <v>0.01</v>
      </c>
      <c r="P54" s="52">
        <f t="shared" ref="P54:P58" si="6">O54*N54</f>
        <v>0.01</v>
      </c>
    </row>
    <row r="55" spans="1:16" x14ac:dyDescent="0.3">
      <c r="A55" s="8"/>
      <c r="B55" s="75" t="s">
        <v>36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6"/>
      <c r="N55" s="50">
        <v>1</v>
      </c>
      <c r="O55" s="51">
        <v>0.01</v>
      </c>
      <c r="P55" s="52">
        <f t="shared" si="6"/>
        <v>0.01</v>
      </c>
    </row>
    <row r="56" spans="1:16" x14ac:dyDescent="0.3">
      <c r="A56" s="8"/>
      <c r="B56" s="75" t="s">
        <v>32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6"/>
      <c r="N56" s="50">
        <v>1</v>
      </c>
      <c r="O56" s="51">
        <v>0.01</v>
      </c>
      <c r="P56" s="52">
        <f t="shared" si="6"/>
        <v>0.01</v>
      </c>
    </row>
    <row r="57" spans="1:16" x14ac:dyDescent="0.3">
      <c r="A57" s="8"/>
      <c r="B57" s="75" t="s">
        <v>33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6"/>
      <c r="N57" s="50">
        <v>1</v>
      </c>
      <c r="O57" s="51">
        <v>0.01</v>
      </c>
      <c r="P57" s="52">
        <f t="shared" si="6"/>
        <v>0.01</v>
      </c>
    </row>
    <row r="58" spans="1:16" x14ac:dyDescent="0.3">
      <c r="A58" s="8"/>
      <c r="B58" s="75" t="s">
        <v>44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6"/>
      <c r="N58" s="50">
        <v>1</v>
      </c>
      <c r="O58" s="51">
        <v>0.01</v>
      </c>
      <c r="P58" s="52">
        <f t="shared" si="6"/>
        <v>0.01</v>
      </c>
    </row>
    <row r="59" spans="1:16" x14ac:dyDescent="0.3">
      <c r="A59" s="8"/>
      <c r="B59" s="80" t="s">
        <v>34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50"/>
      <c r="O59" s="16"/>
      <c r="P59" s="17"/>
    </row>
    <row r="60" spans="1:16" ht="34.5" customHeight="1" x14ac:dyDescent="0.3">
      <c r="A60" s="8"/>
      <c r="B60" s="54" t="s">
        <v>71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5"/>
      <c r="N60" s="50"/>
      <c r="O60" s="16"/>
      <c r="P60" s="17"/>
    </row>
    <row r="61" spans="1:16" ht="29.25" customHeight="1" x14ac:dyDescent="0.3">
      <c r="A61" s="82" t="s">
        <v>26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4"/>
      <c r="N61" s="42"/>
      <c r="O61" s="43"/>
      <c r="P61" s="44"/>
    </row>
    <row r="62" spans="1:16" x14ac:dyDescent="0.3">
      <c r="A62" s="33"/>
      <c r="B62" s="75" t="s">
        <v>40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  <c r="N62" s="50">
        <v>1</v>
      </c>
      <c r="O62" s="51">
        <v>0.02</v>
      </c>
      <c r="P62" s="52">
        <f t="shared" ref="P62:P68" si="7">O62*N62</f>
        <v>0.02</v>
      </c>
    </row>
    <row r="63" spans="1:16" x14ac:dyDescent="0.3">
      <c r="A63" s="33"/>
      <c r="B63" s="75" t="s">
        <v>39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6"/>
      <c r="N63" s="50">
        <v>1</v>
      </c>
      <c r="O63" s="51">
        <v>0.02</v>
      </c>
      <c r="P63" s="52">
        <f t="shared" si="7"/>
        <v>0.02</v>
      </c>
    </row>
    <row r="64" spans="1:16" x14ac:dyDescent="0.3">
      <c r="A64" s="33"/>
      <c r="B64" s="75" t="s">
        <v>41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6"/>
      <c r="N64" s="50">
        <v>1</v>
      </c>
      <c r="O64" s="51">
        <v>0.02</v>
      </c>
      <c r="P64" s="52">
        <f t="shared" si="7"/>
        <v>0.02</v>
      </c>
    </row>
    <row r="65" spans="1:16" x14ac:dyDescent="0.3">
      <c r="A65" s="33"/>
      <c r="B65" s="75" t="s">
        <v>42</v>
      </c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6"/>
      <c r="N65" s="50">
        <v>1</v>
      </c>
      <c r="O65" s="51">
        <v>0.02</v>
      </c>
      <c r="P65" s="52">
        <f t="shared" si="7"/>
        <v>0.02</v>
      </c>
    </row>
    <row r="66" spans="1:16" x14ac:dyDescent="0.3">
      <c r="A66" s="33"/>
      <c r="B66" s="75" t="s">
        <v>43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6"/>
      <c r="N66" s="50">
        <v>1</v>
      </c>
      <c r="O66" s="51">
        <v>0.01</v>
      </c>
      <c r="P66" s="52">
        <f t="shared" si="7"/>
        <v>0.01</v>
      </c>
    </row>
    <row r="67" spans="1:16" x14ac:dyDescent="0.3">
      <c r="A67" s="33"/>
      <c r="B67" s="75" t="s">
        <v>46</v>
      </c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6"/>
      <c r="N67" s="50">
        <v>1</v>
      </c>
      <c r="O67" s="51">
        <v>0.02</v>
      </c>
      <c r="P67" s="52">
        <f t="shared" si="7"/>
        <v>0.02</v>
      </c>
    </row>
    <row r="68" spans="1:16" x14ac:dyDescent="0.3">
      <c r="A68" s="33"/>
      <c r="B68" s="75" t="s">
        <v>47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6"/>
      <c r="N68" s="50">
        <v>1</v>
      </c>
      <c r="O68" s="51">
        <v>0.01</v>
      </c>
      <c r="P68" s="52">
        <f t="shared" si="7"/>
        <v>0.01</v>
      </c>
    </row>
    <row r="69" spans="1:16" x14ac:dyDescent="0.3">
      <c r="A69" s="33"/>
      <c r="B69" s="80" t="s">
        <v>34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1"/>
      <c r="N69" s="50"/>
      <c r="O69" s="16"/>
      <c r="P69" s="52"/>
    </row>
    <row r="70" spans="1:16" ht="34.5" customHeight="1" x14ac:dyDescent="0.3">
      <c r="A70" s="33"/>
      <c r="B70" s="54" t="s">
        <v>73</v>
      </c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5"/>
      <c r="N70" s="50"/>
      <c r="O70" s="16"/>
      <c r="P70" s="17"/>
    </row>
    <row r="71" spans="1:16" ht="29.25" customHeight="1" x14ac:dyDescent="0.3">
      <c r="A71" s="82" t="s">
        <v>27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4"/>
      <c r="N71" s="42"/>
      <c r="O71" s="43"/>
      <c r="P71" s="44"/>
    </row>
    <row r="72" spans="1:16" x14ac:dyDescent="0.3">
      <c r="A72" s="33"/>
      <c r="B72" s="75" t="s">
        <v>45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6"/>
      <c r="N72" s="50">
        <v>1</v>
      </c>
      <c r="O72" s="51">
        <v>0.01</v>
      </c>
      <c r="P72" s="52">
        <f t="shared" ref="P72" si="8">O72*N72</f>
        <v>0.01</v>
      </c>
    </row>
    <row r="73" spans="1:16" x14ac:dyDescent="0.3">
      <c r="A73" s="33"/>
      <c r="B73" s="80" t="s">
        <v>34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1"/>
      <c r="N73" s="50"/>
      <c r="O73" s="16"/>
      <c r="P73" s="17"/>
    </row>
    <row r="74" spans="1:16" ht="34.5" customHeight="1" thickBot="1" x14ac:dyDescent="0.35">
      <c r="A74" s="8"/>
      <c r="B74" s="54" t="s">
        <v>71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5"/>
      <c r="N74" s="50"/>
      <c r="O74" s="16"/>
      <c r="P74" s="17"/>
    </row>
    <row r="75" spans="1:16" ht="29.25" customHeight="1" thickBot="1" x14ac:dyDescent="0.35">
      <c r="A75" s="65" t="str">
        <f>"Tests unitaires (" &amp; SUM(O76:O86)*100&amp; "%)"</f>
        <v>Tests unitaires (20%)</v>
      </c>
      <c r="B75" s="66"/>
      <c r="C75" s="66"/>
      <c r="D75" s="66"/>
      <c r="E75" s="66"/>
      <c r="F75" s="66"/>
      <c r="G75" s="66"/>
      <c r="H75" s="66"/>
      <c r="I75" s="66"/>
      <c r="J75" s="47"/>
      <c r="K75" s="47"/>
      <c r="L75" s="47"/>
      <c r="M75" s="10"/>
      <c r="N75" s="36" t="s">
        <v>3</v>
      </c>
      <c r="O75" s="11" t="s">
        <v>0</v>
      </c>
      <c r="P75" s="12" t="s">
        <v>4</v>
      </c>
    </row>
    <row r="76" spans="1:16" x14ac:dyDescent="0.3">
      <c r="A76" s="34"/>
      <c r="B76" s="75" t="s">
        <v>52</v>
      </c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6"/>
      <c r="N76" s="50"/>
      <c r="O76" s="16"/>
      <c r="P76" s="17"/>
    </row>
    <row r="77" spans="1:16" x14ac:dyDescent="0.3">
      <c r="A77" s="34"/>
      <c r="B77" s="46"/>
      <c r="C77" s="75" t="s">
        <v>50</v>
      </c>
      <c r="D77" s="75"/>
      <c r="E77" s="75"/>
      <c r="F77" s="75"/>
      <c r="G77" s="75"/>
      <c r="H77" s="75"/>
      <c r="I77" s="75"/>
      <c r="J77" s="75"/>
      <c r="K77" s="75"/>
      <c r="L77" s="75"/>
      <c r="M77" s="76"/>
      <c r="N77" s="50">
        <v>1</v>
      </c>
      <c r="O77" s="53">
        <v>2.5000000000000001E-2</v>
      </c>
      <c r="P77" s="52">
        <f t="shared" ref="P77:P82" si="9">O77*N77</f>
        <v>2.5000000000000001E-2</v>
      </c>
    </row>
    <row r="78" spans="1:16" x14ac:dyDescent="0.3">
      <c r="A78" s="34"/>
      <c r="B78" s="46"/>
      <c r="C78" s="75" t="s">
        <v>51</v>
      </c>
      <c r="D78" s="75"/>
      <c r="E78" s="75"/>
      <c r="F78" s="75"/>
      <c r="G78" s="75"/>
      <c r="H78" s="75"/>
      <c r="I78" s="75"/>
      <c r="J78" s="75"/>
      <c r="K78" s="75"/>
      <c r="L78" s="75"/>
      <c r="M78" s="76"/>
      <c r="N78" s="50">
        <v>1</v>
      </c>
      <c r="O78" s="53">
        <v>2.5000000000000001E-2</v>
      </c>
      <c r="P78" s="52">
        <f t="shared" si="9"/>
        <v>2.5000000000000001E-2</v>
      </c>
    </row>
    <row r="79" spans="1:16" x14ac:dyDescent="0.3">
      <c r="A79" s="34"/>
      <c r="B79" s="46"/>
      <c r="C79" s="75" t="s">
        <v>64</v>
      </c>
      <c r="D79" s="75"/>
      <c r="E79" s="75"/>
      <c r="F79" s="75"/>
      <c r="G79" s="75"/>
      <c r="H79" s="75"/>
      <c r="I79" s="75"/>
      <c r="J79" s="75"/>
      <c r="K79" s="75"/>
      <c r="L79" s="75"/>
      <c r="M79" s="76"/>
      <c r="N79" s="50">
        <v>1</v>
      </c>
      <c r="O79" s="53">
        <v>2.5000000000000001E-2</v>
      </c>
      <c r="P79" s="52">
        <f t="shared" si="9"/>
        <v>2.5000000000000001E-2</v>
      </c>
    </row>
    <row r="80" spans="1:16" x14ac:dyDescent="0.3">
      <c r="A80" s="34"/>
      <c r="B80" s="46"/>
      <c r="C80" s="75" t="s">
        <v>65</v>
      </c>
      <c r="D80" s="75"/>
      <c r="E80" s="75"/>
      <c r="F80" s="75"/>
      <c r="G80" s="75"/>
      <c r="H80" s="75"/>
      <c r="I80" s="75"/>
      <c r="J80" s="75"/>
      <c r="K80" s="75"/>
      <c r="L80" s="75"/>
      <c r="M80" s="76"/>
      <c r="N80" s="50">
        <v>1</v>
      </c>
      <c r="O80" s="53">
        <v>2.5000000000000001E-2</v>
      </c>
      <c r="P80" s="52">
        <f t="shared" si="9"/>
        <v>2.5000000000000001E-2</v>
      </c>
    </row>
    <row r="81" spans="1:16" ht="15" customHeight="1" x14ac:dyDescent="0.3">
      <c r="A81" s="34"/>
      <c r="B81" s="46"/>
      <c r="C81" s="75" t="s">
        <v>66</v>
      </c>
      <c r="D81" s="75"/>
      <c r="E81" s="75"/>
      <c r="F81" s="75"/>
      <c r="G81" s="75"/>
      <c r="H81" s="75"/>
      <c r="I81" s="75"/>
      <c r="J81" s="75"/>
      <c r="K81" s="75"/>
      <c r="L81" s="75"/>
      <c r="M81" s="76"/>
      <c r="N81" s="50">
        <v>1</v>
      </c>
      <c r="O81" s="53">
        <v>2.5000000000000001E-2</v>
      </c>
      <c r="P81" s="52">
        <f t="shared" si="9"/>
        <v>2.5000000000000001E-2</v>
      </c>
    </row>
    <row r="82" spans="1:16" ht="15" customHeight="1" x14ac:dyDescent="0.3">
      <c r="A82" s="34"/>
      <c r="B82" s="46"/>
      <c r="C82" s="75" t="s">
        <v>67</v>
      </c>
      <c r="D82" s="75"/>
      <c r="E82" s="75"/>
      <c r="F82" s="75"/>
      <c r="G82" s="75"/>
      <c r="H82" s="75"/>
      <c r="I82" s="75"/>
      <c r="J82" s="75"/>
      <c r="K82" s="75"/>
      <c r="L82" s="75"/>
      <c r="M82" s="76"/>
      <c r="N82" s="50">
        <v>1</v>
      </c>
      <c r="O82" s="53">
        <v>2.5000000000000001E-2</v>
      </c>
      <c r="P82" s="52">
        <f t="shared" si="9"/>
        <v>2.5000000000000001E-2</v>
      </c>
    </row>
    <row r="83" spans="1:16" x14ac:dyDescent="0.3">
      <c r="A83" s="34"/>
      <c r="B83" s="75" t="s">
        <v>53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6"/>
      <c r="N83" s="50"/>
      <c r="O83" s="53"/>
      <c r="P83" s="52"/>
    </row>
    <row r="84" spans="1:16" x14ac:dyDescent="0.3">
      <c r="A84" s="34"/>
      <c r="B84" s="46"/>
      <c r="C84" s="75" t="s">
        <v>68</v>
      </c>
      <c r="D84" s="75"/>
      <c r="E84" s="75"/>
      <c r="F84" s="75"/>
      <c r="G84" s="75"/>
      <c r="H84" s="75"/>
      <c r="I84" s="75"/>
      <c r="J84" s="75"/>
      <c r="K84" s="75"/>
      <c r="L84" s="75"/>
      <c r="M84" s="76"/>
      <c r="N84" s="50">
        <v>1</v>
      </c>
      <c r="O84" s="53">
        <v>2.5000000000000001E-2</v>
      </c>
      <c r="P84" s="52">
        <f t="shared" ref="P84:P85" si="10">O84*N84</f>
        <v>2.5000000000000001E-2</v>
      </c>
    </row>
    <row r="85" spans="1:16" x14ac:dyDescent="0.3">
      <c r="A85" s="34"/>
      <c r="B85" s="46"/>
      <c r="C85" s="75" t="s">
        <v>69</v>
      </c>
      <c r="D85" s="75"/>
      <c r="E85" s="75"/>
      <c r="F85" s="75"/>
      <c r="G85" s="75"/>
      <c r="H85" s="75"/>
      <c r="I85" s="75"/>
      <c r="J85" s="75"/>
      <c r="K85" s="75"/>
      <c r="L85" s="75"/>
      <c r="M85" s="76"/>
      <c r="N85" s="50">
        <v>1</v>
      </c>
      <c r="O85" s="53">
        <v>2.5000000000000001E-2</v>
      </c>
      <c r="P85" s="52">
        <f t="shared" si="10"/>
        <v>2.5000000000000001E-2</v>
      </c>
    </row>
    <row r="86" spans="1:16" x14ac:dyDescent="0.3">
      <c r="A86" s="34"/>
      <c r="B86" s="80" t="s">
        <v>34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1"/>
      <c r="N86" s="50"/>
      <c r="O86" s="16"/>
      <c r="P86" s="17"/>
    </row>
    <row r="87" spans="1:16" ht="34.5" customHeight="1" thickBot="1" x14ac:dyDescent="0.35">
      <c r="A87" s="8"/>
      <c r="B87" s="85" t="s">
        <v>74</v>
      </c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6"/>
      <c r="N87" s="50"/>
      <c r="O87" s="16"/>
      <c r="P87" s="17"/>
    </row>
    <row r="88" spans="1:16" ht="15" thickBot="1" x14ac:dyDescent="0.35">
      <c r="A88" s="18"/>
      <c r="B88" s="29"/>
      <c r="C88" s="29"/>
      <c r="D88" s="30"/>
      <c r="E88" s="19"/>
      <c r="F88" s="19"/>
      <c r="G88" s="19"/>
      <c r="H88" s="19"/>
      <c r="I88" s="19"/>
      <c r="J88" s="19"/>
      <c r="K88" s="19"/>
      <c r="L88" s="87" t="s">
        <v>19</v>
      </c>
      <c r="M88" s="88"/>
      <c r="N88" s="37" t="s">
        <v>20</v>
      </c>
      <c r="O88" s="31">
        <v>0</v>
      </c>
      <c r="P88" s="41">
        <f>O88*-0.5%</f>
        <v>0</v>
      </c>
    </row>
    <row r="89" spans="1:16" x14ac:dyDescent="0.3">
      <c r="A89" s="8"/>
      <c r="B89" s="48"/>
      <c r="C89" s="48"/>
      <c r="D89" s="28"/>
      <c r="E89" s="20"/>
      <c r="F89" s="20"/>
      <c r="G89" s="20"/>
      <c r="H89" s="20"/>
      <c r="I89" s="20"/>
      <c r="J89" s="20"/>
      <c r="K89" s="20"/>
      <c r="L89" s="89" t="s">
        <v>21</v>
      </c>
      <c r="M89" s="89"/>
      <c r="N89" s="38"/>
      <c r="O89" s="21"/>
      <c r="P89" s="22">
        <v>0</v>
      </c>
    </row>
    <row r="90" spans="1:16" x14ac:dyDescent="0.3">
      <c r="A90" s="8"/>
      <c r="B90" s="48"/>
      <c r="C90" s="48"/>
      <c r="D90" s="28"/>
      <c r="E90" s="23"/>
      <c r="F90" s="23"/>
      <c r="G90" s="23"/>
      <c r="H90" s="23"/>
      <c r="I90" s="23"/>
      <c r="J90" s="23"/>
      <c r="K90" s="23"/>
      <c r="L90" s="28"/>
      <c r="M90" s="28" t="s">
        <v>23</v>
      </c>
      <c r="N90" s="39"/>
      <c r="O90" s="24"/>
      <c r="P90" s="32">
        <v>1</v>
      </c>
    </row>
    <row r="91" spans="1:16" ht="15" thickBot="1" x14ac:dyDescent="0.35">
      <c r="A91" s="9"/>
      <c r="B91" s="3"/>
      <c r="C91" s="3"/>
      <c r="D91" s="25"/>
      <c r="E91" s="25"/>
      <c r="F91" s="25"/>
      <c r="G91" s="25"/>
      <c r="H91" s="25"/>
      <c r="I91" s="25"/>
      <c r="J91" s="25"/>
      <c r="K91" s="25"/>
      <c r="L91" s="90" t="s">
        <v>22</v>
      </c>
      <c r="M91" s="90"/>
      <c r="N91" s="40"/>
      <c r="O91" s="26"/>
      <c r="P91" s="27">
        <f>SUM(P8:P89)*P90</f>
        <v>1.0000000000000004</v>
      </c>
    </row>
    <row r="92" spans="1:16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</sheetData>
  <mergeCells count="88">
    <mergeCell ref="B87:M87"/>
    <mergeCell ref="L88:M88"/>
    <mergeCell ref="L89:M89"/>
    <mergeCell ref="L91:M91"/>
    <mergeCell ref="C81:M81"/>
    <mergeCell ref="C82:M82"/>
    <mergeCell ref="B83:M83"/>
    <mergeCell ref="C84:M84"/>
    <mergeCell ref="C85:M85"/>
    <mergeCell ref="B86:M86"/>
    <mergeCell ref="C80:M80"/>
    <mergeCell ref="B69:M69"/>
    <mergeCell ref="B70:M70"/>
    <mergeCell ref="A71:M71"/>
    <mergeCell ref="B72:M72"/>
    <mergeCell ref="B73:M73"/>
    <mergeCell ref="B74:M74"/>
    <mergeCell ref="A75:I75"/>
    <mergeCell ref="B76:M76"/>
    <mergeCell ref="C77:M77"/>
    <mergeCell ref="C78:M78"/>
    <mergeCell ref="C79:M79"/>
    <mergeCell ref="B68:M68"/>
    <mergeCell ref="B57:M57"/>
    <mergeCell ref="B58:M58"/>
    <mergeCell ref="B59:M59"/>
    <mergeCell ref="B60:M60"/>
    <mergeCell ref="A61:M61"/>
    <mergeCell ref="B62:M62"/>
    <mergeCell ref="B63:M63"/>
    <mergeCell ref="B64:M64"/>
    <mergeCell ref="B65:M65"/>
    <mergeCell ref="B66:M66"/>
    <mergeCell ref="B67:M67"/>
    <mergeCell ref="B56:M56"/>
    <mergeCell ref="B45:M45"/>
    <mergeCell ref="B46:M46"/>
    <mergeCell ref="B47:M47"/>
    <mergeCell ref="A48:M48"/>
    <mergeCell ref="B49:M49"/>
    <mergeCell ref="B50:M50"/>
    <mergeCell ref="B51:M51"/>
    <mergeCell ref="B52:M52"/>
    <mergeCell ref="A53:M53"/>
    <mergeCell ref="B54:M54"/>
    <mergeCell ref="B55:M55"/>
    <mergeCell ref="B44:M44"/>
    <mergeCell ref="A33:I33"/>
    <mergeCell ref="A34:M34"/>
    <mergeCell ref="B35:M35"/>
    <mergeCell ref="B36:M36"/>
    <mergeCell ref="B37:M37"/>
    <mergeCell ref="B38:M38"/>
    <mergeCell ref="A39:M39"/>
    <mergeCell ref="B40:M40"/>
    <mergeCell ref="B41:M41"/>
    <mergeCell ref="B42:M42"/>
    <mergeCell ref="A43:M43"/>
    <mergeCell ref="B32:M32"/>
    <mergeCell ref="B17:M17"/>
    <mergeCell ref="B18:M18"/>
    <mergeCell ref="N18:N30"/>
    <mergeCell ref="O18:O30"/>
    <mergeCell ref="B25:M25"/>
    <mergeCell ref="B26:M26"/>
    <mergeCell ref="B27:M27"/>
    <mergeCell ref="B29:M29"/>
    <mergeCell ref="B30:M30"/>
    <mergeCell ref="P18:P30"/>
    <mergeCell ref="B20:M20"/>
    <mergeCell ref="B21:M21"/>
    <mergeCell ref="B22:M22"/>
    <mergeCell ref="B24:M24"/>
    <mergeCell ref="B15:M15"/>
    <mergeCell ref="A1:P1"/>
    <mergeCell ref="A2:P2"/>
    <mergeCell ref="A3:P3"/>
    <mergeCell ref="A4:P4"/>
    <mergeCell ref="A6:I6"/>
    <mergeCell ref="B8:M8"/>
    <mergeCell ref="N8:N13"/>
    <mergeCell ref="O8:O13"/>
    <mergeCell ref="P8:P13"/>
    <mergeCell ref="B9:M9"/>
    <mergeCell ref="B10:M10"/>
    <mergeCell ref="B11:M11"/>
    <mergeCell ref="B12:M12"/>
    <mergeCell ref="B13:M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19" scale="65" fitToHeight="2" orientation="portrait" r:id="rId1"/>
  <headerFoot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Modèle</vt:lpstr>
      <vt:lpstr>MyTotal</vt:lpstr>
      <vt:lpstr>Modèle!Print_Area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</dc:creator>
  <cp:lastModifiedBy>samuel desbiens</cp:lastModifiedBy>
  <cp:lastPrinted>2016-05-03T12:08:31Z</cp:lastPrinted>
  <dcterms:created xsi:type="dcterms:W3CDTF">2013-08-08T17:29:11Z</dcterms:created>
  <dcterms:modified xsi:type="dcterms:W3CDTF">2019-05-19T23:17:39Z</dcterms:modified>
</cp:coreProperties>
</file>