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shoskin/Code/CS-Meeting-Cost/"/>
    </mc:Choice>
  </mc:AlternateContent>
  <xr:revisionPtr revIDLastSave="0" documentId="13_ncr:1_{87461882-856A-1C4F-9E90-A08A372938FB}" xr6:coauthVersionLast="47" xr6:coauthVersionMax="47" xr10:uidLastSave="{00000000-0000-0000-0000-000000000000}"/>
  <bookViews>
    <workbookView xWindow="16800" yWindow="500" windowWidth="16800" windowHeight="19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50" i="1"/>
  <c r="E50" i="1" s="1"/>
  <c r="D49" i="1"/>
  <c r="E49" i="1" s="1"/>
  <c r="D48" i="1"/>
  <c r="E48" i="1" s="1"/>
  <c r="D47" i="1"/>
  <c r="F47" i="1" s="1"/>
  <c r="G47" i="1" s="1"/>
  <c r="H47" i="1" s="1"/>
  <c r="D46" i="1"/>
  <c r="F46" i="1" s="1"/>
  <c r="G46" i="1" s="1"/>
  <c r="H46" i="1" s="1"/>
  <c r="D45" i="1"/>
  <c r="F45" i="1" s="1"/>
  <c r="G45" i="1" s="1"/>
  <c r="H45" i="1" s="1"/>
  <c r="D44" i="1"/>
  <c r="F44" i="1" s="1"/>
  <c r="G44" i="1" s="1"/>
  <c r="H44" i="1" s="1"/>
  <c r="D43" i="1"/>
  <c r="F43" i="1" s="1"/>
  <c r="G43" i="1" s="1"/>
  <c r="H43" i="1" s="1"/>
  <c r="D42" i="1"/>
  <c r="F42" i="1" s="1"/>
  <c r="G42" i="1" s="1"/>
  <c r="H42" i="1" s="1"/>
  <c r="D41" i="1"/>
  <c r="E41" i="1" s="1"/>
  <c r="D40" i="1"/>
  <c r="F40" i="1" s="1"/>
  <c r="G40" i="1" s="1"/>
  <c r="H40" i="1" s="1"/>
  <c r="D39" i="1"/>
  <c r="E39" i="1" s="1"/>
  <c r="D38" i="1"/>
  <c r="F38" i="1" s="1"/>
  <c r="G38" i="1" s="1"/>
  <c r="H38" i="1" s="1"/>
  <c r="D37" i="1"/>
  <c r="E37" i="1" s="1"/>
  <c r="D36" i="1"/>
  <c r="F36" i="1" s="1"/>
  <c r="G36" i="1" s="1"/>
  <c r="H36" i="1" s="1"/>
  <c r="D35" i="1"/>
  <c r="F35" i="1" s="1"/>
  <c r="G35" i="1" s="1"/>
  <c r="H35" i="1" s="1"/>
  <c r="D34" i="1"/>
  <c r="F34" i="1" s="1"/>
  <c r="G34" i="1" s="1"/>
  <c r="H34" i="1" s="1"/>
  <c r="D33" i="1"/>
  <c r="E33" i="1" s="1"/>
  <c r="D32" i="1"/>
  <c r="F32" i="1" s="1"/>
  <c r="G32" i="1" s="1"/>
  <c r="H32" i="1" s="1"/>
  <c r="D31" i="1"/>
  <c r="F31" i="1" s="1"/>
  <c r="G31" i="1" s="1"/>
  <c r="H31" i="1" s="1"/>
  <c r="D30" i="1"/>
  <c r="F30" i="1" s="1"/>
  <c r="G30" i="1" s="1"/>
  <c r="H30" i="1" s="1"/>
  <c r="D29" i="1"/>
  <c r="E29" i="1" s="1"/>
  <c r="D28" i="1"/>
  <c r="F28" i="1" s="1"/>
  <c r="G28" i="1" s="1"/>
  <c r="H28" i="1" s="1"/>
  <c r="D27" i="1"/>
  <c r="F27" i="1" s="1"/>
  <c r="G27" i="1" s="1"/>
  <c r="H27" i="1" s="1"/>
  <c r="D26" i="1"/>
  <c r="E26" i="1" s="1"/>
  <c r="D25" i="1"/>
  <c r="E25" i="1" s="1"/>
  <c r="D24" i="1"/>
  <c r="F24" i="1" s="1"/>
  <c r="G24" i="1" s="1"/>
  <c r="H24" i="1" s="1"/>
  <c r="D23" i="1"/>
  <c r="E23" i="1" s="1"/>
  <c r="D22" i="1"/>
  <c r="E22" i="1" s="1"/>
  <c r="D21" i="1"/>
  <c r="F21" i="1" s="1"/>
  <c r="G21" i="1" s="1"/>
  <c r="H21" i="1" s="1"/>
  <c r="D20" i="1"/>
  <c r="F20" i="1" s="1"/>
  <c r="G20" i="1" s="1"/>
  <c r="H20" i="1" s="1"/>
  <c r="D19" i="1"/>
  <c r="F19" i="1" s="1"/>
  <c r="G19" i="1" s="1"/>
  <c r="H19" i="1" s="1"/>
  <c r="D18" i="1"/>
  <c r="F18" i="1" s="1"/>
  <c r="G18" i="1" s="1"/>
  <c r="H18" i="1" s="1"/>
  <c r="D17" i="1"/>
  <c r="E17" i="1" s="1"/>
  <c r="D16" i="1"/>
  <c r="F16" i="1" s="1"/>
  <c r="G16" i="1" s="1"/>
  <c r="H16" i="1" s="1"/>
  <c r="D15" i="1"/>
  <c r="F15" i="1" s="1"/>
  <c r="G15" i="1" s="1"/>
  <c r="H15" i="1" s="1"/>
  <c r="D14" i="1"/>
  <c r="F14" i="1" s="1"/>
  <c r="G14" i="1" s="1"/>
  <c r="H14" i="1" s="1"/>
  <c r="D13" i="1"/>
  <c r="E13" i="1" s="1"/>
  <c r="D12" i="1"/>
  <c r="F12" i="1" s="1"/>
  <c r="G12" i="1" s="1"/>
  <c r="H12" i="1" s="1"/>
  <c r="D11" i="1"/>
  <c r="F11" i="1" s="1"/>
  <c r="G11" i="1" s="1"/>
  <c r="H11" i="1" s="1"/>
  <c r="D10" i="1"/>
  <c r="E10" i="1" s="1"/>
  <c r="D9" i="1"/>
  <c r="F9" i="1" s="1"/>
  <c r="G9" i="1" s="1"/>
  <c r="H9" i="1" s="1"/>
  <c r="D8" i="1"/>
  <c r="F8" i="1" s="1"/>
  <c r="G8" i="1" s="1"/>
  <c r="H8" i="1" s="1"/>
  <c r="D7" i="1"/>
  <c r="F7" i="1" s="1"/>
  <c r="G7" i="1" s="1"/>
  <c r="H7" i="1" s="1"/>
  <c r="D6" i="1"/>
  <c r="F6" i="1" s="1"/>
  <c r="G6" i="1" s="1"/>
  <c r="H6" i="1" s="1"/>
  <c r="D4" i="1"/>
  <c r="E4" i="1" s="1"/>
  <c r="D3" i="1"/>
  <c r="F3" i="1" s="1"/>
  <c r="G3" i="1" s="1"/>
  <c r="H3" i="1" s="1"/>
  <c r="D2" i="1"/>
  <c r="F2" i="1" s="1"/>
  <c r="G2" i="1" s="1"/>
  <c r="H2" i="1" s="1"/>
  <c r="F5" i="1" l="1"/>
  <c r="G5" i="1" s="1"/>
  <c r="H5" i="1" s="1"/>
  <c r="F37" i="1"/>
  <c r="G37" i="1" s="1"/>
  <c r="H37" i="1" s="1"/>
  <c r="E30" i="1"/>
  <c r="F25" i="1"/>
  <c r="G25" i="1" s="1"/>
  <c r="H25" i="1" s="1"/>
  <c r="E46" i="1"/>
  <c r="F10" i="1"/>
  <c r="G10" i="1" s="1"/>
  <c r="H10" i="1" s="1"/>
  <c r="E21" i="1"/>
  <c r="F41" i="1"/>
  <c r="G41" i="1" s="1"/>
  <c r="H41" i="1" s="1"/>
  <c r="E2" i="1"/>
  <c r="F33" i="1"/>
  <c r="G33" i="1" s="1"/>
  <c r="H33" i="1" s="1"/>
  <c r="E38" i="1"/>
  <c r="E9" i="1"/>
  <c r="E45" i="1"/>
  <c r="F17" i="1"/>
  <c r="G17" i="1" s="1"/>
  <c r="H17" i="1" s="1"/>
  <c r="F22" i="1"/>
  <c r="G22" i="1" s="1"/>
  <c r="H22" i="1" s="1"/>
  <c r="F13" i="1"/>
  <c r="G13" i="1" s="1"/>
  <c r="H13" i="1" s="1"/>
  <c r="F29" i="1"/>
  <c r="G29" i="1" s="1"/>
  <c r="H29" i="1" s="1"/>
  <c r="F49" i="1"/>
  <c r="G49" i="1" s="1"/>
  <c r="H49" i="1" s="1"/>
  <c r="F48" i="1"/>
  <c r="G48" i="1" s="1"/>
  <c r="H48" i="1" s="1"/>
  <c r="F4" i="1"/>
  <c r="G4" i="1" s="1"/>
  <c r="H4" i="1" s="1"/>
  <c r="E7" i="1"/>
  <c r="E19" i="1"/>
  <c r="E27" i="1"/>
  <c r="E35" i="1"/>
  <c r="E43" i="1"/>
  <c r="E3" i="1"/>
  <c r="E12" i="1"/>
  <c r="E16" i="1"/>
  <c r="E24" i="1"/>
  <c r="E32" i="1"/>
  <c r="E40" i="1"/>
  <c r="E6" i="1"/>
  <c r="E14" i="1"/>
  <c r="F50" i="1"/>
  <c r="G50" i="1" s="1"/>
  <c r="H50" i="1" s="1"/>
  <c r="E18" i="1"/>
  <c r="E34" i="1"/>
  <c r="E11" i="1"/>
  <c r="F26" i="1"/>
  <c r="G26" i="1" s="1"/>
  <c r="H26" i="1" s="1"/>
  <c r="E31" i="1"/>
  <c r="E47" i="1"/>
  <c r="E20" i="1"/>
  <c r="F23" i="1"/>
  <c r="G23" i="1" s="1"/>
  <c r="H23" i="1" s="1"/>
  <c r="E28" i="1"/>
  <c r="E36" i="1"/>
  <c r="F39" i="1"/>
  <c r="G39" i="1" s="1"/>
  <c r="H39" i="1" s="1"/>
  <c r="E44" i="1"/>
  <c r="E42" i="1"/>
  <c r="E15" i="1"/>
  <c r="E8" i="1"/>
</calcChain>
</file>

<file path=xl/sharedStrings.xml><?xml version="1.0" encoding="utf-8"?>
<sst xmlns="http://schemas.openxmlformats.org/spreadsheetml/2006/main" count="132" uniqueCount="58">
  <si>
    <t>Department</t>
  </si>
  <si>
    <t>Grade</t>
  </si>
  <si>
    <t>Salary</t>
  </si>
  <si>
    <t>Weekly</t>
  </si>
  <si>
    <t>Daily</t>
  </si>
  <si>
    <t>Hr</t>
  </si>
  <si>
    <t>Min</t>
  </si>
  <si>
    <t>Sec</t>
  </si>
  <si>
    <t>Cabinet Office</t>
  </si>
  <si>
    <t>AO</t>
  </si>
  <si>
    <t>EO</t>
  </si>
  <si>
    <t>AO (L)</t>
  </si>
  <si>
    <t>Fast Stream</t>
  </si>
  <si>
    <t>EO (L)</t>
  </si>
  <si>
    <t>HEO</t>
  </si>
  <si>
    <t>HEO (L)</t>
  </si>
  <si>
    <t>SEO</t>
  </si>
  <si>
    <t>SEO (L)</t>
  </si>
  <si>
    <t>G7</t>
  </si>
  <si>
    <t>G7 (L)</t>
  </si>
  <si>
    <t>G6</t>
  </si>
  <si>
    <t>G6 (L)</t>
  </si>
  <si>
    <t>DD</t>
  </si>
  <si>
    <t>D</t>
  </si>
  <si>
    <t>DG</t>
  </si>
  <si>
    <t>Perm Sec</t>
  </si>
  <si>
    <t>NHS</t>
  </si>
  <si>
    <t>Band 1</t>
  </si>
  <si>
    <t>Band 2</t>
  </si>
  <si>
    <t>Band 3</t>
  </si>
  <si>
    <t>Band 4</t>
  </si>
  <si>
    <t>Band 5</t>
  </si>
  <si>
    <t>Band 6</t>
  </si>
  <si>
    <t>Band 7</t>
  </si>
  <si>
    <t>Band 8a</t>
  </si>
  <si>
    <t>Band 8b</t>
  </si>
  <si>
    <t>Band 8c</t>
  </si>
  <si>
    <t>Band 8d</t>
  </si>
  <si>
    <t>Band 9</t>
  </si>
  <si>
    <t>Contractor</t>
  </si>
  <si>
    <t>£400 Day Rate</t>
  </si>
  <si>
    <t>£500 Day Rate</t>
  </si>
  <si>
    <t>£600 Day Rate</t>
  </si>
  <si>
    <t>£700 Day Rate</t>
  </si>
  <si>
    <t>£800 Day Rate</t>
  </si>
  <si>
    <t>£900 Day Rate</t>
  </si>
  <si>
    <t>£1000 Day Rate</t>
  </si>
  <si>
    <t>National Medium Salary</t>
  </si>
  <si>
    <t>18 to 21</t>
  </si>
  <si>
    <t>22 to 29</t>
  </si>
  <si>
    <t>30 to 39</t>
  </si>
  <si>
    <t>40 to 49</t>
  </si>
  <si>
    <t>50 to 59</t>
  </si>
  <si>
    <t>60 and over</t>
  </si>
  <si>
    <t>All Ages</t>
  </si>
  <si>
    <t>FCDO</t>
  </si>
  <si>
    <t>Senior Civil Service</t>
  </si>
  <si>
    <t>BEIS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</si>
</sst>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3" totalsRowShown="0">
  <autoFilter ref="A1:H63" xr:uid="{00000000-0009-0000-0100-000001000000}"/>
  <tableColumns count="8">
    <tableColumn id="1" xr3:uid="{00000000-0010-0000-0000-000001000000}" name="Department"/>
    <tableColumn id="2" xr3:uid="{00000000-0010-0000-0000-000002000000}" name="Grade"/>
    <tableColumn id="3" xr3:uid="{00000000-0010-0000-0000-000003000000}" name="Salary"/>
    <tableColumn id="4" xr3:uid="{00000000-0010-0000-0000-000004000000}" name="Weekly"/>
    <tableColumn id="5" xr3:uid="{00000000-0010-0000-0000-000005000000}" name="Daily"/>
    <tableColumn id="6" xr3:uid="{00000000-0010-0000-0000-000006000000}" name="Hr"/>
    <tableColumn id="7" xr3:uid="{00000000-0010-0000-0000-000007000000}" name="Min"/>
    <tableColumn id="8" xr3:uid="{00000000-0010-0000-0000-000008000000}" name="Se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3"/>
  <sheetViews>
    <sheetView tabSelected="1" topLeftCell="A22" workbookViewId="0">
      <selection activeCell="C51" sqref="C51"/>
    </sheetView>
  </sheetViews>
  <sheetFormatPr baseColWidth="10" defaultColWidth="8.83203125" defaultRowHeight="15" x14ac:dyDescent="0.2"/>
  <cols>
    <col min="1" max="1" width="13.5" bestFit="1" customWidth="1"/>
    <col min="2" max="2" width="12.5" bestFit="1" customWidth="1"/>
    <col min="3" max="3" width="12.5" style="1" bestFit="1" customWidth="1"/>
    <col min="4" max="8" width="12.5" style="2" bestFit="1" customWidth="1"/>
  </cols>
  <sheetData>
    <row r="1" spans="1:8" ht="17.25" customHeight="1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.25" customHeight="1" x14ac:dyDescent="0.2">
      <c r="A2" t="s">
        <v>8</v>
      </c>
      <c r="B2" t="s">
        <v>9</v>
      </c>
      <c r="C2" s="3">
        <v>21722</v>
      </c>
      <c r="D2" s="4">
        <f>Table1[[#This Row], [Salary]]/52</f>
        <v>417.73076923076923</v>
      </c>
      <c r="E2" s="4">
        <f>Table1[[#This Row], [Weekly]]/5</f>
        <v>83.546153846153842</v>
      </c>
      <c r="F2" s="4">
        <f>Table1[[#This Row], [Weekly]]/37</f>
        <v>11.29002079002079</v>
      </c>
      <c r="G2" s="4">
        <f>Table1[[#This Row], [Hr]]/60</f>
        <v>0.18816701316701318</v>
      </c>
      <c r="H2" s="4">
        <f>Table1[[#This Row], [Min]]/60</f>
        <v>3.1361168861168865E-3</v>
      </c>
    </row>
    <row r="3" spans="1:8" ht="17.25" customHeight="1" x14ac:dyDescent="0.2">
      <c r="A3" t="s">
        <v>8</v>
      </c>
      <c r="B3" t="s">
        <v>11</v>
      </c>
      <c r="C3" s="3">
        <v>25277</v>
      </c>
      <c r="D3" s="4">
        <f>Table1[[#This Row], [Salary]]/52</f>
        <v>486.09615384615387</v>
      </c>
      <c r="E3" s="4">
        <f>Table1[[#This Row], [Weekly]]/5</f>
        <v>97.219230769230776</v>
      </c>
      <c r="F3" s="4">
        <f>Table1[[#This Row], [Weekly]]/37</f>
        <v>13.137733887733889</v>
      </c>
      <c r="G3" s="4">
        <f>Table1[[#This Row], [Hr]]/60</f>
        <v>0.21896223146223148</v>
      </c>
      <c r="H3" s="4">
        <f>Table1[[#This Row], [Min]]/60</f>
        <v>3.6493705243705247E-3</v>
      </c>
    </row>
    <row r="4" spans="1:8" ht="17.25" customHeight="1" x14ac:dyDescent="0.2">
      <c r="A4" t="s">
        <v>8</v>
      </c>
      <c r="B4" t="s">
        <v>12</v>
      </c>
      <c r="C4" s="3">
        <v>28000</v>
      </c>
      <c r="D4" s="4">
        <f>Table1[[#This Row], [Salary]]/52</f>
        <v>538.46153846153845</v>
      </c>
      <c r="E4" s="4">
        <f>Table1[[#This Row], [Weekly]]/5</f>
        <v>107.69230769230769</v>
      </c>
      <c r="F4" s="4">
        <f>Table1[[#This Row], [Weekly]]/37</f>
        <v>14.553014553014552</v>
      </c>
      <c r="G4" s="4">
        <f>Table1[[#This Row], [Hr]]/60</f>
        <v>0.24255024255024255</v>
      </c>
      <c r="H4" s="4">
        <f>Table1[[#This Row], [Min]]/60</f>
        <v>4.0425040425040425E-3</v>
      </c>
    </row>
    <row r="5" spans="1:8" ht="17.25" customHeight="1" x14ac:dyDescent="0.2">
      <c r="A5" t="s">
        <v>8</v>
      </c>
      <c r="B5" t="s">
        <v>10</v>
      </c>
      <c r="C5" s="3">
        <v>24327</v>
      </c>
      <c r="D5" s="4">
        <f>Table1[[#This Row], [Salary]]/52</f>
        <v>467.82692307692309</v>
      </c>
      <c r="E5" s="4">
        <f>Table1[[#This Row], [Weekly]]/5</f>
        <v>93.565384615384616</v>
      </c>
      <c r="F5" s="4">
        <f>Table1[[#This Row], [Weekly]]/37</f>
        <v>12.643970893970895</v>
      </c>
      <c r="G5" s="4">
        <f>Table1[[#This Row], [Hr]]/60</f>
        <v>0.21073284823284824</v>
      </c>
      <c r="H5" s="4">
        <f>Table1[[#This Row], [Min]]/60</f>
        <v>3.5122141372141372E-3</v>
      </c>
    </row>
    <row r="6" spans="1:8" ht="17.25" customHeight="1" x14ac:dyDescent="0.2">
      <c r="A6" t="s">
        <v>8</v>
      </c>
      <c r="B6" t="s">
        <v>13</v>
      </c>
      <c r="C6" s="3">
        <v>28050</v>
      </c>
      <c r="D6" s="4">
        <f>Table1[[#This Row], [Salary]]/52</f>
        <v>539.42307692307691</v>
      </c>
      <c r="E6" s="4">
        <f>Table1[[#This Row], [Weekly]]/5</f>
        <v>107.88461538461539</v>
      </c>
      <c r="F6" s="4">
        <f>Table1[[#This Row], [Weekly]]/37</f>
        <v>14.579002079002079</v>
      </c>
      <c r="G6" s="4">
        <f>Table1[[#This Row], [Hr]]/60</f>
        <v>0.24298336798336798</v>
      </c>
      <c r="H6" s="4">
        <f>Table1[[#This Row], [Min]]/60</f>
        <v>4.0497227997227997E-3</v>
      </c>
    </row>
    <row r="7" spans="1:8" ht="17.25" customHeight="1" x14ac:dyDescent="0.2">
      <c r="A7" t="s">
        <v>8</v>
      </c>
      <c r="B7" t="s">
        <v>14</v>
      </c>
      <c r="C7" s="3">
        <v>32640</v>
      </c>
      <c r="D7" s="4">
        <f>Table1[[#This Row], [Salary]]/52</f>
        <v>627.69230769230774</v>
      </c>
      <c r="E7" s="4">
        <f>Table1[[#This Row], [Weekly]]/5</f>
        <v>125.53846153846155</v>
      </c>
      <c r="F7" s="4">
        <f>Table1[[#This Row], [Weekly]]/37</f>
        <v>16.964656964656967</v>
      </c>
      <c r="G7" s="4">
        <f>Table1[[#This Row], [Hr]]/60</f>
        <v>0.28274428274428282</v>
      </c>
      <c r="H7" s="4">
        <f>Table1[[#This Row], [Min]]/60</f>
        <v>4.7124047124047132E-3</v>
      </c>
    </row>
    <row r="8" spans="1:8" ht="17.25" customHeight="1" x14ac:dyDescent="0.2">
      <c r="A8" t="s">
        <v>8</v>
      </c>
      <c r="B8" t="s">
        <v>15</v>
      </c>
      <c r="C8" s="3">
        <v>35241</v>
      </c>
      <c r="D8" s="4">
        <f>Table1[[#This Row], [Salary]]/52</f>
        <v>677.71153846153845</v>
      </c>
      <c r="E8" s="4">
        <f>Table1[[#This Row], [Weekly]]/5</f>
        <v>135.5423076923077</v>
      </c>
      <c r="F8" s="4">
        <f>Table1[[#This Row], [Weekly]]/37</f>
        <v>18.316528066528065</v>
      </c>
      <c r="G8" s="4">
        <f>Table1[[#This Row], [Hr]]/60</f>
        <v>0.30527546777546777</v>
      </c>
      <c r="H8" s="4">
        <f>Table1[[#This Row], [Min]]/60</f>
        <v>5.0879244629244624E-3</v>
      </c>
    </row>
    <row r="9" spans="1:8" ht="17.25" customHeight="1" x14ac:dyDescent="0.2">
      <c r="A9" t="s">
        <v>8</v>
      </c>
      <c r="B9" t="s">
        <v>16</v>
      </c>
      <c r="C9" s="3">
        <v>38046</v>
      </c>
      <c r="D9" s="4">
        <f>Table1[[#This Row], [Salary]]/52</f>
        <v>731.65384615384619</v>
      </c>
      <c r="E9" s="4">
        <f>Table1[[#This Row], [Weekly]]/5</f>
        <v>146.33076923076925</v>
      </c>
      <c r="F9" s="4">
        <f>Table1[[#This Row], [Weekly]]/37</f>
        <v>19.774428274428274</v>
      </c>
      <c r="G9" s="4">
        <f>Table1[[#This Row], [Hr]]/60</f>
        <v>0.32957380457380459</v>
      </c>
      <c r="H9" s="4">
        <f>Table1[[#This Row], [Min]]/60</f>
        <v>5.492896742896743E-3</v>
      </c>
    </row>
    <row r="10" spans="1:8" ht="17.25" customHeight="1" x14ac:dyDescent="0.2">
      <c r="A10" t="s">
        <v>8</v>
      </c>
      <c r="B10" t="s">
        <v>17</v>
      </c>
      <c r="C10" s="3">
        <v>41412</v>
      </c>
      <c r="D10" s="4">
        <f>Table1[[#This Row], [Salary]]/52</f>
        <v>796.38461538461536</v>
      </c>
      <c r="E10" s="4">
        <f>Table1[[#This Row], [Weekly]]/5</f>
        <v>159.27692307692308</v>
      </c>
      <c r="F10" s="4">
        <f>Table1[[#This Row], [Weekly]]/37</f>
        <v>21.523908523908524</v>
      </c>
      <c r="G10" s="4">
        <f>Table1[[#This Row], [Hr]]/60</f>
        <v>0.35873180873180871</v>
      </c>
      <c r="H10" s="4">
        <f>Table1[[#This Row], [Min]]/60</f>
        <v>5.9788634788634784E-3</v>
      </c>
    </row>
    <row r="11" spans="1:8" ht="17.25" customHeight="1" x14ac:dyDescent="0.2">
      <c r="A11" t="s">
        <v>8</v>
      </c>
      <c r="B11" t="s">
        <v>18</v>
      </c>
      <c r="C11" s="3">
        <v>50694</v>
      </c>
      <c r="D11" s="4">
        <f>Table1[[#This Row], [Salary]]/52</f>
        <v>974.88461538461536</v>
      </c>
      <c r="E11" s="4">
        <f>Table1[[#This Row], [Weekly]]/5</f>
        <v>194.97692307692307</v>
      </c>
      <c r="F11" s="4">
        <f>Table1[[#This Row], [Weekly]]/37</f>
        <v>26.348232848232847</v>
      </c>
      <c r="G11" s="4">
        <f>Table1[[#This Row], [Hr]]/60</f>
        <v>0.43913721413721413</v>
      </c>
      <c r="H11" s="4">
        <f>Table1[[#This Row], [Min]]/60</f>
        <v>7.3189535689535687E-3</v>
      </c>
    </row>
    <row r="12" spans="1:8" ht="17.25" customHeight="1" x14ac:dyDescent="0.2">
      <c r="A12" t="s">
        <v>8</v>
      </c>
      <c r="B12" t="s">
        <v>19</v>
      </c>
      <c r="C12" s="3">
        <v>55794</v>
      </c>
      <c r="D12" s="4">
        <f>Table1[[#This Row], [Salary]]/52</f>
        <v>1072.9615384615386</v>
      </c>
      <c r="E12" s="4">
        <f>Table1[[#This Row], [Weekly]]/5</f>
        <v>214.59230769230771</v>
      </c>
      <c r="F12" s="4">
        <f>Table1[[#This Row], [Weekly]]/37</f>
        <v>28.998960498960503</v>
      </c>
      <c r="G12" s="4">
        <f>Table1[[#This Row], [Hr]]/60</f>
        <v>0.48331600831600841</v>
      </c>
      <c r="H12" s="4">
        <f>Table1[[#This Row], [Min]]/60</f>
        <v>8.0552668052668065E-3</v>
      </c>
    </row>
    <row r="13" spans="1:8" ht="17.25" customHeight="1" x14ac:dyDescent="0.2">
      <c r="A13" t="s">
        <v>8</v>
      </c>
      <c r="B13" t="s">
        <v>20</v>
      </c>
      <c r="C13" s="3">
        <v>61710</v>
      </c>
      <c r="D13" s="4">
        <f>Table1[[#This Row], [Salary]]/52</f>
        <v>1186.7307692307693</v>
      </c>
      <c r="E13" s="4">
        <f>Table1[[#This Row], [Weekly]]/5</f>
        <v>237.34615384615387</v>
      </c>
      <c r="F13" s="4">
        <f>Table1[[#This Row], [Weekly]]/37</f>
        <v>32.073804573804573</v>
      </c>
      <c r="G13" s="4">
        <f>Table1[[#This Row], [Hr]]/60</f>
        <v>0.53456340956340953</v>
      </c>
      <c r="H13" s="4">
        <f>Table1[[#This Row], [Min]]/60</f>
        <v>8.9093901593901587E-3</v>
      </c>
    </row>
    <row r="14" spans="1:8" ht="17.25" customHeight="1" x14ac:dyDescent="0.2">
      <c r="A14" t="s">
        <v>8</v>
      </c>
      <c r="B14" t="s">
        <v>21</v>
      </c>
      <c r="C14" s="3">
        <v>65790</v>
      </c>
      <c r="D14" s="4">
        <f>Table1[[#This Row], [Salary]]/52</f>
        <v>1265.1923076923076</v>
      </c>
      <c r="E14" s="4">
        <f>Table1[[#This Row], [Weekly]]/5</f>
        <v>253.03846153846152</v>
      </c>
      <c r="F14" s="4">
        <f>Table1[[#This Row], [Weekly]]/37</f>
        <v>34.194386694386694</v>
      </c>
      <c r="G14" s="4">
        <f>Table1[[#This Row], [Hr]]/60</f>
        <v>0.56990644490644493</v>
      </c>
      <c r="H14" s="4">
        <f>Table1[[#This Row], [Min]]/60</f>
        <v>9.498440748440749E-3</v>
      </c>
    </row>
    <row r="15" spans="1:8" ht="17.25" customHeight="1" x14ac:dyDescent="0.2">
      <c r="A15" t="s">
        <v>26</v>
      </c>
      <c r="B15" t="s">
        <v>27</v>
      </c>
      <c r="C15" s="3">
        <v>20270</v>
      </c>
      <c r="D15" s="4">
        <f>Table1[[#This Row], [Salary]]/52</f>
        <v>389.80769230769232</v>
      </c>
      <c r="E15" s="4">
        <f>Table1[[#This Row], [Weekly]]/5</f>
        <v>77.961538461538467</v>
      </c>
      <c r="F15" s="4">
        <f>Table1[[#This Row], [Weekly]]/37</f>
        <v>10.535343035343036</v>
      </c>
      <c r="G15" s="4">
        <f>Table1[[#This Row], [Hr]]/60</f>
        <v>0.17558905058905061</v>
      </c>
      <c r="H15" s="4">
        <f>Table1[[#This Row], [Min]]/60</f>
        <v>2.9264841764841767E-3</v>
      </c>
    </row>
    <row r="16" spans="1:8" ht="17.25" customHeight="1" x14ac:dyDescent="0.2">
      <c r="A16" t="s">
        <v>26</v>
      </c>
      <c r="B16" t="s">
        <v>28</v>
      </c>
      <c r="C16" s="3">
        <v>20270</v>
      </c>
      <c r="D16" s="4">
        <f>Table1[[#This Row], [Salary]]/52</f>
        <v>389.80769230769232</v>
      </c>
      <c r="E16" s="4">
        <f>Table1[[#This Row], [Weekly]]/5</f>
        <v>77.961538461538467</v>
      </c>
      <c r="F16" s="4">
        <f>Table1[[#This Row], [Weekly]]/37</f>
        <v>10.535343035343036</v>
      </c>
      <c r="G16" s="4">
        <f>Table1[[#This Row], [Hr]]/60</f>
        <v>0.17558905058905061</v>
      </c>
      <c r="H16" s="4">
        <f>Table1[[#This Row], [Min]]/60</f>
        <v>2.9264841764841767E-3</v>
      </c>
    </row>
    <row r="17" spans="1:8" ht="17.25" customHeight="1" x14ac:dyDescent="0.2">
      <c r="A17" t="s">
        <v>26</v>
      </c>
      <c r="B17" t="s">
        <v>29</v>
      </c>
      <c r="C17" s="3">
        <v>21730</v>
      </c>
      <c r="D17" s="4">
        <f>Table1[[#This Row], [Salary]]/52</f>
        <v>417.88461538461536</v>
      </c>
      <c r="E17" s="4">
        <f>Table1[[#This Row], [Weekly]]/5</f>
        <v>83.576923076923066</v>
      </c>
      <c r="F17" s="4">
        <f>Table1[[#This Row], [Weekly]]/37</f>
        <v>11.294178794178794</v>
      </c>
      <c r="G17" s="4">
        <f>Table1[[#This Row], [Hr]]/60</f>
        <v>0.18823631323631324</v>
      </c>
      <c r="H17" s="4">
        <f>Table1[[#This Row], [Min]]/60</f>
        <v>3.1372718872718871E-3</v>
      </c>
    </row>
    <row r="18" spans="1:8" ht="17.25" customHeight="1" x14ac:dyDescent="0.2">
      <c r="A18" t="s">
        <v>26</v>
      </c>
      <c r="B18" t="s">
        <v>30</v>
      </c>
      <c r="C18" s="3">
        <v>23949</v>
      </c>
      <c r="D18" s="4">
        <f>Table1[[#This Row], [Salary]]/52</f>
        <v>460.55769230769232</v>
      </c>
      <c r="E18" s="4">
        <f>Table1[[#This Row], [Weekly]]/5</f>
        <v>92.111538461538458</v>
      </c>
      <c r="F18" s="4">
        <f>Table1[[#This Row], [Weekly]]/37</f>
        <v>12.447505197505198</v>
      </c>
      <c r="G18" s="4">
        <f>Table1[[#This Row], [Hr]]/60</f>
        <v>0.20745841995841996</v>
      </c>
      <c r="H18" s="4">
        <f>Table1[[#This Row], [Min]]/60</f>
        <v>3.4576403326403325E-3</v>
      </c>
    </row>
    <row r="19" spans="1:8" ht="17.25" customHeight="1" x14ac:dyDescent="0.2">
      <c r="A19" t="s">
        <v>26</v>
      </c>
      <c r="B19" t="s">
        <v>31</v>
      </c>
      <c r="C19" s="3">
        <v>27055</v>
      </c>
      <c r="D19" s="4">
        <f>Table1[[#This Row], [Salary]]/52</f>
        <v>520.28846153846155</v>
      </c>
      <c r="E19" s="4">
        <f>Table1[[#This Row], [Weekly]]/5</f>
        <v>104.05769230769231</v>
      </c>
      <c r="F19" s="4">
        <f>Table1[[#This Row], [Weekly]]/37</f>
        <v>14.061850311850312</v>
      </c>
      <c r="G19" s="4">
        <f>Table1[[#This Row], [Hr]]/60</f>
        <v>0.23436417186417188</v>
      </c>
      <c r="H19" s="4">
        <f>Table1[[#This Row], [Min]]/60</f>
        <v>3.9060695310695315E-3</v>
      </c>
    </row>
    <row r="20" spans="1:8" ht="17.25" customHeight="1" x14ac:dyDescent="0.2">
      <c r="A20" t="s">
        <v>26</v>
      </c>
      <c r="B20" t="s">
        <v>32</v>
      </c>
      <c r="C20" s="3">
        <v>33706</v>
      </c>
      <c r="D20" s="4">
        <f>Table1[[#This Row], [Salary]]/52</f>
        <v>648.19230769230774</v>
      </c>
      <c r="E20" s="4">
        <f>Table1[[#This Row], [Weekly]]/5</f>
        <v>129.63846153846154</v>
      </c>
      <c r="F20" s="4">
        <f>Table1[[#This Row], [Weekly]]/37</f>
        <v>17.51871101871102</v>
      </c>
      <c r="G20" s="4">
        <f>Table1[[#This Row], [Hr]]/60</f>
        <v>0.29197851697851701</v>
      </c>
      <c r="H20" s="4">
        <f>Table1[[#This Row], [Min]]/60</f>
        <v>4.8663086163086167E-3</v>
      </c>
    </row>
    <row r="21" spans="1:8" ht="17.25" customHeight="1" x14ac:dyDescent="0.2">
      <c r="A21" t="s">
        <v>26</v>
      </c>
      <c r="B21" t="s">
        <v>33</v>
      </c>
      <c r="C21" s="3">
        <v>41659</v>
      </c>
      <c r="D21" s="4">
        <f>Table1[[#This Row], [Salary]]/52</f>
        <v>801.13461538461536</v>
      </c>
      <c r="E21" s="4">
        <f>Table1[[#This Row], [Weekly]]/5</f>
        <v>160.22692307692307</v>
      </c>
      <c r="F21" s="4">
        <f>Table1[[#This Row], [Weekly]]/37</f>
        <v>21.652286902286903</v>
      </c>
      <c r="G21" s="4">
        <f>Table1[[#This Row], [Hr]]/60</f>
        <v>0.36087144837144841</v>
      </c>
      <c r="H21" s="4">
        <f>Table1[[#This Row], [Min]]/60</f>
        <v>6.0145241395241399E-3</v>
      </c>
    </row>
    <row r="22" spans="1:8" ht="17.25" customHeight="1" x14ac:dyDescent="0.2">
      <c r="A22" t="s">
        <v>26</v>
      </c>
      <c r="B22" t="s">
        <v>34</v>
      </c>
      <c r="C22" s="3">
        <v>48526</v>
      </c>
      <c r="D22" s="4">
        <f>Table1[[#This Row], [Salary]]/52</f>
        <v>933.19230769230774</v>
      </c>
      <c r="E22" s="4">
        <f>Table1[[#This Row], [Weekly]]/5</f>
        <v>186.63846153846154</v>
      </c>
      <c r="F22" s="4">
        <f>Table1[[#This Row], [Weekly]]/37</f>
        <v>25.221413721413722</v>
      </c>
      <c r="G22" s="4">
        <f>Table1[[#This Row], [Hr]]/60</f>
        <v>0.42035689535689535</v>
      </c>
      <c r="H22" s="4">
        <f>Table1[[#This Row], [Min]]/60</f>
        <v>7.0059482559482562E-3</v>
      </c>
    </row>
    <row r="23" spans="1:8" ht="17.25" customHeight="1" x14ac:dyDescent="0.2">
      <c r="A23" t="s">
        <v>26</v>
      </c>
      <c r="B23" t="s">
        <v>35</v>
      </c>
      <c r="C23" s="3">
        <v>56164</v>
      </c>
      <c r="D23" s="4">
        <f>Table1[[#This Row], [Salary]]/52</f>
        <v>1080.0769230769231</v>
      </c>
      <c r="E23" s="4">
        <f>Table1[[#This Row], [Weekly]]/5</f>
        <v>216.01538461538462</v>
      </c>
      <c r="F23" s="4">
        <f>Table1[[#This Row], [Weekly]]/37</f>
        <v>29.191268191268193</v>
      </c>
      <c r="G23" s="4">
        <f>Table1[[#This Row], [Hr]]/60</f>
        <v>0.48652113652113654</v>
      </c>
      <c r="H23" s="4">
        <f>Table1[[#This Row], [Min]]/60</f>
        <v>8.1086856086856098E-3</v>
      </c>
    </row>
    <row r="24" spans="1:8" ht="17.25" customHeight="1" x14ac:dyDescent="0.2">
      <c r="A24" t="s">
        <v>26</v>
      </c>
      <c r="B24" t="s">
        <v>36</v>
      </c>
      <c r="C24" s="3">
        <v>67064</v>
      </c>
      <c r="D24" s="4">
        <f>Table1[[#This Row], [Salary]]/52</f>
        <v>1289.6923076923076</v>
      </c>
      <c r="E24" s="4">
        <f>Table1[[#This Row], [Weekly]]/5</f>
        <v>257.93846153846152</v>
      </c>
      <c r="F24" s="4">
        <f>Table1[[#This Row], [Weekly]]/37</f>
        <v>34.856548856548855</v>
      </c>
      <c r="G24" s="4">
        <f>Table1[[#This Row], [Hr]]/60</f>
        <v>0.58094248094248091</v>
      </c>
      <c r="H24" s="4">
        <f>Table1[[#This Row], [Min]]/60</f>
        <v>9.6823746823746816E-3</v>
      </c>
    </row>
    <row r="25" spans="1:8" ht="17.25" customHeight="1" x14ac:dyDescent="0.2">
      <c r="A25" t="s">
        <v>26</v>
      </c>
      <c r="B25" t="s">
        <v>37</v>
      </c>
      <c r="C25" s="3">
        <v>79592</v>
      </c>
      <c r="D25" s="4">
        <f>Table1[[#This Row], [Salary]]/52</f>
        <v>1530.6153846153845</v>
      </c>
      <c r="E25" s="4">
        <f>Table1[[#This Row], [Weekly]]/5</f>
        <v>306.12307692307689</v>
      </c>
      <c r="F25" s="4">
        <f>Table1[[#This Row], [Weekly]]/37</f>
        <v>41.367983367983364</v>
      </c>
      <c r="G25" s="4">
        <f>Table1[[#This Row], [Hr]]/60</f>
        <v>0.68946638946638938</v>
      </c>
      <c r="H25" s="4">
        <f>Table1[[#This Row], [Min]]/60</f>
        <v>1.149110649110649E-2</v>
      </c>
    </row>
    <row r="26" spans="1:8" ht="17.25" customHeight="1" x14ac:dyDescent="0.2">
      <c r="A26" t="s">
        <v>26</v>
      </c>
      <c r="B26" t="s">
        <v>38</v>
      </c>
      <c r="C26" s="3">
        <v>95135</v>
      </c>
      <c r="D26" s="4">
        <f>Table1[[#This Row], [Salary]]/52</f>
        <v>1829.5192307692307</v>
      </c>
      <c r="E26" s="4">
        <f>Table1[[#This Row], [Weekly]]/5</f>
        <v>365.90384615384613</v>
      </c>
      <c r="F26" s="4">
        <f>Table1[[#This Row], [Weekly]]/37</f>
        <v>49.446465696465694</v>
      </c>
      <c r="G26" s="4">
        <f>Table1[[#This Row], [Hr]]/60</f>
        <v>0.82410776160776156</v>
      </c>
      <c r="H26" s="4">
        <f>Table1[[#This Row], [Min]]/60</f>
        <v>1.3735129360129359E-2</v>
      </c>
    </row>
    <row r="27" spans="1:8" ht="17.25" customHeight="1" x14ac:dyDescent="0.2">
      <c r="A27" t="s">
        <v>39</v>
      </c>
      <c r="B27" t="s">
        <v>40</v>
      </c>
      <c r="C27" s="3">
        <v>104000</v>
      </c>
      <c r="D27" s="3">
        <f>Table1[[#This Row], [Salary]]/52</f>
        <v>2000</v>
      </c>
      <c r="E27" s="3">
        <f>Table1[[#This Row], [Weekly]]/5</f>
        <v>400</v>
      </c>
      <c r="F27" s="4">
        <f>Table1[[#This Row], [Weekly]]/37</f>
        <v>54.054054054054056</v>
      </c>
      <c r="G27" s="4">
        <f>Table1[[#This Row], [Hr]]/60</f>
        <v>0.90090090090090091</v>
      </c>
      <c r="H27" s="4">
        <f>Table1[[#This Row], [Min]]/60</f>
        <v>1.5015015015015015E-2</v>
      </c>
    </row>
    <row r="28" spans="1:8" ht="17.25" customHeight="1" x14ac:dyDescent="0.2">
      <c r="A28" t="s">
        <v>39</v>
      </c>
      <c r="B28" t="s">
        <v>41</v>
      </c>
      <c r="C28" s="3">
        <v>130000</v>
      </c>
      <c r="D28" s="3">
        <f>Table1[[#This Row], [Salary]]/52</f>
        <v>2500</v>
      </c>
      <c r="E28" s="3">
        <f>Table1[[#This Row], [Weekly]]/5</f>
        <v>500</v>
      </c>
      <c r="F28" s="4">
        <f>Table1[[#This Row], [Weekly]]/37</f>
        <v>67.567567567567565</v>
      </c>
      <c r="G28" s="4">
        <f>Table1[[#This Row], [Hr]]/60</f>
        <v>1.1261261261261262</v>
      </c>
      <c r="H28" s="4">
        <f>Table1[[#This Row], [Min]]/60</f>
        <v>1.8768768768768769E-2</v>
      </c>
    </row>
    <row r="29" spans="1:8" ht="17.25" customHeight="1" x14ac:dyDescent="0.2">
      <c r="A29" t="s">
        <v>39</v>
      </c>
      <c r="B29" t="s">
        <v>42</v>
      </c>
      <c r="C29" s="3">
        <v>156000</v>
      </c>
      <c r="D29" s="3">
        <f>Table1[[#This Row], [Salary]]/52</f>
        <v>3000</v>
      </c>
      <c r="E29" s="3">
        <f>Table1[[#This Row], [Weekly]]/5</f>
        <v>600</v>
      </c>
      <c r="F29" s="4">
        <f>Table1[[#This Row], [Weekly]]/37</f>
        <v>81.081081081081081</v>
      </c>
      <c r="G29" s="4">
        <f>Table1[[#This Row], [Hr]]/60</f>
        <v>1.3513513513513513</v>
      </c>
      <c r="H29" s="4">
        <f>Table1[[#This Row], [Min]]/60</f>
        <v>2.2522522522522521E-2</v>
      </c>
    </row>
    <row r="30" spans="1:8" ht="17.25" customHeight="1" x14ac:dyDescent="0.2">
      <c r="A30" t="s">
        <v>39</v>
      </c>
      <c r="B30" t="s">
        <v>43</v>
      </c>
      <c r="C30" s="3">
        <v>182000</v>
      </c>
      <c r="D30" s="3">
        <f>Table1[[#This Row], [Salary]]/52</f>
        <v>3500</v>
      </c>
      <c r="E30" s="3">
        <f>Table1[[#This Row], [Weekly]]/5</f>
        <v>700</v>
      </c>
      <c r="F30" s="4">
        <f>Table1[[#This Row], [Weekly]]/37</f>
        <v>94.594594594594597</v>
      </c>
      <c r="G30" s="4">
        <f>Table1[[#This Row], [Hr]]/60</f>
        <v>1.5765765765765767</v>
      </c>
      <c r="H30" s="4">
        <f>Table1[[#This Row], [Min]]/60</f>
        <v>2.6276276276276277E-2</v>
      </c>
    </row>
    <row r="31" spans="1:8" ht="17.25" customHeight="1" x14ac:dyDescent="0.2">
      <c r="A31" t="s">
        <v>39</v>
      </c>
      <c r="B31" t="s">
        <v>44</v>
      </c>
      <c r="C31" s="3">
        <v>208000</v>
      </c>
      <c r="D31" s="3">
        <f>Table1[[#This Row], [Salary]]/52</f>
        <v>4000</v>
      </c>
      <c r="E31" s="3">
        <f>Table1[[#This Row], [Weekly]]/5</f>
        <v>800</v>
      </c>
      <c r="F31" s="4">
        <f>Table1[[#This Row], [Weekly]]/37</f>
        <v>108.10810810810811</v>
      </c>
      <c r="G31" s="4">
        <f>Table1[[#This Row], [Hr]]/60</f>
        <v>1.8018018018018018</v>
      </c>
      <c r="H31" s="4">
        <f>Table1[[#This Row], [Min]]/60</f>
        <v>3.003003003003003E-2</v>
      </c>
    </row>
    <row r="32" spans="1:8" ht="17.25" customHeight="1" x14ac:dyDescent="0.2">
      <c r="A32" t="s">
        <v>39</v>
      </c>
      <c r="B32" t="s">
        <v>45</v>
      </c>
      <c r="C32" s="3">
        <v>234000</v>
      </c>
      <c r="D32" s="3">
        <f>Table1[[#This Row], [Salary]]/52</f>
        <v>4500</v>
      </c>
      <c r="E32" s="3">
        <f>Table1[[#This Row], [Weekly]]/5</f>
        <v>900</v>
      </c>
      <c r="F32" s="4">
        <f>Table1[[#This Row], [Weekly]]/37</f>
        <v>121.62162162162163</v>
      </c>
      <c r="G32" s="4">
        <f>Table1[[#This Row], [Hr]]/60</f>
        <v>2.0270270270270272</v>
      </c>
      <c r="H32" s="4">
        <f>Table1[[#This Row], [Min]]/60</f>
        <v>3.3783783783783786E-2</v>
      </c>
    </row>
    <row r="33" spans="1:8" ht="17.25" customHeight="1" x14ac:dyDescent="0.2">
      <c r="A33" t="s">
        <v>39</v>
      </c>
      <c r="B33" t="s">
        <v>46</v>
      </c>
      <c r="C33" s="3">
        <v>260000</v>
      </c>
      <c r="D33" s="3">
        <f>Table1[[#This Row], [Salary]]/52</f>
        <v>5000</v>
      </c>
      <c r="E33" s="3">
        <f>Table1[[#This Row], [Weekly]]/5</f>
        <v>1000</v>
      </c>
      <c r="F33" s="4">
        <f>Table1[[#This Row], [Weekly]]/37</f>
        <v>135.13513513513513</v>
      </c>
      <c r="G33" s="4">
        <f>Table1[[#This Row], [Hr]]/60</f>
        <v>2.2522522522522523</v>
      </c>
      <c r="H33" s="4">
        <f>Table1[[#This Row], [Min]]/60</f>
        <v>3.7537537537537538E-2</v>
      </c>
    </row>
    <row r="34" spans="1:8" ht="17.25" customHeight="1" x14ac:dyDescent="0.2">
      <c r="A34" t="s">
        <v>47</v>
      </c>
      <c r="B34" t="s">
        <v>48</v>
      </c>
      <c r="C34" s="3">
        <v>18597</v>
      </c>
      <c r="D34" s="4">
        <f>Table1[[#This Row], [Salary]]/52</f>
        <v>357.63461538461536</v>
      </c>
      <c r="E34" s="4">
        <f>Table1[[#This Row], [Weekly]]/5</f>
        <v>71.526923076923069</v>
      </c>
      <c r="F34" s="4">
        <f>Table1[[#This Row], [Weekly]]/37</f>
        <v>9.6658004158004154</v>
      </c>
      <c r="G34" s="4">
        <f>Table1[[#This Row], [Hr]]/60</f>
        <v>0.1610966735966736</v>
      </c>
      <c r="H34" s="4">
        <f>Table1[[#This Row], [Min]]/60</f>
        <v>2.6849445599445598E-3</v>
      </c>
    </row>
    <row r="35" spans="1:8" ht="17.25" customHeight="1" x14ac:dyDescent="0.2">
      <c r="A35" t="s">
        <v>47</v>
      </c>
      <c r="B35" t="s">
        <v>49</v>
      </c>
      <c r="C35" s="3">
        <v>27492</v>
      </c>
      <c r="D35" s="4">
        <f>Table1[[#This Row], [Salary]]/52</f>
        <v>528.69230769230774</v>
      </c>
      <c r="E35" s="4">
        <f>Table1[[#This Row], [Weekly]]/5</f>
        <v>105.73846153846155</v>
      </c>
      <c r="F35" s="4">
        <f>Table1[[#This Row], [Weekly]]/37</f>
        <v>14.28898128898129</v>
      </c>
      <c r="G35" s="4">
        <f>Table1[[#This Row], [Hr]]/60</f>
        <v>0.23814968814968818</v>
      </c>
      <c r="H35" s="4">
        <f>Table1[[#This Row], [Min]]/60</f>
        <v>3.9691614691614698E-3</v>
      </c>
    </row>
    <row r="36" spans="1:8" ht="17.25" customHeight="1" x14ac:dyDescent="0.2">
      <c r="A36" t="s">
        <v>47</v>
      </c>
      <c r="B36" t="s">
        <v>50</v>
      </c>
      <c r="C36" s="3">
        <v>34306</v>
      </c>
      <c r="D36" s="4">
        <f>Table1[[#This Row], [Salary]]/52</f>
        <v>659.73076923076928</v>
      </c>
      <c r="E36" s="4">
        <f>Table1[[#This Row], [Weekly]]/5</f>
        <v>131.94615384615386</v>
      </c>
      <c r="F36" s="4">
        <f>Table1[[#This Row], [Weekly]]/37</f>
        <v>17.830561330561331</v>
      </c>
      <c r="G36" s="4">
        <f>Table1[[#This Row], [Hr]]/60</f>
        <v>0.29717602217602218</v>
      </c>
      <c r="H36" s="4">
        <f>Table1[[#This Row], [Min]]/60</f>
        <v>4.9529337029337031E-3</v>
      </c>
    </row>
    <row r="37" spans="1:8" ht="17.25" customHeight="1" x14ac:dyDescent="0.2">
      <c r="A37" t="s">
        <v>47</v>
      </c>
      <c r="B37" t="s">
        <v>51</v>
      </c>
      <c r="C37" s="3">
        <v>36961</v>
      </c>
      <c r="D37" s="4">
        <f>Table1[[#This Row], [Salary]]/52</f>
        <v>710.78846153846155</v>
      </c>
      <c r="E37" s="4">
        <f>Table1[[#This Row], [Weekly]]/5</f>
        <v>142.15769230769232</v>
      </c>
      <c r="F37" s="4">
        <f>Table1[[#This Row], [Weekly]]/37</f>
        <v>19.21049896049896</v>
      </c>
      <c r="G37" s="4">
        <f>Table1[[#This Row], [Hr]]/60</f>
        <v>0.32017498267498268</v>
      </c>
      <c r="H37" s="4">
        <f>Table1[[#This Row], [Min]]/60</f>
        <v>5.3362497112497114E-3</v>
      </c>
    </row>
    <row r="38" spans="1:8" ht="17.25" customHeight="1" x14ac:dyDescent="0.2">
      <c r="A38" t="s">
        <v>47</v>
      </c>
      <c r="B38" t="s">
        <v>52</v>
      </c>
      <c r="C38" s="3">
        <v>34809</v>
      </c>
      <c r="D38" s="4">
        <f>Table1[[#This Row], [Salary]]/52</f>
        <v>669.40384615384619</v>
      </c>
      <c r="E38" s="4">
        <f>Table1[[#This Row], [Weekly]]/5</f>
        <v>133.88076923076923</v>
      </c>
      <c r="F38" s="4">
        <f>Table1[[#This Row], [Weekly]]/37</f>
        <v>18.091995841995843</v>
      </c>
      <c r="G38" s="4">
        <f>Table1[[#This Row], [Hr]]/60</f>
        <v>0.30153326403326403</v>
      </c>
      <c r="H38" s="4">
        <f>Table1[[#This Row], [Min]]/60</f>
        <v>5.0255544005544002E-3</v>
      </c>
    </row>
    <row r="39" spans="1:8" ht="17.25" customHeight="1" x14ac:dyDescent="0.2">
      <c r="A39" t="s">
        <v>47</v>
      </c>
      <c r="B39" t="s">
        <v>53</v>
      </c>
      <c r="C39" s="3">
        <v>30468</v>
      </c>
      <c r="D39" s="4">
        <f>Table1[[#This Row], [Salary]]/52</f>
        <v>585.92307692307691</v>
      </c>
      <c r="E39" s="4">
        <f>Table1[[#This Row], [Weekly]]/5</f>
        <v>117.18461538461538</v>
      </c>
      <c r="F39" s="4">
        <f>Table1[[#This Row], [Weekly]]/37</f>
        <v>15.835758835758835</v>
      </c>
      <c r="G39" s="4">
        <f>Table1[[#This Row], [Hr]]/60</f>
        <v>0.2639293139293139</v>
      </c>
      <c r="H39" s="4">
        <f>Table1[[#This Row], [Min]]/60</f>
        <v>4.3988218988218987E-3</v>
      </c>
    </row>
    <row r="40" spans="1:8" ht="17.25" customHeight="1" x14ac:dyDescent="0.2">
      <c r="A40" t="s">
        <v>47</v>
      </c>
      <c r="B40" t="s">
        <v>54</v>
      </c>
      <c r="C40" s="3">
        <v>33000</v>
      </c>
      <c r="D40" s="4">
        <f>Table1[[#This Row], [Salary]]/52</f>
        <v>634.61538461538464</v>
      </c>
      <c r="E40" s="4">
        <f>Table1[[#This Row], [Weekly]]/5</f>
        <v>126.92307692307693</v>
      </c>
      <c r="F40" s="4">
        <f>Table1[[#This Row], [Weekly]]/37</f>
        <v>17.151767151767153</v>
      </c>
      <c r="G40" s="4">
        <f>Table1[[#This Row], [Hr]]/60</f>
        <v>0.28586278586278591</v>
      </c>
      <c r="H40" s="4">
        <f>Table1[[#This Row], [Min]]/60</f>
        <v>4.7643797643797652E-3</v>
      </c>
    </row>
    <row r="41" spans="1:8" ht="17.25" customHeight="1" x14ac:dyDescent="0.2">
      <c r="A41" t="s">
        <v>55</v>
      </c>
      <c r="B41" t="s">
        <v>9</v>
      </c>
      <c r="C41" s="3">
        <v>23948</v>
      </c>
      <c r="D41" s="4">
        <f>Table1[[#This Row], [Salary]]/52</f>
        <v>460.53846153846155</v>
      </c>
      <c r="E41" s="4">
        <f>Table1[[#This Row], [Weekly]]/5</f>
        <v>92.107692307692304</v>
      </c>
      <c r="F41" s="4">
        <f>Table1[[#This Row], [Weekly]]/37</f>
        <v>12.446985446985448</v>
      </c>
      <c r="G41" s="4">
        <f>Table1[[#This Row], [Hr]]/60</f>
        <v>0.20744975744975747</v>
      </c>
      <c r="H41" s="4">
        <f>Table1[[#This Row], [Min]]/60</f>
        <v>3.4574959574959576E-3</v>
      </c>
    </row>
    <row r="42" spans="1:8" ht="17.25" customHeight="1" x14ac:dyDescent="0.2">
      <c r="A42" t="s">
        <v>55</v>
      </c>
      <c r="B42" t="s">
        <v>10</v>
      </c>
      <c r="C42" s="3">
        <v>25029</v>
      </c>
      <c r="D42" s="4">
        <f>Table1[[#This Row], [Salary]]/52</f>
        <v>481.32692307692309</v>
      </c>
      <c r="E42" s="4">
        <f>Table1[[#This Row], [Weekly]]/5</f>
        <v>96.265384615384619</v>
      </c>
      <c r="F42" s="4">
        <f>Table1[[#This Row], [Weekly]]/37</f>
        <v>13.00883575883576</v>
      </c>
      <c r="G42" s="4">
        <f>Table1[[#This Row], [Hr]]/60</f>
        <v>0.21681392931392934</v>
      </c>
      <c r="H42" s="4">
        <f>Table1[[#This Row], [Min]]/60</f>
        <v>3.6135654885654889E-3</v>
      </c>
    </row>
    <row r="43" spans="1:8" ht="17.25" customHeight="1" x14ac:dyDescent="0.2">
      <c r="A43" t="s">
        <v>55</v>
      </c>
      <c r="B43" t="s">
        <v>14</v>
      </c>
      <c r="C43" s="3">
        <v>31621</v>
      </c>
      <c r="D43" s="4">
        <f>Table1[[#This Row], [Salary]]/52</f>
        <v>608.09615384615381</v>
      </c>
      <c r="E43" s="4">
        <f>Table1[[#This Row], [Weekly]]/5</f>
        <v>121.61923076923077</v>
      </c>
      <c r="F43" s="4">
        <f>Table1[[#This Row], [Weekly]]/37</f>
        <v>16.435031185031185</v>
      </c>
      <c r="G43" s="4">
        <f>Table1[[#This Row], [Hr]]/60</f>
        <v>0.27391718641718643</v>
      </c>
      <c r="H43" s="4">
        <f>Table1[[#This Row], [Min]]/60</f>
        <v>4.5652864402864401E-3</v>
      </c>
    </row>
    <row r="44" spans="1:8" ht="17.25" customHeight="1" x14ac:dyDescent="0.2">
      <c r="A44" t="s">
        <v>55</v>
      </c>
      <c r="B44" t="s">
        <v>16</v>
      </c>
      <c r="C44" s="3">
        <v>39449</v>
      </c>
      <c r="D44" s="4">
        <f>Table1[[#This Row], [Salary]]/52</f>
        <v>758.63461538461536</v>
      </c>
      <c r="E44" s="4">
        <f>Table1[[#This Row], [Weekly]]/5</f>
        <v>151.72692307692307</v>
      </c>
      <c r="F44" s="4">
        <f>Table1[[#This Row], [Weekly]]/37</f>
        <v>20.503638253638254</v>
      </c>
      <c r="G44" s="4">
        <f>Table1[[#This Row], [Hr]]/60</f>
        <v>0.34172730422730424</v>
      </c>
      <c r="H44" s="4">
        <f>Table1[[#This Row], [Min]]/60</f>
        <v>5.6954550704550709E-3</v>
      </c>
    </row>
    <row r="45" spans="1:8" ht="17.25" customHeight="1" x14ac:dyDescent="0.2">
      <c r="A45" t="s">
        <v>55</v>
      </c>
      <c r="B45" t="s">
        <v>18</v>
      </c>
      <c r="C45" s="3">
        <v>49955</v>
      </c>
      <c r="D45" s="4">
        <f>Table1[[#This Row], [Salary]]/52</f>
        <v>960.67307692307691</v>
      </c>
      <c r="E45" s="4">
        <f>Table1[[#This Row], [Weekly]]/5</f>
        <v>192.13461538461539</v>
      </c>
      <c r="F45" s="4">
        <f>Table1[[#This Row], [Weekly]]/37</f>
        <v>25.964137214137214</v>
      </c>
      <c r="G45" s="4">
        <f>Table1[[#This Row], [Hr]]/60</f>
        <v>0.43273562023562023</v>
      </c>
      <c r="H45" s="4">
        <f>Table1[[#This Row], [Min]]/60</f>
        <v>7.2122603372603376E-3</v>
      </c>
    </row>
    <row r="46" spans="1:8" ht="17.25" customHeight="1" x14ac:dyDescent="0.2">
      <c r="A46" t="s">
        <v>55</v>
      </c>
      <c r="B46" t="s">
        <v>20</v>
      </c>
      <c r="C46" s="3">
        <v>61285</v>
      </c>
      <c r="D46" s="4">
        <f>Table1[[#This Row], [Salary]]/52</f>
        <v>1178.5576923076924</v>
      </c>
      <c r="E46" s="4">
        <f>Table1[[#This Row], [Weekly]]/5</f>
        <v>235.71153846153848</v>
      </c>
      <c r="F46" s="4">
        <f>Table1[[#This Row], [Weekly]]/37</f>
        <v>31.852910602910605</v>
      </c>
      <c r="G46" s="4">
        <f>Table1[[#This Row], [Hr]]/60</f>
        <v>0.53088184338184341</v>
      </c>
      <c r="H46" s="4">
        <f>Table1[[#This Row], [Min]]/60</f>
        <v>8.8480307230307236E-3</v>
      </c>
    </row>
    <row r="47" spans="1:8" ht="17.25" customHeight="1" x14ac:dyDescent="0.2">
      <c r="A47" t="s">
        <v>56</v>
      </c>
      <c r="B47" t="s">
        <v>22</v>
      </c>
      <c r="C47" s="3">
        <v>73000</v>
      </c>
      <c r="D47" s="4">
        <f>Table1[[#This Row], [Salary]]/52</f>
        <v>1403.8461538461538</v>
      </c>
      <c r="E47" s="4">
        <f>Table1[[#This Row], [Weekly]]/5</f>
        <v>280.76923076923077</v>
      </c>
      <c r="F47" s="4">
        <f>Table1[[#This Row], [Weekly]]/37</f>
        <v>37.941787941787943</v>
      </c>
      <c r="G47" s="4">
        <f>Table1[[#This Row], [Hr]]/60</f>
        <v>0.63236313236313235</v>
      </c>
      <c r="H47" s="4">
        <f>Table1[[#This Row], [Min]]/60</f>
        <v>1.053938553938554E-2</v>
      </c>
    </row>
    <row r="48" spans="1:8" ht="17.25" customHeight="1" x14ac:dyDescent="0.2">
      <c r="A48" t="s">
        <v>56</v>
      </c>
      <c r="B48" t="s">
        <v>23</v>
      </c>
      <c r="C48" s="3">
        <v>95000</v>
      </c>
      <c r="D48" s="4">
        <f>Table1[[#This Row], [Salary]]/52</f>
        <v>1826.9230769230769</v>
      </c>
      <c r="E48" s="4">
        <f>Table1[[#This Row], [Weekly]]/5</f>
        <v>365.38461538461536</v>
      </c>
      <c r="F48" s="4">
        <f>Table1[[#This Row], [Weekly]]/37</f>
        <v>49.376299376299379</v>
      </c>
      <c r="G48" s="4">
        <f>Table1[[#This Row], [Hr]]/60</f>
        <v>0.82293832293832303</v>
      </c>
      <c r="H48" s="4">
        <f>Table1[[#This Row], [Min]]/60</f>
        <v>1.3715638715638717E-2</v>
      </c>
    </row>
    <row r="49" spans="1:8" ht="17.25" customHeight="1" x14ac:dyDescent="0.2">
      <c r="A49" t="s">
        <v>56</v>
      </c>
      <c r="B49" t="s">
        <v>24</v>
      </c>
      <c r="C49" s="3">
        <v>125000</v>
      </c>
      <c r="D49" s="4">
        <f>Table1[[#This Row], [Salary]]/52</f>
        <v>2403.8461538461538</v>
      </c>
      <c r="E49" s="4">
        <f>Table1[[#This Row], [Weekly]]/5</f>
        <v>480.76923076923077</v>
      </c>
      <c r="F49" s="4">
        <f>Table1[[#This Row], [Weekly]]/37</f>
        <v>64.968814968814968</v>
      </c>
      <c r="G49" s="4">
        <f>Table1[[#This Row], [Hr]]/60</f>
        <v>1.0828135828135828</v>
      </c>
      <c r="H49" s="4">
        <f>Table1[[#This Row], [Min]]/60</f>
        <v>1.8046893046893046E-2</v>
      </c>
    </row>
    <row r="50" spans="1:8" ht="17.25" customHeight="1" x14ac:dyDescent="0.2">
      <c r="A50" t="s">
        <v>56</v>
      </c>
      <c r="B50" t="s">
        <v>25</v>
      </c>
      <c r="C50" s="3">
        <v>200000</v>
      </c>
      <c r="D50" s="4">
        <f>Table1[[#This Row], [Salary]]/52</f>
        <v>3846.1538461538462</v>
      </c>
      <c r="E50" s="4">
        <f>Table1[[#This Row], [Weekly]]/5</f>
        <v>769.23076923076928</v>
      </c>
      <c r="F50" s="4">
        <f>Table1[[#This Row], [Weekly]]/37</f>
        <v>103.95010395010395</v>
      </c>
      <c r="G50" s="4">
        <f>Table1[[#This Row], [Hr]]/60</f>
        <v>1.7325017325017324</v>
      </c>
      <c r="H50" s="4">
        <f>Table1[[#This Row], [Min]]/60</f>
        <v>2.8875028875028873E-2</v>
      </c>
    </row>
    <row r="51" spans="1:8" x14ac:dyDescent="0.2">
      <c r="A51" t="s">
        <v>57</v>
      </c>
      <c r="B51" t="s">
        <v>9</v>
      </c>
      <c r="C51" s="1">
        <v>22440</v>
      </c>
    </row>
    <row r="52" spans="1:8" x14ac:dyDescent="0.2">
      <c r="A52" t="s">
        <v>57</v>
      </c>
      <c r="B52" t="s">
        <v>11</v>
      </c>
      <c r="C52" s="1">
        <v>25900</v>
      </c>
    </row>
    <row r="53" spans="1:8" x14ac:dyDescent="0.2">
      <c r="A53" t="s">
        <v>57</v>
      </c>
      <c r="B53" t="s">
        <v>12</v>
      </c>
      <c r="C53" s="1">
        <v>30230</v>
      </c>
    </row>
    <row r="54" spans="1:8" x14ac:dyDescent="0.2">
      <c r="A54" t="s">
        <v>57</v>
      </c>
      <c r="B54" t="s">
        <v>10</v>
      </c>
      <c r="C54" s="1">
        <v>25310</v>
      </c>
    </row>
    <row r="55" spans="1:8" x14ac:dyDescent="0.2">
      <c r="A55" t="s">
        <v>57</v>
      </c>
      <c r="B55" t="s">
        <v>13</v>
      </c>
      <c r="C55" s="1">
        <v>28510</v>
      </c>
    </row>
    <row r="56" spans="1:8" x14ac:dyDescent="0.2">
      <c r="A56" t="s">
        <v>57</v>
      </c>
      <c r="B56" t="s">
        <v>14</v>
      </c>
      <c r="C56" s="1">
        <v>31120</v>
      </c>
    </row>
    <row r="57" spans="1:8" x14ac:dyDescent="0.2">
      <c r="A57" t="s">
        <v>57</v>
      </c>
      <c r="B57" t="s">
        <v>15</v>
      </c>
      <c r="C57" s="1">
        <v>34410</v>
      </c>
    </row>
    <row r="58" spans="1:8" x14ac:dyDescent="0.2">
      <c r="A58" t="s">
        <v>57</v>
      </c>
      <c r="B58" t="s">
        <v>16</v>
      </c>
      <c r="C58" s="1">
        <v>37470</v>
      </c>
    </row>
    <row r="59" spans="1:8" x14ac:dyDescent="0.2">
      <c r="A59" t="s">
        <v>57</v>
      </c>
      <c r="B59" t="s">
        <v>17</v>
      </c>
      <c r="C59" s="1">
        <v>41055</v>
      </c>
    </row>
    <row r="60" spans="1:8" x14ac:dyDescent="0.2">
      <c r="A60" t="s">
        <v>57</v>
      </c>
      <c r="B60" t="s">
        <v>18</v>
      </c>
      <c r="C60" s="1">
        <v>50305</v>
      </c>
    </row>
    <row r="61" spans="1:8" x14ac:dyDescent="0.2">
      <c r="A61" t="s">
        <v>57</v>
      </c>
      <c r="B61" t="s">
        <v>19</v>
      </c>
      <c r="C61" s="1">
        <v>54710</v>
      </c>
    </row>
    <row r="62" spans="1:8" x14ac:dyDescent="0.2">
      <c r="A62" t="s">
        <v>57</v>
      </c>
      <c r="B62" t="s">
        <v>20</v>
      </c>
      <c r="C62" s="1">
        <v>61580</v>
      </c>
    </row>
    <row r="63" spans="1:8" x14ac:dyDescent="0.2">
      <c r="A63" t="s">
        <v>57</v>
      </c>
      <c r="B63" t="s">
        <v>21</v>
      </c>
      <c r="C63" s="1">
        <v>65996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Hoskin</cp:lastModifiedBy>
  <dcterms:created xsi:type="dcterms:W3CDTF">2023-01-12T13:28:14Z</dcterms:created>
  <dcterms:modified xsi:type="dcterms:W3CDTF">2023-01-16T21:02:15Z</dcterms:modified>
</cp:coreProperties>
</file>