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shoskin/Code/CS-Meeting-Cost/"/>
    </mc:Choice>
  </mc:AlternateContent>
  <xr:revisionPtr revIDLastSave="0" documentId="8_{1219195B-67C1-4247-B76B-E2B00F92C116}" xr6:coauthVersionLast="47" xr6:coauthVersionMax="47" xr10:uidLastSave="{00000000-0000-0000-0000-000000000000}"/>
  <bookViews>
    <workbookView xWindow="16800" yWindow="500" windowWidth="16800" windowHeight="19220" xr2:uid="{00000000-000D-0000-FFFF-FFFF00000000}"/>
  </bookViews>
  <sheets>
    <sheet name="Sala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E78" i="1" s="1"/>
  <c r="D79" i="1"/>
  <c r="F79" i="1" s="1"/>
  <c r="G79" i="1" s="1"/>
  <c r="H79" i="1" s="1"/>
  <c r="E79" i="1"/>
  <c r="D80" i="1"/>
  <c r="E80" i="1"/>
  <c r="F80" i="1"/>
  <c r="G80" i="1"/>
  <c r="H80" i="1"/>
  <c r="D81" i="1"/>
  <c r="E81" i="1"/>
  <c r="F81" i="1"/>
  <c r="G81" i="1" s="1"/>
  <c r="H81" i="1" s="1"/>
  <c r="D82" i="1"/>
  <c r="E82" i="1"/>
  <c r="F82" i="1"/>
  <c r="G82" i="1" s="1"/>
  <c r="H82" i="1" s="1"/>
  <c r="D83" i="1"/>
  <c r="E83" i="1"/>
  <c r="F83" i="1"/>
  <c r="G83" i="1"/>
  <c r="H83" i="1"/>
  <c r="D84" i="1"/>
  <c r="F84" i="1" s="1"/>
  <c r="G84" i="1" s="1"/>
  <c r="H84" i="1" s="1"/>
  <c r="D85" i="1"/>
  <c r="E85" i="1"/>
  <c r="F85" i="1"/>
  <c r="G85" i="1"/>
  <c r="H85" i="1" s="1"/>
  <c r="D86" i="1"/>
  <c r="E86" i="1"/>
  <c r="F86" i="1"/>
  <c r="G86" i="1"/>
  <c r="H86" i="1"/>
  <c r="D87" i="1"/>
  <c r="F87" i="1" s="1"/>
  <c r="G87" i="1" s="1"/>
  <c r="H87" i="1" s="1"/>
  <c r="E87" i="1"/>
  <c r="D88" i="1"/>
  <c r="E88" i="1"/>
  <c r="F88" i="1"/>
  <c r="G88" i="1"/>
  <c r="H88" i="1"/>
  <c r="D89" i="1"/>
  <c r="E89" i="1" s="1"/>
  <c r="F89" i="1"/>
  <c r="G89" i="1"/>
  <c r="H89" i="1"/>
  <c r="D90" i="1"/>
  <c r="E90" i="1"/>
  <c r="F90" i="1"/>
  <c r="G90" i="1" s="1"/>
  <c r="H90" i="1" s="1"/>
  <c r="D51" i="1"/>
  <c r="E51" i="1" s="1"/>
  <c r="D52" i="1"/>
  <c r="F52" i="1" s="1"/>
  <c r="G52" i="1" s="1"/>
  <c r="H52" i="1" s="1"/>
  <c r="E52" i="1"/>
  <c r="D53" i="1"/>
  <c r="E53" i="1" s="1"/>
  <c r="D54" i="1"/>
  <c r="F54" i="1" s="1"/>
  <c r="G54" i="1" s="1"/>
  <c r="H54" i="1" s="1"/>
  <c r="D55" i="1"/>
  <c r="E55" i="1" s="1"/>
  <c r="D56" i="1"/>
  <c r="F56" i="1" s="1"/>
  <c r="G56" i="1" s="1"/>
  <c r="H56" i="1" s="1"/>
  <c r="D57" i="1"/>
  <c r="F57" i="1" s="1"/>
  <c r="G57" i="1" s="1"/>
  <c r="H57" i="1" s="1"/>
  <c r="D58" i="1"/>
  <c r="E58" i="1" s="1"/>
  <c r="F58" i="1"/>
  <c r="G58" i="1" s="1"/>
  <c r="H58" i="1" s="1"/>
  <c r="D59" i="1"/>
  <c r="E59" i="1"/>
  <c r="F59" i="1"/>
  <c r="G59" i="1" s="1"/>
  <c r="H59" i="1" s="1"/>
  <c r="D60" i="1"/>
  <c r="E60" i="1" s="1"/>
  <c r="D61" i="1"/>
  <c r="F61" i="1" s="1"/>
  <c r="G61" i="1" s="1"/>
  <c r="H61" i="1" s="1"/>
  <c r="E61" i="1"/>
  <c r="D62" i="1"/>
  <c r="E62" i="1" s="1"/>
  <c r="D63" i="1"/>
  <c r="E63" i="1" s="1"/>
  <c r="D64" i="1"/>
  <c r="E64" i="1" s="1"/>
  <c r="D65" i="1"/>
  <c r="F65" i="1" s="1"/>
  <c r="G65" i="1" s="1"/>
  <c r="H65" i="1" s="1"/>
  <c r="D66" i="1"/>
  <c r="F66" i="1" s="1"/>
  <c r="G66" i="1" s="1"/>
  <c r="H66" i="1" s="1"/>
  <c r="D67" i="1"/>
  <c r="F67" i="1" s="1"/>
  <c r="G67" i="1" s="1"/>
  <c r="H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F73" i="1" s="1"/>
  <c r="G73" i="1" s="1"/>
  <c r="H73" i="1" s="1"/>
  <c r="D74" i="1"/>
  <c r="F74" i="1" s="1"/>
  <c r="G74" i="1" s="1"/>
  <c r="H74" i="1" s="1"/>
  <c r="E74" i="1"/>
  <c r="D75" i="1"/>
  <c r="E75" i="1" s="1"/>
  <c r="F75" i="1"/>
  <c r="G75" i="1" s="1"/>
  <c r="H75" i="1" s="1"/>
  <c r="D76" i="1"/>
  <c r="E76" i="1" s="1"/>
  <c r="D77" i="1"/>
  <c r="F77" i="1" s="1"/>
  <c r="G77" i="1" s="1"/>
  <c r="H77" i="1" s="1"/>
  <c r="D5" i="1"/>
  <c r="E5" i="1" s="1"/>
  <c r="D50" i="1"/>
  <c r="E50" i="1" s="1"/>
  <c r="D49" i="1"/>
  <c r="E49" i="1" s="1"/>
  <c r="D48" i="1"/>
  <c r="E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E41" i="1" s="1"/>
  <c r="D40" i="1"/>
  <c r="F40" i="1" s="1"/>
  <c r="G40" i="1" s="1"/>
  <c r="H40" i="1" s="1"/>
  <c r="D39" i="1"/>
  <c r="E39" i="1" s="1"/>
  <c r="D38" i="1"/>
  <c r="F38" i="1" s="1"/>
  <c r="G38" i="1" s="1"/>
  <c r="H38" i="1" s="1"/>
  <c r="D37" i="1"/>
  <c r="E37" i="1" s="1"/>
  <c r="D36" i="1"/>
  <c r="F36" i="1" s="1"/>
  <c r="G36" i="1" s="1"/>
  <c r="H36" i="1" s="1"/>
  <c r="D35" i="1"/>
  <c r="F35" i="1" s="1"/>
  <c r="G35" i="1" s="1"/>
  <c r="H35" i="1" s="1"/>
  <c r="D34" i="1"/>
  <c r="F34" i="1" s="1"/>
  <c r="G34" i="1" s="1"/>
  <c r="H34" i="1" s="1"/>
  <c r="D33" i="1"/>
  <c r="E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E29" i="1" s="1"/>
  <c r="D28" i="1"/>
  <c r="F28" i="1" s="1"/>
  <c r="G28" i="1" s="1"/>
  <c r="H28" i="1" s="1"/>
  <c r="D27" i="1"/>
  <c r="F27" i="1" s="1"/>
  <c r="G27" i="1" s="1"/>
  <c r="H27" i="1" s="1"/>
  <c r="D26" i="1"/>
  <c r="E26" i="1" s="1"/>
  <c r="D25" i="1"/>
  <c r="E25" i="1" s="1"/>
  <c r="D24" i="1"/>
  <c r="F24" i="1" s="1"/>
  <c r="G24" i="1" s="1"/>
  <c r="H24" i="1" s="1"/>
  <c r="D23" i="1"/>
  <c r="E23" i="1" s="1"/>
  <c r="D22" i="1"/>
  <c r="E22" i="1" s="1"/>
  <c r="D21" i="1"/>
  <c r="F21" i="1" s="1"/>
  <c r="G21" i="1" s="1"/>
  <c r="H21" i="1" s="1"/>
  <c r="D20" i="1"/>
  <c r="F20" i="1" s="1"/>
  <c r="G20" i="1" s="1"/>
  <c r="H20" i="1" s="1"/>
  <c r="D19" i="1"/>
  <c r="F19" i="1" s="1"/>
  <c r="G19" i="1" s="1"/>
  <c r="H19" i="1" s="1"/>
  <c r="D18" i="1"/>
  <c r="F18" i="1" s="1"/>
  <c r="G18" i="1" s="1"/>
  <c r="H18" i="1" s="1"/>
  <c r="D17" i="1"/>
  <c r="E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E13" i="1" s="1"/>
  <c r="D12" i="1"/>
  <c r="F12" i="1" s="1"/>
  <c r="G12" i="1" s="1"/>
  <c r="H12" i="1" s="1"/>
  <c r="D11" i="1"/>
  <c r="F11" i="1" s="1"/>
  <c r="G11" i="1" s="1"/>
  <c r="H11" i="1" s="1"/>
  <c r="D10" i="1"/>
  <c r="E10" i="1" s="1"/>
  <c r="D9" i="1"/>
  <c r="F9" i="1" s="1"/>
  <c r="G9" i="1" s="1"/>
  <c r="H9" i="1" s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4" i="1"/>
  <c r="E4" i="1" s="1"/>
  <c r="D3" i="1"/>
  <c r="F3" i="1" s="1"/>
  <c r="G3" i="1" s="1"/>
  <c r="H3" i="1" s="1"/>
  <c r="D2" i="1"/>
  <c r="F2" i="1" s="1"/>
  <c r="G2" i="1" s="1"/>
  <c r="H2" i="1" s="1"/>
  <c r="E84" i="1" l="1"/>
  <c r="F78" i="1"/>
  <c r="G78" i="1" s="1"/>
  <c r="H78" i="1" s="1"/>
  <c r="E77" i="1"/>
  <c r="E73" i="1"/>
  <c r="E66" i="1"/>
  <c r="E67" i="1"/>
  <c r="F64" i="1"/>
  <c r="G64" i="1" s="1"/>
  <c r="H64" i="1" s="1"/>
  <c r="E54" i="1"/>
  <c r="E57" i="1"/>
  <c r="F69" i="1"/>
  <c r="G69" i="1" s="1"/>
  <c r="H69" i="1" s="1"/>
  <c r="F53" i="1"/>
  <c r="G53" i="1" s="1"/>
  <c r="H53" i="1" s="1"/>
  <c r="E56" i="1"/>
  <c r="F72" i="1"/>
  <c r="G72" i="1" s="1"/>
  <c r="H72" i="1" s="1"/>
  <c r="E65" i="1"/>
  <c r="F76" i="1"/>
  <c r="G76" i="1" s="1"/>
  <c r="H76" i="1" s="1"/>
  <c r="F68" i="1"/>
  <c r="G68" i="1" s="1"/>
  <c r="H68" i="1" s="1"/>
  <c r="F60" i="1"/>
  <c r="G60" i="1" s="1"/>
  <c r="H60" i="1" s="1"/>
  <c r="F71" i="1"/>
  <c r="G71" i="1" s="1"/>
  <c r="H71" i="1" s="1"/>
  <c r="F63" i="1"/>
  <c r="G63" i="1" s="1"/>
  <c r="H63" i="1" s="1"/>
  <c r="F55" i="1"/>
  <c r="G55" i="1" s="1"/>
  <c r="H55" i="1" s="1"/>
  <c r="F51" i="1"/>
  <c r="G51" i="1" s="1"/>
  <c r="H51" i="1" s="1"/>
  <c r="F70" i="1"/>
  <c r="G70" i="1" s="1"/>
  <c r="H70" i="1" s="1"/>
  <c r="F62" i="1"/>
  <c r="G62" i="1" s="1"/>
  <c r="H62" i="1" s="1"/>
  <c r="F5" i="1"/>
  <c r="G5" i="1" s="1"/>
  <c r="H5" i="1" s="1"/>
  <c r="F37" i="1"/>
  <c r="G37" i="1" s="1"/>
  <c r="H37" i="1" s="1"/>
  <c r="E30" i="1"/>
  <c r="F25" i="1"/>
  <c r="G25" i="1" s="1"/>
  <c r="H25" i="1" s="1"/>
  <c r="E46" i="1"/>
  <c r="F10" i="1"/>
  <c r="G10" i="1" s="1"/>
  <c r="H10" i="1" s="1"/>
  <c r="E21" i="1"/>
  <c r="F41" i="1"/>
  <c r="G41" i="1" s="1"/>
  <c r="H41" i="1" s="1"/>
  <c r="E2" i="1"/>
  <c r="F33" i="1"/>
  <c r="G33" i="1" s="1"/>
  <c r="H33" i="1" s="1"/>
  <c r="E38" i="1"/>
  <c r="E9" i="1"/>
  <c r="E45" i="1"/>
  <c r="F17" i="1"/>
  <c r="G17" i="1" s="1"/>
  <c r="H17" i="1" s="1"/>
  <c r="F22" i="1"/>
  <c r="G22" i="1" s="1"/>
  <c r="H22" i="1" s="1"/>
  <c r="F13" i="1"/>
  <c r="G13" i="1" s="1"/>
  <c r="H13" i="1" s="1"/>
  <c r="F29" i="1"/>
  <c r="G29" i="1" s="1"/>
  <c r="H29" i="1" s="1"/>
  <c r="F49" i="1"/>
  <c r="G49" i="1" s="1"/>
  <c r="H49" i="1" s="1"/>
  <c r="F48" i="1"/>
  <c r="G48" i="1" s="1"/>
  <c r="H48" i="1" s="1"/>
  <c r="F4" i="1"/>
  <c r="G4" i="1" s="1"/>
  <c r="H4" i="1" s="1"/>
  <c r="E7" i="1"/>
  <c r="E19" i="1"/>
  <c r="E27" i="1"/>
  <c r="E35" i="1"/>
  <c r="E43" i="1"/>
  <c r="E3" i="1"/>
  <c r="E12" i="1"/>
  <c r="E16" i="1"/>
  <c r="E24" i="1"/>
  <c r="E32" i="1"/>
  <c r="E40" i="1"/>
  <c r="E6" i="1"/>
  <c r="E14" i="1"/>
  <c r="F50" i="1"/>
  <c r="G50" i="1" s="1"/>
  <c r="H50" i="1" s="1"/>
  <c r="E18" i="1"/>
  <c r="E34" i="1"/>
  <c r="E11" i="1"/>
  <c r="F26" i="1"/>
  <c r="G26" i="1" s="1"/>
  <c r="H26" i="1" s="1"/>
  <c r="E31" i="1"/>
  <c r="E47" i="1"/>
  <c r="E20" i="1"/>
  <c r="F23" i="1"/>
  <c r="G23" i="1" s="1"/>
  <c r="H23" i="1" s="1"/>
  <c r="E28" i="1"/>
  <c r="E36" i="1"/>
  <c r="F39" i="1"/>
  <c r="G39" i="1" s="1"/>
  <c r="H39" i="1" s="1"/>
  <c r="E44" i="1"/>
  <c r="E42" i="1"/>
  <c r="E15" i="1"/>
  <c r="E8" i="1"/>
</calcChain>
</file>

<file path=xl/sharedStrings.xml><?xml version="1.0" encoding="utf-8"?>
<sst xmlns="http://schemas.openxmlformats.org/spreadsheetml/2006/main" count="186" uniqueCount="65">
  <si>
    <t>Department</t>
  </si>
  <si>
    <t>Grade</t>
  </si>
  <si>
    <t>Salary</t>
  </si>
  <si>
    <t>Weekly</t>
  </si>
  <si>
    <t>Daily</t>
  </si>
  <si>
    <t>Hr</t>
  </si>
  <si>
    <t>Min</t>
  </si>
  <si>
    <t>Sec</t>
  </si>
  <si>
    <t>Cabinet Office</t>
  </si>
  <si>
    <t>AO</t>
  </si>
  <si>
    <t>EO</t>
  </si>
  <si>
    <t>AO (L)</t>
  </si>
  <si>
    <t>Fast Stream</t>
  </si>
  <si>
    <t>EO (L)</t>
  </si>
  <si>
    <t>HEO</t>
  </si>
  <si>
    <t>HEO (L)</t>
  </si>
  <si>
    <t>SEO</t>
  </si>
  <si>
    <t>SEO (L)</t>
  </si>
  <si>
    <t>G7</t>
  </si>
  <si>
    <t>G7 (L)</t>
  </si>
  <si>
    <t>G6</t>
  </si>
  <si>
    <t>G6 (L)</t>
  </si>
  <si>
    <t>DD</t>
  </si>
  <si>
    <t>D</t>
  </si>
  <si>
    <t>DG</t>
  </si>
  <si>
    <t>Perm Sec</t>
  </si>
  <si>
    <t>NHS</t>
  </si>
  <si>
    <t>Band 1</t>
  </si>
  <si>
    <t>Band 2</t>
  </si>
  <si>
    <t>Band 3</t>
  </si>
  <si>
    <t>Band 4</t>
  </si>
  <si>
    <t>Band 5</t>
  </si>
  <si>
    <t>Band 6</t>
  </si>
  <si>
    <t>Band 7</t>
  </si>
  <si>
    <t>Band 8a</t>
  </si>
  <si>
    <t>Band 8b</t>
  </si>
  <si>
    <t>Band 8c</t>
  </si>
  <si>
    <t>Band 8d</t>
  </si>
  <si>
    <t>Band 9</t>
  </si>
  <si>
    <t>Contractor</t>
  </si>
  <si>
    <t>£400 Day Rate</t>
  </si>
  <si>
    <t>£500 Day Rate</t>
  </si>
  <si>
    <t>£600 Day Rate</t>
  </si>
  <si>
    <t>£700 Day Rate</t>
  </si>
  <si>
    <t>£800 Day Rate</t>
  </si>
  <si>
    <t>£900 Day Rate</t>
  </si>
  <si>
    <t>£1000 Day Rate</t>
  </si>
  <si>
    <t>National Medium Salary</t>
  </si>
  <si>
    <t>18 to 21</t>
  </si>
  <si>
    <t>22 to 29</t>
  </si>
  <si>
    <t>30 to 39</t>
  </si>
  <si>
    <t>40 to 49</t>
  </si>
  <si>
    <t>50 to 59</t>
  </si>
  <si>
    <t>60 and over</t>
  </si>
  <si>
    <t>All Ages</t>
  </si>
  <si>
    <t>FCDO</t>
  </si>
  <si>
    <t>Senior Civil Service</t>
  </si>
  <si>
    <t>BEIS</t>
  </si>
  <si>
    <t>DfE</t>
  </si>
  <si>
    <t>EA</t>
  </si>
  <si>
    <t>EO (E)</t>
  </si>
  <si>
    <t>EA (L)</t>
  </si>
  <si>
    <t>EO  (L)</t>
  </si>
  <si>
    <t>EO (E)  (L)</t>
  </si>
  <si>
    <t>DFIT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</si>
</sst>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0" totalsRowShown="0">
  <autoFilter ref="A1:H90" xr:uid="{00000000-0009-0000-0100-000001000000}"/>
  <tableColumns count="8">
    <tableColumn id="1" xr3:uid="{00000000-0010-0000-0000-000001000000}" name="Department"/>
    <tableColumn id="2" xr3:uid="{00000000-0010-0000-0000-000002000000}" name="Grade"/>
    <tableColumn id="3" xr3:uid="{00000000-0010-0000-0000-000003000000}" name="Salary"/>
    <tableColumn id="4" xr3:uid="{00000000-0010-0000-0000-000004000000}" name="Weekly"/>
    <tableColumn id="5" xr3:uid="{00000000-0010-0000-0000-000005000000}" name="Daily"/>
    <tableColumn id="6" xr3:uid="{00000000-0010-0000-0000-000006000000}" name="Hr"/>
    <tableColumn id="7" xr3:uid="{00000000-0010-0000-0000-000007000000}" name="Min"/>
    <tableColumn id="8" xr3:uid="{00000000-0010-0000-0000-000008000000}" name="Se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90"/>
  <sheetViews>
    <sheetView tabSelected="1" topLeftCell="A53" workbookViewId="0">
      <selection activeCell="D77" sqref="D77:H90"/>
    </sheetView>
  </sheetViews>
  <sheetFormatPr baseColWidth="10" defaultColWidth="8.83203125" defaultRowHeight="15" x14ac:dyDescent="0.2"/>
  <cols>
    <col min="1" max="1" width="13.5" bestFit="1" customWidth="1"/>
    <col min="2" max="2" width="12.5" bestFit="1" customWidth="1"/>
    <col min="3" max="3" width="12.5" style="1" bestFit="1" customWidth="1"/>
    <col min="4" max="8" width="12.5" style="2" bestFit="1" customWidth="1"/>
  </cols>
  <sheetData>
    <row r="1" spans="1:8" ht="17.25" customHeight="1" x14ac:dyDescent="0.2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.25" customHeight="1" x14ac:dyDescent="0.2">
      <c r="A2" t="s">
        <v>8</v>
      </c>
      <c r="B2" t="s">
        <v>9</v>
      </c>
      <c r="C2" s="3">
        <v>21722</v>
      </c>
      <c r="D2" s="4">
        <f>Table1[[#This Row], [Salary]]/52</f>
        <v>417.73076923076923</v>
      </c>
      <c r="E2" s="4">
        <f>Table1[[#This Row], [Weekly]]/5</f>
        <v>83.546153846153842</v>
      </c>
      <c r="F2" s="4">
        <f>Table1[[#This Row], [Weekly]]/37</f>
        <v>11.29002079002079</v>
      </c>
      <c r="G2" s="4">
        <f>Table1[[#This Row], [Hr]]/60</f>
        <v>0.18816701316701318</v>
      </c>
      <c r="H2" s="4">
        <f>Table1[[#This Row], [Min]]/60</f>
        <v>3.1361168861168865E-3</v>
      </c>
    </row>
    <row r="3" spans="1:8" ht="17.25" customHeight="1" x14ac:dyDescent="0.2">
      <c r="A3" t="s">
        <v>8</v>
      </c>
      <c r="B3" t="s">
        <v>11</v>
      </c>
      <c r="C3" s="3">
        <v>25277</v>
      </c>
      <c r="D3" s="4">
        <f>Table1[[#This Row], [Salary]]/52</f>
        <v>486.09615384615387</v>
      </c>
      <c r="E3" s="4">
        <f>Table1[[#This Row], [Weekly]]/5</f>
        <v>97.219230769230776</v>
      </c>
      <c r="F3" s="4">
        <f>Table1[[#This Row], [Weekly]]/37</f>
        <v>13.137733887733889</v>
      </c>
      <c r="G3" s="4">
        <f>Table1[[#This Row], [Hr]]/60</f>
        <v>0.21896223146223148</v>
      </c>
      <c r="H3" s="4">
        <f>Table1[[#This Row], [Min]]/60</f>
        <v>3.6493705243705247E-3</v>
      </c>
    </row>
    <row r="4" spans="1:8" ht="17.25" customHeight="1" x14ac:dyDescent="0.2">
      <c r="A4" t="s">
        <v>8</v>
      </c>
      <c r="B4" t="s">
        <v>12</v>
      </c>
      <c r="C4" s="3">
        <v>28000</v>
      </c>
      <c r="D4" s="4">
        <f>Table1[[#This Row], [Salary]]/52</f>
        <v>538.46153846153845</v>
      </c>
      <c r="E4" s="4">
        <f>Table1[[#This Row], [Weekly]]/5</f>
        <v>107.69230769230769</v>
      </c>
      <c r="F4" s="4">
        <f>Table1[[#This Row], [Weekly]]/37</f>
        <v>14.553014553014552</v>
      </c>
      <c r="G4" s="4">
        <f>Table1[[#This Row], [Hr]]/60</f>
        <v>0.24255024255024255</v>
      </c>
      <c r="H4" s="4">
        <f>Table1[[#This Row], [Min]]/60</f>
        <v>4.0425040425040425E-3</v>
      </c>
    </row>
    <row r="5" spans="1:8" ht="17.25" customHeight="1" x14ac:dyDescent="0.2">
      <c r="A5" t="s">
        <v>8</v>
      </c>
      <c r="B5" t="s">
        <v>10</v>
      </c>
      <c r="C5" s="3">
        <v>24327</v>
      </c>
      <c r="D5" s="4">
        <f>Table1[[#This Row], [Salary]]/52</f>
        <v>467.82692307692309</v>
      </c>
      <c r="E5" s="4">
        <f>Table1[[#This Row], [Weekly]]/5</f>
        <v>93.565384615384616</v>
      </c>
      <c r="F5" s="4">
        <f>Table1[[#This Row], [Weekly]]/37</f>
        <v>12.643970893970895</v>
      </c>
      <c r="G5" s="4">
        <f>Table1[[#This Row], [Hr]]/60</f>
        <v>0.21073284823284824</v>
      </c>
      <c r="H5" s="4">
        <f>Table1[[#This Row], [Min]]/60</f>
        <v>3.5122141372141372E-3</v>
      </c>
    </row>
    <row r="6" spans="1:8" ht="17.25" customHeight="1" x14ac:dyDescent="0.2">
      <c r="A6" t="s">
        <v>8</v>
      </c>
      <c r="B6" t="s">
        <v>13</v>
      </c>
      <c r="C6" s="3">
        <v>28050</v>
      </c>
      <c r="D6" s="4">
        <f>Table1[[#This Row], [Salary]]/52</f>
        <v>539.42307692307691</v>
      </c>
      <c r="E6" s="4">
        <f>Table1[[#This Row], [Weekly]]/5</f>
        <v>107.88461538461539</v>
      </c>
      <c r="F6" s="4">
        <f>Table1[[#This Row], [Weekly]]/37</f>
        <v>14.579002079002079</v>
      </c>
      <c r="G6" s="4">
        <f>Table1[[#This Row], [Hr]]/60</f>
        <v>0.24298336798336798</v>
      </c>
      <c r="H6" s="4">
        <f>Table1[[#This Row], [Min]]/60</f>
        <v>4.0497227997227997E-3</v>
      </c>
    </row>
    <row r="7" spans="1:8" ht="17.25" customHeight="1" x14ac:dyDescent="0.2">
      <c r="A7" t="s">
        <v>8</v>
      </c>
      <c r="B7" t="s">
        <v>14</v>
      </c>
      <c r="C7" s="3">
        <v>32640</v>
      </c>
      <c r="D7" s="4">
        <f>Table1[[#This Row], [Salary]]/52</f>
        <v>627.69230769230774</v>
      </c>
      <c r="E7" s="4">
        <f>Table1[[#This Row], [Weekly]]/5</f>
        <v>125.53846153846155</v>
      </c>
      <c r="F7" s="4">
        <f>Table1[[#This Row], [Weekly]]/37</f>
        <v>16.964656964656967</v>
      </c>
      <c r="G7" s="4">
        <f>Table1[[#This Row], [Hr]]/60</f>
        <v>0.28274428274428282</v>
      </c>
      <c r="H7" s="4">
        <f>Table1[[#This Row], [Min]]/60</f>
        <v>4.7124047124047132E-3</v>
      </c>
    </row>
    <row r="8" spans="1:8" ht="17.25" customHeight="1" x14ac:dyDescent="0.2">
      <c r="A8" t="s">
        <v>8</v>
      </c>
      <c r="B8" t="s">
        <v>15</v>
      </c>
      <c r="C8" s="3">
        <v>35241</v>
      </c>
      <c r="D8" s="4">
        <f>Table1[[#This Row], [Salary]]/52</f>
        <v>677.71153846153845</v>
      </c>
      <c r="E8" s="4">
        <f>Table1[[#This Row], [Weekly]]/5</f>
        <v>135.5423076923077</v>
      </c>
      <c r="F8" s="4">
        <f>Table1[[#This Row], [Weekly]]/37</f>
        <v>18.316528066528065</v>
      </c>
      <c r="G8" s="4">
        <f>Table1[[#This Row], [Hr]]/60</f>
        <v>0.30527546777546777</v>
      </c>
      <c r="H8" s="4">
        <f>Table1[[#This Row], [Min]]/60</f>
        <v>5.0879244629244624E-3</v>
      </c>
    </row>
    <row r="9" spans="1:8" ht="17.25" customHeight="1" x14ac:dyDescent="0.2">
      <c r="A9" t="s">
        <v>8</v>
      </c>
      <c r="B9" t="s">
        <v>16</v>
      </c>
      <c r="C9" s="3">
        <v>38046</v>
      </c>
      <c r="D9" s="4">
        <f>Table1[[#This Row], [Salary]]/52</f>
        <v>731.65384615384619</v>
      </c>
      <c r="E9" s="4">
        <f>Table1[[#This Row], [Weekly]]/5</f>
        <v>146.33076923076925</v>
      </c>
      <c r="F9" s="4">
        <f>Table1[[#This Row], [Weekly]]/37</f>
        <v>19.774428274428274</v>
      </c>
      <c r="G9" s="4">
        <f>Table1[[#This Row], [Hr]]/60</f>
        <v>0.32957380457380459</v>
      </c>
      <c r="H9" s="4">
        <f>Table1[[#This Row], [Min]]/60</f>
        <v>5.492896742896743E-3</v>
      </c>
    </row>
    <row r="10" spans="1:8" ht="17.25" customHeight="1" x14ac:dyDescent="0.2">
      <c r="A10" t="s">
        <v>8</v>
      </c>
      <c r="B10" t="s">
        <v>17</v>
      </c>
      <c r="C10" s="3">
        <v>41412</v>
      </c>
      <c r="D10" s="4">
        <f>Table1[[#This Row], [Salary]]/52</f>
        <v>796.38461538461536</v>
      </c>
      <c r="E10" s="4">
        <f>Table1[[#This Row], [Weekly]]/5</f>
        <v>159.27692307692308</v>
      </c>
      <c r="F10" s="4">
        <f>Table1[[#This Row], [Weekly]]/37</f>
        <v>21.523908523908524</v>
      </c>
      <c r="G10" s="4">
        <f>Table1[[#This Row], [Hr]]/60</f>
        <v>0.35873180873180871</v>
      </c>
      <c r="H10" s="4">
        <f>Table1[[#This Row], [Min]]/60</f>
        <v>5.9788634788634784E-3</v>
      </c>
    </row>
    <row r="11" spans="1:8" ht="17.25" customHeight="1" x14ac:dyDescent="0.2">
      <c r="A11" t="s">
        <v>8</v>
      </c>
      <c r="B11" t="s">
        <v>18</v>
      </c>
      <c r="C11" s="3">
        <v>50694</v>
      </c>
      <c r="D11" s="4">
        <f>Table1[[#This Row], [Salary]]/52</f>
        <v>974.88461538461536</v>
      </c>
      <c r="E11" s="4">
        <f>Table1[[#This Row], [Weekly]]/5</f>
        <v>194.97692307692307</v>
      </c>
      <c r="F11" s="4">
        <f>Table1[[#This Row], [Weekly]]/37</f>
        <v>26.348232848232847</v>
      </c>
      <c r="G11" s="4">
        <f>Table1[[#This Row], [Hr]]/60</f>
        <v>0.43913721413721413</v>
      </c>
      <c r="H11" s="4">
        <f>Table1[[#This Row], [Min]]/60</f>
        <v>7.3189535689535687E-3</v>
      </c>
    </row>
    <row r="12" spans="1:8" ht="17.25" customHeight="1" x14ac:dyDescent="0.2">
      <c r="A12" t="s">
        <v>8</v>
      </c>
      <c r="B12" t="s">
        <v>19</v>
      </c>
      <c r="C12" s="3">
        <v>55794</v>
      </c>
      <c r="D12" s="4">
        <f>Table1[[#This Row], [Salary]]/52</f>
        <v>1072.9615384615386</v>
      </c>
      <c r="E12" s="4">
        <f>Table1[[#This Row], [Weekly]]/5</f>
        <v>214.59230769230771</v>
      </c>
      <c r="F12" s="4">
        <f>Table1[[#This Row], [Weekly]]/37</f>
        <v>28.998960498960503</v>
      </c>
      <c r="G12" s="4">
        <f>Table1[[#This Row], [Hr]]/60</f>
        <v>0.48331600831600841</v>
      </c>
      <c r="H12" s="4">
        <f>Table1[[#This Row], [Min]]/60</f>
        <v>8.0552668052668065E-3</v>
      </c>
    </row>
    <row r="13" spans="1:8" ht="17.25" customHeight="1" x14ac:dyDescent="0.2">
      <c r="A13" t="s">
        <v>8</v>
      </c>
      <c r="B13" t="s">
        <v>20</v>
      </c>
      <c r="C13" s="3">
        <v>61710</v>
      </c>
      <c r="D13" s="4">
        <f>Table1[[#This Row], [Salary]]/52</f>
        <v>1186.7307692307693</v>
      </c>
      <c r="E13" s="4">
        <f>Table1[[#This Row], [Weekly]]/5</f>
        <v>237.34615384615387</v>
      </c>
      <c r="F13" s="4">
        <f>Table1[[#This Row], [Weekly]]/37</f>
        <v>32.073804573804573</v>
      </c>
      <c r="G13" s="4">
        <f>Table1[[#This Row], [Hr]]/60</f>
        <v>0.53456340956340953</v>
      </c>
      <c r="H13" s="4">
        <f>Table1[[#This Row], [Min]]/60</f>
        <v>8.9093901593901587E-3</v>
      </c>
    </row>
    <row r="14" spans="1:8" ht="17.25" customHeight="1" x14ac:dyDescent="0.2">
      <c r="A14" t="s">
        <v>8</v>
      </c>
      <c r="B14" t="s">
        <v>21</v>
      </c>
      <c r="C14" s="3">
        <v>65790</v>
      </c>
      <c r="D14" s="4">
        <f>Table1[[#This Row], [Salary]]/52</f>
        <v>1265.1923076923076</v>
      </c>
      <c r="E14" s="4">
        <f>Table1[[#This Row], [Weekly]]/5</f>
        <v>253.03846153846152</v>
      </c>
      <c r="F14" s="4">
        <f>Table1[[#This Row], [Weekly]]/37</f>
        <v>34.194386694386694</v>
      </c>
      <c r="G14" s="4">
        <f>Table1[[#This Row], [Hr]]/60</f>
        <v>0.56990644490644493</v>
      </c>
      <c r="H14" s="4">
        <f>Table1[[#This Row], [Min]]/60</f>
        <v>9.498440748440749E-3</v>
      </c>
    </row>
    <row r="15" spans="1:8" ht="17.25" customHeight="1" x14ac:dyDescent="0.2">
      <c r="A15" t="s">
        <v>26</v>
      </c>
      <c r="B15" t="s">
        <v>27</v>
      </c>
      <c r="C15" s="3">
        <v>20270</v>
      </c>
      <c r="D15" s="4">
        <f>Table1[[#This Row], [Salary]]/52</f>
        <v>389.80769230769232</v>
      </c>
      <c r="E15" s="4">
        <f>Table1[[#This Row], [Weekly]]/5</f>
        <v>77.961538461538467</v>
      </c>
      <c r="F15" s="4">
        <f>Table1[[#This Row], [Weekly]]/37</f>
        <v>10.535343035343036</v>
      </c>
      <c r="G15" s="4">
        <f>Table1[[#This Row], [Hr]]/60</f>
        <v>0.17558905058905061</v>
      </c>
      <c r="H15" s="4">
        <f>Table1[[#This Row], [Min]]/60</f>
        <v>2.9264841764841767E-3</v>
      </c>
    </row>
    <row r="16" spans="1:8" ht="17.25" customHeight="1" x14ac:dyDescent="0.2">
      <c r="A16" t="s">
        <v>26</v>
      </c>
      <c r="B16" t="s">
        <v>28</v>
      </c>
      <c r="C16" s="3">
        <v>20270</v>
      </c>
      <c r="D16" s="4">
        <f>Table1[[#This Row], [Salary]]/52</f>
        <v>389.80769230769232</v>
      </c>
      <c r="E16" s="4">
        <f>Table1[[#This Row], [Weekly]]/5</f>
        <v>77.961538461538467</v>
      </c>
      <c r="F16" s="4">
        <f>Table1[[#This Row], [Weekly]]/37</f>
        <v>10.535343035343036</v>
      </c>
      <c r="G16" s="4">
        <f>Table1[[#This Row], [Hr]]/60</f>
        <v>0.17558905058905061</v>
      </c>
      <c r="H16" s="4">
        <f>Table1[[#This Row], [Min]]/60</f>
        <v>2.9264841764841767E-3</v>
      </c>
    </row>
    <row r="17" spans="1:8" ht="17.25" customHeight="1" x14ac:dyDescent="0.2">
      <c r="A17" t="s">
        <v>26</v>
      </c>
      <c r="B17" t="s">
        <v>29</v>
      </c>
      <c r="C17" s="3">
        <v>21730</v>
      </c>
      <c r="D17" s="4">
        <f>Table1[[#This Row], [Salary]]/52</f>
        <v>417.88461538461536</v>
      </c>
      <c r="E17" s="4">
        <f>Table1[[#This Row], [Weekly]]/5</f>
        <v>83.576923076923066</v>
      </c>
      <c r="F17" s="4">
        <f>Table1[[#This Row], [Weekly]]/37</f>
        <v>11.294178794178794</v>
      </c>
      <c r="G17" s="4">
        <f>Table1[[#This Row], [Hr]]/60</f>
        <v>0.18823631323631324</v>
      </c>
      <c r="H17" s="4">
        <f>Table1[[#This Row], [Min]]/60</f>
        <v>3.1372718872718871E-3</v>
      </c>
    </row>
    <row r="18" spans="1:8" ht="17.25" customHeight="1" x14ac:dyDescent="0.2">
      <c r="A18" t="s">
        <v>26</v>
      </c>
      <c r="B18" t="s">
        <v>30</v>
      </c>
      <c r="C18" s="3">
        <v>23949</v>
      </c>
      <c r="D18" s="4">
        <f>Table1[[#This Row], [Salary]]/52</f>
        <v>460.55769230769232</v>
      </c>
      <c r="E18" s="4">
        <f>Table1[[#This Row], [Weekly]]/5</f>
        <v>92.111538461538458</v>
      </c>
      <c r="F18" s="4">
        <f>Table1[[#This Row], [Weekly]]/37</f>
        <v>12.447505197505198</v>
      </c>
      <c r="G18" s="4">
        <f>Table1[[#This Row], [Hr]]/60</f>
        <v>0.20745841995841996</v>
      </c>
      <c r="H18" s="4">
        <f>Table1[[#This Row], [Min]]/60</f>
        <v>3.4576403326403325E-3</v>
      </c>
    </row>
    <row r="19" spans="1:8" ht="17.25" customHeight="1" x14ac:dyDescent="0.2">
      <c r="A19" t="s">
        <v>26</v>
      </c>
      <c r="B19" t="s">
        <v>31</v>
      </c>
      <c r="C19" s="3">
        <v>27055</v>
      </c>
      <c r="D19" s="4">
        <f>Table1[[#This Row], [Salary]]/52</f>
        <v>520.28846153846155</v>
      </c>
      <c r="E19" s="4">
        <f>Table1[[#This Row], [Weekly]]/5</f>
        <v>104.05769230769231</v>
      </c>
      <c r="F19" s="4">
        <f>Table1[[#This Row], [Weekly]]/37</f>
        <v>14.061850311850312</v>
      </c>
      <c r="G19" s="4">
        <f>Table1[[#This Row], [Hr]]/60</f>
        <v>0.23436417186417188</v>
      </c>
      <c r="H19" s="4">
        <f>Table1[[#This Row], [Min]]/60</f>
        <v>3.9060695310695315E-3</v>
      </c>
    </row>
    <row r="20" spans="1:8" ht="17.25" customHeight="1" x14ac:dyDescent="0.2">
      <c r="A20" t="s">
        <v>26</v>
      </c>
      <c r="B20" t="s">
        <v>32</v>
      </c>
      <c r="C20" s="3">
        <v>33706</v>
      </c>
      <c r="D20" s="4">
        <f>Table1[[#This Row], [Salary]]/52</f>
        <v>648.19230769230774</v>
      </c>
      <c r="E20" s="4">
        <f>Table1[[#This Row], [Weekly]]/5</f>
        <v>129.63846153846154</v>
      </c>
      <c r="F20" s="4">
        <f>Table1[[#This Row], [Weekly]]/37</f>
        <v>17.51871101871102</v>
      </c>
      <c r="G20" s="4">
        <f>Table1[[#This Row], [Hr]]/60</f>
        <v>0.29197851697851701</v>
      </c>
      <c r="H20" s="4">
        <f>Table1[[#This Row], [Min]]/60</f>
        <v>4.8663086163086167E-3</v>
      </c>
    </row>
    <row r="21" spans="1:8" ht="17.25" customHeight="1" x14ac:dyDescent="0.2">
      <c r="A21" t="s">
        <v>26</v>
      </c>
      <c r="B21" t="s">
        <v>33</v>
      </c>
      <c r="C21" s="3">
        <v>41659</v>
      </c>
      <c r="D21" s="4">
        <f>Table1[[#This Row], [Salary]]/52</f>
        <v>801.13461538461536</v>
      </c>
      <c r="E21" s="4">
        <f>Table1[[#This Row], [Weekly]]/5</f>
        <v>160.22692307692307</v>
      </c>
      <c r="F21" s="4">
        <f>Table1[[#This Row], [Weekly]]/37</f>
        <v>21.652286902286903</v>
      </c>
      <c r="G21" s="4">
        <f>Table1[[#This Row], [Hr]]/60</f>
        <v>0.36087144837144841</v>
      </c>
      <c r="H21" s="4">
        <f>Table1[[#This Row], [Min]]/60</f>
        <v>6.0145241395241399E-3</v>
      </c>
    </row>
    <row r="22" spans="1:8" ht="17.25" customHeight="1" x14ac:dyDescent="0.2">
      <c r="A22" t="s">
        <v>26</v>
      </c>
      <c r="B22" t="s">
        <v>34</v>
      </c>
      <c r="C22" s="3">
        <v>48526</v>
      </c>
      <c r="D22" s="4">
        <f>Table1[[#This Row], [Salary]]/52</f>
        <v>933.19230769230774</v>
      </c>
      <c r="E22" s="4">
        <f>Table1[[#This Row], [Weekly]]/5</f>
        <v>186.63846153846154</v>
      </c>
      <c r="F22" s="4">
        <f>Table1[[#This Row], [Weekly]]/37</f>
        <v>25.221413721413722</v>
      </c>
      <c r="G22" s="4">
        <f>Table1[[#This Row], [Hr]]/60</f>
        <v>0.42035689535689535</v>
      </c>
      <c r="H22" s="4">
        <f>Table1[[#This Row], [Min]]/60</f>
        <v>7.0059482559482562E-3</v>
      </c>
    </row>
    <row r="23" spans="1:8" ht="17.25" customHeight="1" x14ac:dyDescent="0.2">
      <c r="A23" t="s">
        <v>26</v>
      </c>
      <c r="B23" t="s">
        <v>35</v>
      </c>
      <c r="C23" s="3">
        <v>56164</v>
      </c>
      <c r="D23" s="4">
        <f>Table1[[#This Row], [Salary]]/52</f>
        <v>1080.0769230769231</v>
      </c>
      <c r="E23" s="4">
        <f>Table1[[#This Row], [Weekly]]/5</f>
        <v>216.01538461538462</v>
      </c>
      <c r="F23" s="4">
        <f>Table1[[#This Row], [Weekly]]/37</f>
        <v>29.191268191268193</v>
      </c>
      <c r="G23" s="4">
        <f>Table1[[#This Row], [Hr]]/60</f>
        <v>0.48652113652113654</v>
      </c>
      <c r="H23" s="4">
        <f>Table1[[#This Row], [Min]]/60</f>
        <v>8.1086856086856098E-3</v>
      </c>
    </row>
    <row r="24" spans="1:8" ht="17.25" customHeight="1" x14ac:dyDescent="0.2">
      <c r="A24" t="s">
        <v>26</v>
      </c>
      <c r="B24" t="s">
        <v>36</v>
      </c>
      <c r="C24" s="3">
        <v>67064</v>
      </c>
      <c r="D24" s="4">
        <f>Table1[[#This Row], [Salary]]/52</f>
        <v>1289.6923076923076</v>
      </c>
      <c r="E24" s="4">
        <f>Table1[[#This Row], [Weekly]]/5</f>
        <v>257.93846153846152</v>
      </c>
      <c r="F24" s="4">
        <f>Table1[[#This Row], [Weekly]]/37</f>
        <v>34.856548856548855</v>
      </c>
      <c r="G24" s="4">
        <f>Table1[[#This Row], [Hr]]/60</f>
        <v>0.58094248094248091</v>
      </c>
      <c r="H24" s="4">
        <f>Table1[[#This Row], [Min]]/60</f>
        <v>9.6823746823746816E-3</v>
      </c>
    </row>
    <row r="25" spans="1:8" ht="17.25" customHeight="1" x14ac:dyDescent="0.2">
      <c r="A25" t="s">
        <v>26</v>
      </c>
      <c r="B25" t="s">
        <v>37</v>
      </c>
      <c r="C25" s="3">
        <v>79592</v>
      </c>
      <c r="D25" s="4">
        <f>Table1[[#This Row], [Salary]]/52</f>
        <v>1530.6153846153845</v>
      </c>
      <c r="E25" s="4">
        <f>Table1[[#This Row], [Weekly]]/5</f>
        <v>306.12307692307689</v>
      </c>
      <c r="F25" s="4">
        <f>Table1[[#This Row], [Weekly]]/37</f>
        <v>41.367983367983364</v>
      </c>
      <c r="G25" s="4">
        <f>Table1[[#This Row], [Hr]]/60</f>
        <v>0.68946638946638938</v>
      </c>
      <c r="H25" s="4">
        <f>Table1[[#This Row], [Min]]/60</f>
        <v>1.149110649110649E-2</v>
      </c>
    </row>
    <row r="26" spans="1:8" ht="17.25" customHeight="1" x14ac:dyDescent="0.2">
      <c r="A26" t="s">
        <v>26</v>
      </c>
      <c r="B26" t="s">
        <v>38</v>
      </c>
      <c r="C26" s="3">
        <v>95135</v>
      </c>
      <c r="D26" s="4">
        <f>Table1[[#This Row], [Salary]]/52</f>
        <v>1829.5192307692307</v>
      </c>
      <c r="E26" s="4">
        <f>Table1[[#This Row], [Weekly]]/5</f>
        <v>365.90384615384613</v>
      </c>
      <c r="F26" s="4">
        <f>Table1[[#This Row], [Weekly]]/37</f>
        <v>49.446465696465694</v>
      </c>
      <c r="G26" s="4">
        <f>Table1[[#This Row], [Hr]]/60</f>
        <v>0.82410776160776156</v>
      </c>
      <c r="H26" s="4">
        <f>Table1[[#This Row], [Min]]/60</f>
        <v>1.3735129360129359E-2</v>
      </c>
    </row>
    <row r="27" spans="1:8" ht="17.25" customHeight="1" x14ac:dyDescent="0.2">
      <c r="A27" t="s">
        <v>39</v>
      </c>
      <c r="B27" t="s">
        <v>40</v>
      </c>
      <c r="C27" s="3">
        <v>104000</v>
      </c>
      <c r="D27" s="3">
        <f>Table1[[#This Row], [Salary]]/52</f>
        <v>2000</v>
      </c>
      <c r="E27" s="3">
        <f>Table1[[#This Row], [Weekly]]/5</f>
        <v>400</v>
      </c>
      <c r="F27" s="4">
        <f>Table1[[#This Row], [Weekly]]/37</f>
        <v>54.054054054054056</v>
      </c>
      <c r="G27" s="4">
        <f>Table1[[#This Row], [Hr]]/60</f>
        <v>0.90090090090090091</v>
      </c>
      <c r="H27" s="4">
        <f>Table1[[#This Row], [Min]]/60</f>
        <v>1.5015015015015015E-2</v>
      </c>
    </row>
    <row r="28" spans="1:8" ht="17.25" customHeight="1" x14ac:dyDescent="0.2">
      <c r="A28" t="s">
        <v>39</v>
      </c>
      <c r="B28" t="s">
        <v>41</v>
      </c>
      <c r="C28" s="3">
        <v>130000</v>
      </c>
      <c r="D28" s="3">
        <f>Table1[[#This Row], [Salary]]/52</f>
        <v>2500</v>
      </c>
      <c r="E28" s="3">
        <f>Table1[[#This Row], [Weekly]]/5</f>
        <v>500</v>
      </c>
      <c r="F28" s="4">
        <f>Table1[[#This Row], [Weekly]]/37</f>
        <v>67.567567567567565</v>
      </c>
      <c r="G28" s="4">
        <f>Table1[[#This Row], [Hr]]/60</f>
        <v>1.1261261261261262</v>
      </c>
      <c r="H28" s="4">
        <f>Table1[[#This Row], [Min]]/60</f>
        <v>1.8768768768768769E-2</v>
      </c>
    </row>
    <row r="29" spans="1:8" ht="17.25" customHeight="1" x14ac:dyDescent="0.2">
      <c r="A29" t="s">
        <v>39</v>
      </c>
      <c r="B29" t="s">
        <v>42</v>
      </c>
      <c r="C29" s="3">
        <v>156000</v>
      </c>
      <c r="D29" s="3">
        <f>Table1[[#This Row], [Salary]]/52</f>
        <v>3000</v>
      </c>
      <c r="E29" s="3">
        <f>Table1[[#This Row], [Weekly]]/5</f>
        <v>600</v>
      </c>
      <c r="F29" s="4">
        <f>Table1[[#This Row], [Weekly]]/37</f>
        <v>81.081081081081081</v>
      </c>
      <c r="G29" s="4">
        <f>Table1[[#This Row], [Hr]]/60</f>
        <v>1.3513513513513513</v>
      </c>
      <c r="H29" s="4">
        <f>Table1[[#This Row], [Min]]/60</f>
        <v>2.2522522522522521E-2</v>
      </c>
    </row>
    <row r="30" spans="1:8" ht="17.25" customHeight="1" x14ac:dyDescent="0.2">
      <c r="A30" t="s">
        <v>39</v>
      </c>
      <c r="B30" t="s">
        <v>43</v>
      </c>
      <c r="C30" s="3">
        <v>182000</v>
      </c>
      <c r="D30" s="3">
        <f>Table1[[#This Row], [Salary]]/52</f>
        <v>3500</v>
      </c>
      <c r="E30" s="3">
        <f>Table1[[#This Row], [Weekly]]/5</f>
        <v>700</v>
      </c>
      <c r="F30" s="4">
        <f>Table1[[#This Row], [Weekly]]/37</f>
        <v>94.594594594594597</v>
      </c>
      <c r="G30" s="4">
        <f>Table1[[#This Row], [Hr]]/60</f>
        <v>1.5765765765765767</v>
      </c>
      <c r="H30" s="4">
        <f>Table1[[#This Row], [Min]]/60</f>
        <v>2.6276276276276277E-2</v>
      </c>
    </row>
    <row r="31" spans="1:8" ht="17.25" customHeight="1" x14ac:dyDescent="0.2">
      <c r="A31" t="s">
        <v>39</v>
      </c>
      <c r="B31" t="s">
        <v>44</v>
      </c>
      <c r="C31" s="3">
        <v>208000</v>
      </c>
      <c r="D31" s="3">
        <f>Table1[[#This Row], [Salary]]/52</f>
        <v>4000</v>
      </c>
      <c r="E31" s="3">
        <f>Table1[[#This Row], [Weekly]]/5</f>
        <v>800</v>
      </c>
      <c r="F31" s="4">
        <f>Table1[[#This Row], [Weekly]]/37</f>
        <v>108.10810810810811</v>
      </c>
      <c r="G31" s="4">
        <f>Table1[[#This Row], [Hr]]/60</f>
        <v>1.8018018018018018</v>
      </c>
      <c r="H31" s="4">
        <f>Table1[[#This Row], [Min]]/60</f>
        <v>3.003003003003003E-2</v>
      </c>
    </row>
    <row r="32" spans="1:8" ht="17.25" customHeight="1" x14ac:dyDescent="0.2">
      <c r="A32" t="s">
        <v>39</v>
      </c>
      <c r="B32" t="s">
        <v>45</v>
      </c>
      <c r="C32" s="3">
        <v>234000</v>
      </c>
      <c r="D32" s="3">
        <f>Table1[[#This Row], [Salary]]/52</f>
        <v>4500</v>
      </c>
      <c r="E32" s="3">
        <f>Table1[[#This Row], [Weekly]]/5</f>
        <v>900</v>
      </c>
      <c r="F32" s="4">
        <f>Table1[[#This Row], [Weekly]]/37</f>
        <v>121.62162162162163</v>
      </c>
      <c r="G32" s="4">
        <f>Table1[[#This Row], [Hr]]/60</f>
        <v>2.0270270270270272</v>
      </c>
      <c r="H32" s="4">
        <f>Table1[[#This Row], [Min]]/60</f>
        <v>3.3783783783783786E-2</v>
      </c>
    </row>
    <row r="33" spans="1:8" ht="17.25" customHeight="1" x14ac:dyDescent="0.2">
      <c r="A33" t="s">
        <v>39</v>
      </c>
      <c r="B33" t="s">
        <v>46</v>
      </c>
      <c r="C33" s="3">
        <v>260000</v>
      </c>
      <c r="D33" s="3">
        <f>Table1[[#This Row], [Salary]]/52</f>
        <v>5000</v>
      </c>
      <c r="E33" s="3">
        <f>Table1[[#This Row], [Weekly]]/5</f>
        <v>1000</v>
      </c>
      <c r="F33" s="4">
        <f>Table1[[#This Row], [Weekly]]/37</f>
        <v>135.13513513513513</v>
      </c>
      <c r="G33" s="4">
        <f>Table1[[#This Row], [Hr]]/60</f>
        <v>2.2522522522522523</v>
      </c>
      <c r="H33" s="4">
        <f>Table1[[#This Row], [Min]]/60</f>
        <v>3.7537537537537538E-2</v>
      </c>
    </row>
    <row r="34" spans="1:8" ht="17.25" customHeight="1" x14ac:dyDescent="0.2">
      <c r="A34" t="s">
        <v>47</v>
      </c>
      <c r="B34" t="s">
        <v>48</v>
      </c>
      <c r="C34" s="3">
        <v>18597</v>
      </c>
      <c r="D34" s="4">
        <f>Table1[[#This Row], [Salary]]/52</f>
        <v>357.63461538461536</v>
      </c>
      <c r="E34" s="4">
        <f>Table1[[#This Row], [Weekly]]/5</f>
        <v>71.526923076923069</v>
      </c>
      <c r="F34" s="4">
        <f>Table1[[#This Row], [Weekly]]/37</f>
        <v>9.6658004158004154</v>
      </c>
      <c r="G34" s="4">
        <f>Table1[[#This Row], [Hr]]/60</f>
        <v>0.1610966735966736</v>
      </c>
      <c r="H34" s="4">
        <f>Table1[[#This Row], [Min]]/60</f>
        <v>2.6849445599445598E-3</v>
      </c>
    </row>
    <row r="35" spans="1:8" ht="17.25" customHeight="1" x14ac:dyDescent="0.2">
      <c r="A35" t="s">
        <v>47</v>
      </c>
      <c r="B35" t="s">
        <v>49</v>
      </c>
      <c r="C35" s="3">
        <v>27492</v>
      </c>
      <c r="D35" s="4">
        <f>Table1[[#This Row], [Salary]]/52</f>
        <v>528.69230769230774</v>
      </c>
      <c r="E35" s="4">
        <f>Table1[[#This Row], [Weekly]]/5</f>
        <v>105.73846153846155</v>
      </c>
      <c r="F35" s="4">
        <f>Table1[[#This Row], [Weekly]]/37</f>
        <v>14.28898128898129</v>
      </c>
      <c r="G35" s="4">
        <f>Table1[[#This Row], [Hr]]/60</f>
        <v>0.23814968814968818</v>
      </c>
      <c r="H35" s="4">
        <f>Table1[[#This Row], [Min]]/60</f>
        <v>3.9691614691614698E-3</v>
      </c>
    </row>
    <row r="36" spans="1:8" ht="17.25" customHeight="1" x14ac:dyDescent="0.2">
      <c r="A36" t="s">
        <v>47</v>
      </c>
      <c r="B36" t="s">
        <v>50</v>
      </c>
      <c r="C36" s="3">
        <v>34306</v>
      </c>
      <c r="D36" s="4">
        <f>Table1[[#This Row], [Salary]]/52</f>
        <v>659.73076923076928</v>
      </c>
      <c r="E36" s="4">
        <f>Table1[[#This Row], [Weekly]]/5</f>
        <v>131.94615384615386</v>
      </c>
      <c r="F36" s="4">
        <f>Table1[[#This Row], [Weekly]]/37</f>
        <v>17.830561330561331</v>
      </c>
      <c r="G36" s="4">
        <f>Table1[[#This Row], [Hr]]/60</f>
        <v>0.29717602217602218</v>
      </c>
      <c r="H36" s="4">
        <f>Table1[[#This Row], [Min]]/60</f>
        <v>4.9529337029337031E-3</v>
      </c>
    </row>
    <row r="37" spans="1:8" ht="17.25" customHeight="1" x14ac:dyDescent="0.2">
      <c r="A37" t="s">
        <v>47</v>
      </c>
      <c r="B37" t="s">
        <v>51</v>
      </c>
      <c r="C37" s="3">
        <v>36961</v>
      </c>
      <c r="D37" s="4">
        <f>Table1[[#This Row], [Salary]]/52</f>
        <v>710.78846153846155</v>
      </c>
      <c r="E37" s="4">
        <f>Table1[[#This Row], [Weekly]]/5</f>
        <v>142.15769230769232</v>
      </c>
      <c r="F37" s="4">
        <f>Table1[[#This Row], [Weekly]]/37</f>
        <v>19.21049896049896</v>
      </c>
      <c r="G37" s="4">
        <f>Table1[[#This Row], [Hr]]/60</f>
        <v>0.32017498267498268</v>
      </c>
      <c r="H37" s="4">
        <f>Table1[[#This Row], [Min]]/60</f>
        <v>5.3362497112497114E-3</v>
      </c>
    </row>
    <row r="38" spans="1:8" ht="17.25" customHeight="1" x14ac:dyDescent="0.2">
      <c r="A38" t="s">
        <v>47</v>
      </c>
      <c r="B38" t="s">
        <v>52</v>
      </c>
      <c r="C38" s="3">
        <v>34809</v>
      </c>
      <c r="D38" s="4">
        <f>Table1[[#This Row], [Salary]]/52</f>
        <v>669.40384615384619</v>
      </c>
      <c r="E38" s="4">
        <f>Table1[[#This Row], [Weekly]]/5</f>
        <v>133.88076923076923</v>
      </c>
      <c r="F38" s="4">
        <f>Table1[[#This Row], [Weekly]]/37</f>
        <v>18.091995841995843</v>
      </c>
      <c r="G38" s="4">
        <f>Table1[[#This Row], [Hr]]/60</f>
        <v>0.30153326403326403</v>
      </c>
      <c r="H38" s="4">
        <f>Table1[[#This Row], [Min]]/60</f>
        <v>5.0255544005544002E-3</v>
      </c>
    </row>
    <row r="39" spans="1:8" ht="17.25" customHeight="1" x14ac:dyDescent="0.2">
      <c r="A39" t="s">
        <v>47</v>
      </c>
      <c r="B39" t="s">
        <v>53</v>
      </c>
      <c r="C39" s="3">
        <v>30468</v>
      </c>
      <c r="D39" s="4">
        <f>Table1[[#This Row], [Salary]]/52</f>
        <v>585.92307692307691</v>
      </c>
      <c r="E39" s="4">
        <f>Table1[[#This Row], [Weekly]]/5</f>
        <v>117.18461538461538</v>
      </c>
      <c r="F39" s="4">
        <f>Table1[[#This Row], [Weekly]]/37</f>
        <v>15.835758835758835</v>
      </c>
      <c r="G39" s="4">
        <f>Table1[[#This Row], [Hr]]/60</f>
        <v>0.2639293139293139</v>
      </c>
      <c r="H39" s="4">
        <f>Table1[[#This Row], [Min]]/60</f>
        <v>4.3988218988218987E-3</v>
      </c>
    </row>
    <row r="40" spans="1:8" ht="17.25" customHeight="1" x14ac:dyDescent="0.2">
      <c r="A40" t="s">
        <v>47</v>
      </c>
      <c r="B40" t="s">
        <v>54</v>
      </c>
      <c r="C40" s="3">
        <v>33000</v>
      </c>
      <c r="D40" s="4">
        <f>Table1[[#This Row], [Salary]]/52</f>
        <v>634.61538461538464</v>
      </c>
      <c r="E40" s="4">
        <f>Table1[[#This Row], [Weekly]]/5</f>
        <v>126.92307692307693</v>
      </c>
      <c r="F40" s="4">
        <f>Table1[[#This Row], [Weekly]]/37</f>
        <v>17.151767151767153</v>
      </c>
      <c r="G40" s="4">
        <f>Table1[[#This Row], [Hr]]/60</f>
        <v>0.28586278586278591</v>
      </c>
      <c r="H40" s="4">
        <f>Table1[[#This Row], [Min]]/60</f>
        <v>4.7643797643797652E-3</v>
      </c>
    </row>
    <row r="41" spans="1:8" ht="17.25" customHeight="1" x14ac:dyDescent="0.2">
      <c r="A41" t="s">
        <v>55</v>
      </c>
      <c r="B41" t="s">
        <v>9</v>
      </c>
      <c r="C41" s="3">
        <v>23948</v>
      </c>
      <c r="D41" s="4">
        <f>Table1[[#This Row], [Salary]]/52</f>
        <v>460.53846153846155</v>
      </c>
      <c r="E41" s="4">
        <f>Table1[[#This Row], [Weekly]]/5</f>
        <v>92.107692307692304</v>
      </c>
      <c r="F41" s="4">
        <f>Table1[[#This Row], [Weekly]]/37</f>
        <v>12.446985446985448</v>
      </c>
      <c r="G41" s="4">
        <f>Table1[[#This Row], [Hr]]/60</f>
        <v>0.20744975744975747</v>
      </c>
      <c r="H41" s="4">
        <f>Table1[[#This Row], [Min]]/60</f>
        <v>3.4574959574959576E-3</v>
      </c>
    </row>
    <row r="42" spans="1:8" ht="17.25" customHeight="1" x14ac:dyDescent="0.2">
      <c r="A42" t="s">
        <v>55</v>
      </c>
      <c r="B42" t="s">
        <v>10</v>
      </c>
      <c r="C42" s="3">
        <v>25029</v>
      </c>
      <c r="D42" s="4">
        <f>Table1[[#This Row], [Salary]]/52</f>
        <v>481.32692307692309</v>
      </c>
      <c r="E42" s="4">
        <f>Table1[[#This Row], [Weekly]]/5</f>
        <v>96.265384615384619</v>
      </c>
      <c r="F42" s="4">
        <f>Table1[[#This Row], [Weekly]]/37</f>
        <v>13.00883575883576</v>
      </c>
      <c r="G42" s="4">
        <f>Table1[[#This Row], [Hr]]/60</f>
        <v>0.21681392931392934</v>
      </c>
      <c r="H42" s="4">
        <f>Table1[[#This Row], [Min]]/60</f>
        <v>3.6135654885654889E-3</v>
      </c>
    </row>
    <row r="43" spans="1:8" ht="17.25" customHeight="1" x14ac:dyDescent="0.2">
      <c r="A43" t="s">
        <v>55</v>
      </c>
      <c r="B43" t="s">
        <v>14</v>
      </c>
      <c r="C43" s="3">
        <v>31621</v>
      </c>
      <c r="D43" s="4">
        <f>Table1[[#This Row], [Salary]]/52</f>
        <v>608.09615384615381</v>
      </c>
      <c r="E43" s="4">
        <f>Table1[[#This Row], [Weekly]]/5</f>
        <v>121.61923076923077</v>
      </c>
      <c r="F43" s="4">
        <f>Table1[[#This Row], [Weekly]]/37</f>
        <v>16.435031185031185</v>
      </c>
      <c r="G43" s="4">
        <f>Table1[[#This Row], [Hr]]/60</f>
        <v>0.27391718641718643</v>
      </c>
      <c r="H43" s="4">
        <f>Table1[[#This Row], [Min]]/60</f>
        <v>4.5652864402864401E-3</v>
      </c>
    </row>
    <row r="44" spans="1:8" ht="17.25" customHeight="1" x14ac:dyDescent="0.2">
      <c r="A44" t="s">
        <v>55</v>
      </c>
      <c r="B44" t="s">
        <v>16</v>
      </c>
      <c r="C44" s="3">
        <v>39449</v>
      </c>
      <c r="D44" s="4">
        <f>Table1[[#This Row], [Salary]]/52</f>
        <v>758.63461538461536</v>
      </c>
      <c r="E44" s="4">
        <f>Table1[[#This Row], [Weekly]]/5</f>
        <v>151.72692307692307</v>
      </c>
      <c r="F44" s="4">
        <f>Table1[[#This Row], [Weekly]]/37</f>
        <v>20.503638253638254</v>
      </c>
      <c r="G44" s="4">
        <f>Table1[[#This Row], [Hr]]/60</f>
        <v>0.34172730422730424</v>
      </c>
      <c r="H44" s="4">
        <f>Table1[[#This Row], [Min]]/60</f>
        <v>5.6954550704550709E-3</v>
      </c>
    </row>
    <row r="45" spans="1:8" ht="17.25" customHeight="1" x14ac:dyDescent="0.2">
      <c r="A45" t="s">
        <v>55</v>
      </c>
      <c r="B45" t="s">
        <v>18</v>
      </c>
      <c r="C45" s="3">
        <v>49955</v>
      </c>
      <c r="D45" s="4">
        <f>Table1[[#This Row], [Salary]]/52</f>
        <v>960.67307692307691</v>
      </c>
      <c r="E45" s="4">
        <f>Table1[[#This Row], [Weekly]]/5</f>
        <v>192.13461538461539</v>
      </c>
      <c r="F45" s="4">
        <f>Table1[[#This Row], [Weekly]]/37</f>
        <v>25.964137214137214</v>
      </c>
      <c r="G45" s="4">
        <f>Table1[[#This Row], [Hr]]/60</f>
        <v>0.43273562023562023</v>
      </c>
      <c r="H45" s="4">
        <f>Table1[[#This Row], [Min]]/60</f>
        <v>7.2122603372603376E-3</v>
      </c>
    </row>
    <row r="46" spans="1:8" ht="17.25" customHeight="1" x14ac:dyDescent="0.2">
      <c r="A46" t="s">
        <v>55</v>
      </c>
      <c r="B46" t="s">
        <v>20</v>
      </c>
      <c r="C46" s="3">
        <v>61285</v>
      </c>
      <c r="D46" s="4">
        <f>Table1[[#This Row], [Salary]]/52</f>
        <v>1178.5576923076924</v>
      </c>
      <c r="E46" s="4">
        <f>Table1[[#This Row], [Weekly]]/5</f>
        <v>235.71153846153848</v>
      </c>
      <c r="F46" s="4">
        <f>Table1[[#This Row], [Weekly]]/37</f>
        <v>31.852910602910605</v>
      </c>
      <c r="G46" s="4">
        <f>Table1[[#This Row], [Hr]]/60</f>
        <v>0.53088184338184341</v>
      </c>
      <c r="H46" s="4">
        <f>Table1[[#This Row], [Min]]/60</f>
        <v>8.8480307230307236E-3</v>
      </c>
    </row>
    <row r="47" spans="1:8" ht="17.25" customHeight="1" x14ac:dyDescent="0.2">
      <c r="A47" t="s">
        <v>56</v>
      </c>
      <c r="B47" t="s">
        <v>22</v>
      </c>
      <c r="C47" s="3">
        <v>73000</v>
      </c>
      <c r="D47" s="4">
        <f>Table1[[#This Row], [Salary]]/52</f>
        <v>1403.8461538461538</v>
      </c>
      <c r="E47" s="4">
        <f>Table1[[#This Row], [Weekly]]/5</f>
        <v>280.76923076923077</v>
      </c>
      <c r="F47" s="4">
        <f>Table1[[#This Row], [Weekly]]/37</f>
        <v>37.941787941787943</v>
      </c>
      <c r="G47" s="4">
        <f>Table1[[#This Row], [Hr]]/60</f>
        <v>0.63236313236313235</v>
      </c>
      <c r="H47" s="4">
        <f>Table1[[#This Row], [Min]]/60</f>
        <v>1.053938553938554E-2</v>
      </c>
    </row>
    <row r="48" spans="1:8" ht="17.25" customHeight="1" x14ac:dyDescent="0.2">
      <c r="A48" t="s">
        <v>56</v>
      </c>
      <c r="B48" t="s">
        <v>23</v>
      </c>
      <c r="C48" s="3">
        <v>95000</v>
      </c>
      <c r="D48" s="4">
        <f>Table1[[#This Row], [Salary]]/52</f>
        <v>1826.9230769230769</v>
      </c>
      <c r="E48" s="4">
        <f>Table1[[#This Row], [Weekly]]/5</f>
        <v>365.38461538461536</v>
      </c>
      <c r="F48" s="4">
        <f>Table1[[#This Row], [Weekly]]/37</f>
        <v>49.376299376299379</v>
      </c>
      <c r="G48" s="4">
        <f>Table1[[#This Row], [Hr]]/60</f>
        <v>0.82293832293832303</v>
      </c>
      <c r="H48" s="4">
        <f>Table1[[#This Row], [Min]]/60</f>
        <v>1.3715638715638717E-2</v>
      </c>
    </row>
    <row r="49" spans="1:8" ht="17.25" customHeight="1" x14ac:dyDescent="0.2">
      <c r="A49" t="s">
        <v>56</v>
      </c>
      <c r="B49" t="s">
        <v>24</v>
      </c>
      <c r="C49" s="3">
        <v>125000</v>
      </c>
      <c r="D49" s="4">
        <f>Table1[[#This Row], [Salary]]/52</f>
        <v>2403.8461538461538</v>
      </c>
      <c r="E49" s="4">
        <f>Table1[[#This Row], [Weekly]]/5</f>
        <v>480.76923076923077</v>
      </c>
      <c r="F49" s="4">
        <f>Table1[[#This Row], [Weekly]]/37</f>
        <v>64.968814968814968</v>
      </c>
      <c r="G49" s="4">
        <f>Table1[[#This Row], [Hr]]/60</f>
        <v>1.0828135828135828</v>
      </c>
      <c r="H49" s="4">
        <f>Table1[[#This Row], [Min]]/60</f>
        <v>1.8046893046893046E-2</v>
      </c>
    </row>
    <row r="50" spans="1:8" ht="17.25" customHeight="1" x14ac:dyDescent="0.2">
      <c r="A50" t="s">
        <v>56</v>
      </c>
      <c r="B50" t="s">
        <v>25</v>
      </c>
      <c r="C50" s="3">
        <v>200000</v>
      </c>
      <c r="D50" s="4">
        <f>Table1[[#This Row], [Salary]]/52</f>
        <v>3846.1538461538462</v>
      </c>
      <c r="E50" s="4">
        <f>Table1[[#This Row], [Weekly]]/5</f>
        <v>769.23076923076928</v>
      </c>
      <c r="F50" s="4">
        <f>Table1[[#This Row], [Weekly]]/37</f>
        <v>103.95010395010395</v>
      </c>
      <c r="G50" s="4">
        <f>Table1[[#This Row], [Hr]]/60</f>
        <v>1.7325017325017324</v>
      </c>
      <c r="H50" s="4">
        <f>Table1[[#This Row], [Min]]/60</f>
        <v>2.8875028875028873E-2</v>
      </c>
    </row>
    <row r="51" spans="1:8" x14ac:dyDescent="0.2">
      <c r="A51" t="s">
        <v>57</v>
      </c>
      <c r="B51" t="s">
        <v>9</v>
      </c>
      <c r="C51" s="1">
        <v>22440</v>
      </c>
      <c r="D51" s="4">
        <f>Table1[[#This Row], [Salary]]/52</f>
        <v>431.53846153846155</v>
      </c>
      <c r="E51" s="4">
        <f>Table1[[#This Row], [Weekly]]/5</f>
        <v>86.307692307692307</v>
      </c>
      <c r="F51" s="4">
        <f>Table1[[#This Row], [Weekly]]/37</f>
        <v>11.663201663201663</v>
      </c>
      <c r="G51" s="4">
        <f>Table1[[#This Row], [Hr]]/60</f>
        <v>0.1943866943866944</v>
      </c>
      <c r="H51" s="4">
        <f>Table1[[#This Row], [Min]]/60</f>
        <v>3.2397782397782398E-3</v>
      </c>
    </row>
    <row r="52" spans="1:8" x14ac:dyDescent="0.2">
      <c r="A52" t="s">
        <v>57</v>
      </c>
      <c r="B52" t="s">
        <v>11</v>
      </c>
      <c r="C52" s="1">
        <v>25900</v>
      </c>
      <c r="D52" s="4">
        <f>Table1[[#This Row], [Salary]]/52</f>
        <v>498.07692307692309</v>
      </c>
      <c r="E52" s="4">
        <f>Table1[[#This Row], [Weekly]]/5</f>
        <v>99.615384615384613</v>
      </c>
      <c r="F52" s="4">
        <f>Table1[[#This Row], [Weekly]]/37</f>
        <v>13.461538461538462</v>
      </c>
      <c r="G52" s="4">
        <f>Table1[[#This Row], [Hr]]/60</f>
        <v>0.22435897435897437</v>
      </c>
      <c r="H52" s="4">
        <f>Table1[[#This Row], [Min]]/60</f>
        <v>3.7393162393162395E-3</v>
      </c>
    </row>
    <row r="53" spans="1:8" x14ac:dyDescent="0.2">
      <c r="A53" t="s">
        <v>57</v>
      </c>
      <c r="B53" t="s">
        <v>12</v>
      </c>
      <c r="C53" s="1">
        <v>30230</v>
      </c>
      <c r="D53" s="4">
        <f>Table1[[#This Row], [Salary]]/52</f>
        <v>581.34615384615381</v>
      </c>
      <c r="E53" s="4">
        <f>Table1[[#This Row], [Weekly]]/5</f>
        <v>116.26923076923076</v>
      </c>
      <c r="F53" s="4">
        <f>Table1[[#This Row], [Weekly]]/37</f>
        <v>15.712058212058212</v>
      </c>
      <c r="G53" s="4">
        <f>Table1[[#This Row], [Hr]]/60</f>
        <v>0.26186763686763687</v>
      </c>
      <c r="H53" s="4">
        <f>Table1[[#This Row], [Min]]/60</f>
        <v>4.364460614460614E-3</v>
      </c>
    </row>
    <row r="54" spans="1:8" x14ac:dyDescent="0.2">
      <c r="A54" t="s">
        <v>57</v>
      </c>
      <c r="B54" t="s">
        <v>10</v>
      </c>
      <c r="C54" s="1">
        <v>25310</v>
      </c>
      <c r="D54" s="4">
        <f>Table1[[#This Row], [Salary]]/52</f>
        <v>486.73076923076923</v>
      </c>
      <c r="E54" s="4">
        <f>Table1[[#This Row], [Weekly]]/5</f>
        <v>97.34615384615384</v>
      </c>
      <c r="F54" s="4">
        <f>Table1[[#This Row], [Weekly]]/37</f>
        <v>13.154885654885655</v>
      </c>
      <c r="G54" s="4">
        <f>Table1[[#This Row], [Hr]]/60</f>
        <v>0.21924809424809424</v>
      </c>
      <c r="H54" s="4">
        <f>Table1[[#This Row], [Min]]/60</f>
        <v>3.654134904134904E-3</v>
      </c>
    </row>
    <row r="55" spans="1:8" x14ac:dyDescent="0.2">
      <c r="A55" t="s">
        <v>57</v>
      </c>
      <c r="B55" t="s">
        <v>13</v>
      </c>
      <c r="C55" s="1">
        <v>28510</v>
      </c>
      <c r="D55" s="4">
        <f>Table1[[#This Row], [Salary]]/52</f>
        <v>548.26923076923072</v>
      </c>
      <c r="E55" s="4">
        <f>Table1[[#This Row], [Weekly]]/5</f>
        <v>109.65384615384615</v>
      </c>
      <c r="F55" s="4">
        <f>Table1[[#This Row], [Weekly]]/37</f>
        <v>14.818087318087317</v>
      </c>
      <c r="G55" s="4">
        <f>Table1[[#This Row], [Hr]]/60</f>
        <v>0.24696812196812196</v>
      </c>
      <c r="H55" s="4">
        <f>Table1[[#This Row], [Min]]/60</f>
        <v>4.1161353661353659E-3</v>
      </c>
    </row>
    <row r="56" spans="1:8" x14ac:dyDescent="0.2">
      <c r="A56" t="s">
        <v>57</v>
      </c>
      <c r="B56" t="s">
        <v>14</v>
      </c>
      <c r="C56" s="1">
        <v>31120</v>
      </c>
      <c r="D56" s="4">
        <f>Table1[[#This Row], [Salary]]/52</f>
        <v>598.46153846153845</v>
      </c>
      <c r="E56" s="4">
        <f>Table1[[#This Row], [Weekly]]/5</f>
        <v>119.69230769230769</v>
      </c>
      <c r="F56" s="4">
        <f>Table1[[#This Row], [Weekly]]/37</f>
        <v>16.174636174636174</v>
      </c>
      <c r="G56" s="4">
        <f>Table1[[#This Row], [Hr]]/60</f>
        <v>0.26957726957726957</v>
      </c>
      <c r="H56" s="4">
        <f>Table1[[#This Row], [Min]]/60</f>
        <v>4.4929544929544927E-3</v>
      </c>
    </row>
    <row r="57" spans="1:8" x14ac:dyDescent="0.2">
      <c r="A57" t="s">
        <v>57</v>
      </c>
      <c r="B57" t="s">
        <v>15</v>
      </c>
      <c r="C57" s="1">
        <v>34410</v>
      </c>
      <c r="D57" s="4">
        <f>Table1[[#This Row], [Salary]]/52</f>
        <v>661.73076923076928</v>
      </c>
      <c r="E57" s="4">
        <f>Table1[[#This Row], [Weekly]]/5</f>
        <v>132.34615384615387</v>
      </c>
      <c r="F57" s="4">
        <f>Table1[[#This Row], [Weekly]]/37</f>
        <v>17.884615384615387</v>
      </c>
      <c r="G57" s="4">
        <f>Table1[[#This Row], [Hr]]/60</f>
        <v>0.29807692307692313</v>
      </c>
      <c r="H57" s="4">
        <f>Table1[[#This Row], [Min]]/60</f>
        <v>4.9679487179487185E-3</v>
      </c>
    </row>
    <row r="58" spans="1:8" x14ac:dyDescent="0.2">
      <c r="A58" t="s">
        <v>57</v>
      </c>
      <c r="B58" t="s">
        <v>16</v>
      </c>
      <c r="C58" s="1">
        <v>37470</v>
      </c>
      <c r="D58" s="4">
        <f>Table1[[#This Row], [Salary]]/52</f>
        <v>720.57692307692309</v>
      </c>
      <c r="E58" s="4">
        <f>Table1[[#This Row], [Weekly]]/5</f>
        <v>144.11538461538461</v>
      </c>
      <c r="F58" s="4">
        <f>Table1[[#This Row], [Weekly]]/37</f>
        <v>19.475051975051976</v>
      </c>
      <c r="G58" s="4">
        <f>Table1[[#This Row], [Hr]]/60</f>
        <v>0.3245841995841996</v>
      </c>
      <c r="H58" s="4">
        <f>Table1[[#This Row], [Min]]/60</f>
        <v>5.4097366597366603E-3</v>
      </c>
    </row>
    <row r="59" spans="1:8" x14ac:dyDescent="0.2">
      <c r="A59" t="s">
        <v>57</v>
      </c>
      <c r="B59" t="s">
        <v>17</v>
      </c>
      <c r="C59" s="1">
        <v>41055</v>
      </c>
      <c r="D59" s="4">
        <f>Table1[[#This Row], [Salary]]/52</f>
        <v>789.51923076923072</v>
      </c>
      <c r="E59" s="4">
        <f>Table1[[#This Row], [Weekly]]/5</f>
        <v>157.90384615384613</v>
      </c>
      <c r="F59" s="4">
        <f>Table1[[#This Row], [Weekly]]/37</f>
        <v>21.338357588357589</v>
      </c>
      <c r="G59" s="4">
        <f>Table1[[#This Row], [Hr]]/60</f>
        <v>0.35563929313929316</v>
      </c>
      <c r="H59" s="4">
        <f>Table1[[#This Row], [Min]]/60</f>
        <v>5.9273215523215524E-3</v>
      </c>
    </row>
    <row r="60" spans="1:8" x14ac:dyDescent="0.2">
      <c r="A60" t="s">
        <v>57</v>
      </c>
      <c r="B60" t="s">
        <v>18</v>
      </c>
      <c r="C60" s="1">
        <v>50305</v>
      </c>
      <c r="D60" s="4">
        <f>Table1[[#This Row], [Salary]]/52</f>
        <v>967.40384615384619</v>
      </c>
      <c r="E60" s="4">
        <f>Table1[[#This Row], [Weekly]]/5</f>
        <v>193.48076923076923</v>
      </c>
      <c r="F60" s="4">
        <f>Table1[[#This Row], [Weekly]]/37</f>
        <v>26.146049896049895</v>
      </c>
      <c r="G60" s="4">
        <f>Table1[[#This Row], [Hr]]/60</f>
        <v>0.43576749826749828</v>
      </c>
      <c r="H60" s="4">
        <f>Table1[[#This Row], [Min]]/60</f>
        <v>7.2627916377916383E-3</v>
      </c>
    </row>
    <row r="61" spans="1:8" x14ac:dyDescent="0.2">
      <c r="A61" t="s">
        <v>57</v>
      </c>
      <c r="B61" t="s">
        <v>19</v>
      </c>
      <c r="C61" s="1">
        <v>54710</v>
      </c>
      <c r="D61" s="4">
        <f>Table1[[#This Row], [Salary]]/52</f>
        <v>1052.1153846153845</v>
      </c>
      <c r="E61" s="4">
        <f>Table1[[#This Row], [Weekly]]/5</f>
        <v>210.42307692307691</v>
      </c>
      <c r="F61" s="4">
        <f>Table1[[#This Row], [Weekly]]/37</f>
        <v>28.435550935550932</v>
      </c>
      <c r="G61" s="4">
        <f>Table1[[#This Row], [Hr]]/60</f>
        <v>0.47392584892584888</v>
      </c>
      <c r="H61" s="4">
        <f>Table1[[#This Row], [Min]]/60</f>
        <v>7.8987641487641477E-3</v>
      </c>
    </row>
    <row r="62" spans="1:8" x14ac:dyDescent="0.2">
      <c r="A62" t="s">
        <v>57</v>
      </c>
      <c r="B62" t="s">
        <v>20</v>
      </c>
      <c r="C62" s="1">
        <v>61580</v>
      </c>
      <c r="D62" s="4">
        <f>Table1[[#This Row], [Salary]]/52</f>
        <v>1184.2307692307693</v>
      </c>
      <c r="E62" s="4">
        <f>Table1[[#This Row], [Weekly]]/5</f>
        <v>236.84615384615387</v>
      </c>
      <c r="F62" s="4">
        <f>Table1[[#This Row], [Weekly]]/37</f>
        <v>32.006237006237008</v>
      </c>
      <c r="G62" s="4">
        <f>Table1[[#This Row], [Hr]]/60</f>
        <v>0.53343728343728347</v>
      </c>
      <c r="H62" s="4">
        <f>Table1[[#This Row], [Min]]/60</f>
        <v>8.8906213906213907E-3</v>
      </c>
    </row>
    <row r="63" spans="1:8" x14ac:dyDescent="0.2">
      <c r="A63" t="s">
        <v>57</v>
      </c>
      <c r="B63" t="s">
        <v>21</v>
      </c>
      <c r="C63" s="1">
        <v>65996</v>
      </c>
      <c r="D63" s="4">
        <f>Table1[[#This Row], [Salary]]/52</f>
        <v>1269.1538461538462</v>
      </c>
      <c r="E63" s="4">
        <f>Table1[[#This Row], [Weekly]]/5</f>
        <v>253.83076923076925</v>
      </c>
      <c r="F63" s="4">
        <f>Table1[[#This Row], [Weekly]]/37</f>
        <v>34.301455301455306</v>
      </c>
      <c r="G63" s="4">
        <f>Table1[[#This Row], [Hr]]/60</f>
        <v>0.57169092169092173</v>
      </c>
      <c r="H63" s="4">
        <f>Table1[[#This Row], [Min]]/60</f>
        <v>9.5281820281820293E-3</v>
      </c>
    </row>
    <row r="64" spans="1:8" x14ac:dyDescent="0.2">
      <c r="A64" t="s">
        <v>58</v>
      </c>
      <c r="B64" t="s">
        <v>59</v>
      </c>
      <c r="C64" s="1">
        <v>22015</v>
      </c>
      <c r="D64" s="4">
        <f>Table1[[#This Row], [Salary]]/52</f>
        <v>423.36538461538464</v>
      </c>
      <c r="E64" s="4">
        <f>Table1[[#This Row], [Weekly]]/5</f>
        <v>84.673076923076934</v>
      </c>
      <c r="F64" s="4">
        <f>Table1[[#This Row], [Weekly]]/37</f>
        <v>11.442307692307693</v>
      </c>
      <c r="G64" s="4">
        <f>Table1[[#This Row], [Hr]]/60</f>
        <v>0.19070512820512822</v>
      </c>
      <c r="H64" s="4">
        <f>Table1[[#This Row], [Min]]/60</f>
        <v>3.1784188034188038E-3</v>
      </c>
    </row>
    <row r="65" spans="1:8" x14ac:dyDescent="0.2">
      <c r="A65" t="s">
        <v>58</v>
      </c>
      <c r="B65" t="s">
        <v>10</v>
      </c>
      <c r="C65" s="1">
        <v>25900</v>
      </c>
      <c r="D65" s="4">
        <f>Table1[[#This Row], [Salary]]/52</f>
        <v>498.07692307692309</v>
      </c>
      <c r="E65" s="4">
        <f>Table1[[#This Row], [Weekly]]/5</f>
        <v>99.615384615384613</v>
      </c>
      <c r="F65" s="4">
        <f>Table1[[#This Row], [Weekly]]/37</f>
        <v>13.461538461538462</v>
      </c>
      <c r="G65" s="4">
        <f>Table1[[#This Row], [Hr]]/60</f>
        <v>0.22435897435897437</v>
      </c>
      <c r="H65" s="4">
        <f>Table1[[#This Row], [Min]]/60</f>
        <v>3.7393162393162395E-3</v>
      </c>
    </row>
    <row r="66" spans="1:8" x14ac:dyDescent="0.2">
      <c r="A66" t="s">
        <v>58</v>
      </c>
      <c r="B66" t="s">
        <v>60</v>
      </c>
      <c r="C66" s="1">
        <v>26936</v>
      </c>
      <c r="D66" s="4">
        <f>Table1[[#This Row], [Salary]]/52</f>
        <v>518</v>
      </c>
      <c r="E66" s="4">
        <f>Table1[[#This Row], [Weekly]]/5</f>
        <v>103.6</v>
      </c>
      <c r="F66" s="4">
        <f>Table1[[#This Row], [Weekly]]/37</f>
        <v>14</v>
      </c>
      <c r="G66" s="4">
        <f>Table1[[#This Row], [Hr]]/60</f>
        <v>0.23333333333333334</v>
      </c>
      <c r="H66" s="4">
        <f>Table1[[#This Row], [Min]]/60</f>
        <v>3.8888888888888888E-3</v>
      </c>
    </row>
    <row r="67" spans="1:8" x14ac:dyDescent="0.2">
      <c r="A67" t="s">
        <v>58</v>
      </c>
      <c r="B67" t="s">
        <v>14</v>
      </c>
      <c r="C67" s="1">
        <v>30332</v>
      </c>
      <c r="D67" s="4">
        <f>Table1[[#This Row], [Salary]]/52</f>
        <v>583.30769230769226</v>
      </c>
      <c r="E67" s="4">
        <f>Table1[[#This Row], [Weekly]]/5</f>
        <v>116.66153846153846</v>
      </c>
      <c r="F67" s="4">
        <f>Table1[[#This Row], [Weekly]]/37</f>
        <v>15.765072765072764</v>
      </c>
      <c r="G67" s="4">
        <f>Table1[[#This Row], [Hr]]/60</f>
        <v>0.26275121275121271</v>
      </c>
      <c r="H67" s="4">
        <f>Table1[[#This Row], [Min]]/60</f>
        <v>4.3791868791868789E-3</v>
      </c>
    </row>
    <row r="68" spans="1:8" x14ac:dyDescent="0.2">
      <c r="A68" t="s">
        <v>58</v>
      </c>
      <c r="B68" t="s">
        <v>16</v>
      </c>
      <c r="C68" s="1">
        <v>37593</v>
      </c>
      <c r="D68" s="4">
        <f>Table1[[#This Row], [Salary]]/52</f>
        <v>722.94230769230774</v>
      </c>
      <c r="E68" s="4">
        <f>Table1[[#This Row], [Weekly]]/5</f>
        <v>144.58846153846156</v>
      </c>
      <c r="F68" s="4">
        <f>Table1[[#This Row], [Weekly]]/37</f>
        <v>19.53898128898129</v>
      </c>
      <c r="G68" s="4">
        <f>Table1[[#This Row], [Hr]]/60</f>
        <v>0.32564968814968814</v>
      </c>
      <c r="H68" s="4">
        <f>Table1[[#This Row], [Min]]/60</f>
        <v>5.4274948024948021E-3</v>
      </c>
    </row>
    <row r="69" spans="1:8" x14ac:dyDescent="0.2">
      <c r="A69" t="s">
        <v>58</v>
      </c>
      <c r="B69" t="s">
        <v>18</v>
      </c>
      <c r="C69" s="1">
        <v>51357</v>
      </c>
      <c r="D69" s="4">
        <f>Table1[[#This Row], [Salary]]/52</f>
        <v>987.63461538461536</v>
      </c>
      <c r="E69" s="4">
        <f>Table1[[#This Row], [Weekly]]/5</f>
        <v>197.52692307692308</v>
      </c>
      <c r="F69" s="4">
        <f>Table1[[#This Row], [Weekly]]/37</f>
        <v>26.692827442827443</v>
      </c>
      <c r="G69" s="4">
        <f>Table1[[#This Row], [Hr]]/60</f>
        <v>0.44488045738045739</v>
      </c>
      <c r="H69" s="4">
        <f>Table1[[#This Row], [Min]]/60</f>
        <v>7.4146742896742902E-3</v>
      </c>
    </row>
    <row r="70" spans="1:8" x14ac:dyDescent="0.2">
      <c r="A70" t="s">
        <v>58</v>
      </c>
      <c r="B70" t="s">
        <v>20</v>
      </c>
      <c r="C70" s="1">
        <v>62540</v>
      </c>
      <c r="D70" s="4">
        <f>Table1[[#This Row], [Salary]]/52</f>
        <v>1202.6923076923076</v>
      </c>
      <c r="E70" s="4">
        <f>Table1[[#This Row], [Weekly]]/5</f>
        <v>240.53846153846152</v>
      </c>
      <c r="F70" s="4">
        <f>Table1[[#This Row], [Weekly]]/37</f>
        <v>32.505197505197501</v>
      </c>
      <c r="G70" s="4">
        <f>Table1[[#This Row], [Hr]]/60</f>
        <v>0.54175329175329168</v>
      </c>
      <c r="H70" s="4">
        <f>Table1[[#This Row], [Min]]/60</f>
        <v>9.0292215292215282E-3</v>
      </c>
    </row>
    <row r="71" spans="1:8" x14ac:dyDescent="0.2">
      <c r="A71" t="s">
        <v>58</v>
      </c>
      <c r="B71" t="s">
        <v>61</v>
      </c>
      <c r="C71" s="1">
        <v>25123</v>
      </c>
      <c r="D71" s="4">
        <f>Table1[[#This Row], [Salary]]/52</f>
        <v>483.13461538461536</v>
      </c>
      <c r="E71" s="4">
        <f>Table1[[#This Row], [Weekly]]/5</f>
        <v>96.626923076923077</v>
      </c>
      <c r="F71" s="4">
        <f>Table1[[#This Row], [Weekly]]/37</f>
        <v>13.057692307692307</v>
      </c>
      <c r="G71" s="4">
        <f>Table1[[#This Row], [Hr]]/60</f>
        <v>0.2176282051282051</v>
      </c>
      <c r="H71" s="4">
        <f>Table1[[#This Row], [Min]]/60</f>
        <v>3.6271367521367517E-3</v>
      </c>
    </row>
    <row r="72" spans="1:8" x14ac:dyDescent="0.2">
      <c r="A72" t="s">
        <v>58</v>
      </c>
      <c r="B72" t="s">
        <v>62</v>
      </c>
      <c r="C72" s="1">
        <v>29526</v>
      </c>
      <c r="D72" s="4">
        <f>Table1[[#This Row], [Salary]]/52</f>
        <v>567.80769230769226</v>
      </c>
      <c r="E72" s="4">
        <f>Table1[[#This Row], [Weekly]]/5</f>
        <v>113.56153846153845</v>
      </c>
      <c r="F72" s="4">
        <f>Table1[[#This Row], [Weekly]]/37</f>
        <v>15.346153846153845</v>
      </c>
      <c r="G72" s="4">
        <f>Table1[[#This Row], [Hr]]/60</f>
        <v>0.25576923076923075</v>
      </c>
      <c r="H72" s="4">
        <f>Table1[[#This Row], [Min]]/60</f>
        <v>4.2628205128205122E-3</v>
      </c>
    </row>
    <row r="73" spans="1:8" x14ac:dyDescent="0.2">
      <c r="A73" t="s">
        <v>58</v>
      </c>
      <c r="B73" t="s">
        <v>63</v>
      </c>
      <c r="C73" s="1">
        <v>30562</v>
      </c>
      <c r="D73" s="4">
        <f>Table1[[#This Row], [Salary]]/52</f>
        <v>587.73076923076928</v>
      </c>
      <c r="E73" s="4">
        <f>Table1[[#This Row], [Weekly]]/5</f>
        <v>117.54615384615386</v>
      </c>
      <c r="F73" s="4">
        <f>Table1[[#This Row], [Weekly]]/37</f>
        <v>15.884615384615387</v>
      </c>
      <c r="G73" s="4">
        <f>Table1[[#This Row], [Hr]]/60</f>
        <v>0.2647435897435898</v>
      </c>
      <c r="H73" s="4">
        <f>Table1[[#This Row], [Min]]/60</f>
        <v>4.4123931623931637E-3</v>
      </c>
    </row>
    <row r="74" spans="1:8" x14ac:dyDescent="0.2">
      <c r="A74" t="s">
        <v>58</v>
      </c>
      <c r="B74" t="s">
        <v>15</v>
      </c>
      <c r="C74" s="1">
        <v>34031</v>
      </c>
      <c r="D74" s="4">
        <f>Table1[[#This Row], [Salary]]/52</f>
        <v>654.44230769230774</v>
      </c>
      <c r="E74" s="4">
        <f>Table1[[#This Row], [Weekly]]/5</f>
        <v>130.88846153846154</v>
      </c>
      <c r="F74" s="4">
        <f>Table1[[#This Row], [Weekly]]/37</f>
        <v>17.687629937629939</v>
      </c>
      <c r="G74" s="4">
        <f>Table1[[#This Row], [Hr]]/60</f>
        <v>0.29479383229383233</v>
      </c>
      <c r="H74" s="4">
        <f>Table1[[#This Row], [Min]]/60</f>
        <v>4.9132305382305385E-3</v>
      </c>
    </row>
    <row r="75" spans="1:8" x14ac:dyDescent="0.2">
      <c r="A75" t="s">
        <v>58</v>
      </c>
      <c r="B75" t="s">
        <v>17</v>
      </c>
      <c r="C75" s="1">
        <v>41435</v>
      </c>
      <c r="D75" s="4">
        <f>Table1[[#This Row], [Salary]]/52</f>
        <v>796.82692307692309</v>
      </c>
      <c r="E75" s="4">
        <f>Table1[[#This Row], [Weekly]]/5</f>
        <v>159.36538461538461</v>
      </c>
      <c r="F75" s="4">
        <f>Table1[[#This Row], [Weekly]]/37</f>
        <v>21.535862785862786</v>
      </c>
      <c r="G75" s="4">
        <f>Table1[[#This Row], [Hr]]/60</f>
        <v>0.35893104643104645</v>
      </c>
      <c r="H75" s="4">
        <f>Table1[[#This Row], [Min]]/60</f>
        <v>5.9821841071841077E-3</v>
      </c>
    </row>
    <row r="76" spans="1:8" x14ac:dyDescent="0.2">
      <c r="A76" t="s">
        <v>58</v>
      </c>
      <c r="B76" t="s">
        <v>19</v>
      </c>
      <c r="C76" s="1">
        <v>55022</v>
      </c>
      <c r="D76" s="4">
        <f>Table1[[#This Row], [Salary]]/52</f>
        <v>1058.1153846153845</v>
      </c>
      <c r="E76" s="4">
        <f>Table1[[#This Row], [Weekly]]/5</f>
        <v>211.62307692307689</v>
      </c>
      <c r="F76" s="4">
        <f>Table1[[#This Row], [Weekly]]/37</f>
        <v>28.597713097713097</v>
      </c>
      <c r="G76" s="4">
        <f>Table1[[#This Row], [Hr]]/60</f>
        <v>0.47662855162855161</v>
      </c>
      <c r="H76" s="4">
        <f>Table1[[#This Row], [Min]]/60</f>
        <v>7.943809193809194E-3</v>
      </c>
    </row>
    <row r="77" spans="1:8" x14ac:dyDescent="0.2">
      <c r="A77" t="s">
        <v>58</v>
      </c>
      <c r="B77" t="s">
        <v>21</v>
      </c>
      <c r="C77" s="1">
        <v>65783</v>
      </c>
      <c r="D77" s="4">
        <f>Table1[[#This Row], [Salary]]/52</f>
        <v>1265.0576923076924</v>
      </c>
      <c r="E77" s="4">
        <f>Table1[[#This Row], [Weekly]]/5</f>
        <v>253.01153846153846</v>
      </c>
      <c r="F77" s="4">
        <f>Table1[[#This Row], [Weekly]]/37</f>
        <v>34.190748440748443</v>
      </c>
      <c r="G77" s="4">
        <f>Table1[[#This Row], [Hr]]/60</f>
        <v>0.56984580734580736</v>
      </c>
      <c r="H77" s="4">
        <f>Table1[[#This Row], [Min]]/60</f>
        <v>9.4974301224301227E-3</v>
      </c>
    </row>
    <row r="78" spans="1:8" x14ac:dyDescent="0.2">
      <c r="A78" t="s">
        <v>64</v>
      </c>
      <c r="B78" t="s">
        <v>9</v>
      </c>
      <c r="C78" s="1">
        <v>21673</v>
      </c>
      <c r="D78" s="4">
        <f>Table1[[#This Row], [Salary]]/52</f>
        <v>416.78846153846155</v>
      </c>
      <c r="E78" s="4">
        <f>Table1[[#This Row], [Weekly]]/5</f>
        <v>83.357692307692304</v>
      </c>
      <c r="F78" s="4">
        <f>Table1[[#This Row], [Weekly]]/37</f>
        <v>11.264553014553014</v>
      </c>
      <c r="G78" s="4">
        <f>Table1[[#This Row], [Hr]]/60</f>
        <v>0.18774255024255024</v>
      </c>
      <c r="H78" s="4">
        <f>Table1[[#This Row], [Min]]/60</f>
        <v>3.1290425040425038E-3</v>
      </c>
    </row>
    <row r="79" spans="1:8" x14ac:dyDescent="0.2">
      <c r="A79" t="s">
        <v>64</v>
      </c>
      <c r="B79" t="s">
        <v>11</v>
      </c>
      <c r="C79" s="1">
        <v>25142</v>
      </c>
      <c r="D79" s="4">
        <f>Table1[[#This Row], [Salary]]/52</f>
        <v>483.5</v>
      </c>
      <c r="E79" s="4">
        <f>Table1[[#This Row], [Weekly]]/5</f>
        <v>96.7</v>
      </c>
      <c r="F79" s="4">
        <f>Table1[[#This Row], [Weekly]]/37</f>
        <v>13.067567567567568</v>
      </c>
      <c r="G79" s="4">
        <f>Table1[[#This Row], [Hr]]/60</f>
        <v>0.21779279279279282</v>
      </c>
      <c r="H79" s="4">
        <f>Table1[[#This Row], [Min]]/60</f>
        <v>3.6298798798798802E-3</v>
      </c>
    </row>
    <row r="80" spans="1:8" x14ac:dyDescent="0.2">
      <c r="A80" t="s">
        <v>64</v>
      </c>
      <c r="B80" t="s">
        <v>12</v>
      </c>
      <c r="C80" s="1">
        <v>29437</v>
      </c>
      <c r="D80" s="4">
        <f>Table1[[#This Row], [Salary]]/52</f>
        <v>566.09615384615381</v>
      </c>
      <c r="E80" s="4">
        <f>Table1[[#This Row], [Weekly]]/5</f>
        <v>113.21923076923076</v>
      </c>
      <c r="F80" s="4">
        <f>Table1[[#This Row], [Weekly]]/37</f>
        <v>15.299896049896049</v>
      </c>
      <c r="G80" s="4">
        <f>Table1[[#This Row], [Hr]]/60</f>
        <v>0.25499826749826748</v>
      </c>
      <c r="H80" s="4">
        <f>Table1[[#This Row], [Min]]/60</f>
        <v>4.2499711249711246E-3</v>
      </c>
    </row>
    <row r="81" spans="1:8" x14ac:dyDescent="0.2">
      <c r="A81" t="s">
        <v>64</v>
      </c>
      <c r="B81" t="s">
        <v>10</v>
      </c>
      <c r="C81" s="1">
        <v>22511</v>
      </c>
      <c r="D81" s="4">
        <f>Table1[[#This Row], [Salary]]/52</f>
        <v>432.90384615384613</v>
      </c>
      <c r="E81" s="4">
        <f>Table1[[#This Row], [Weekly]]/5</f>
        <v>86.580769230769221</v>
      </c>
      <c r="F81" s="4">
        <f>Table1[[#This Row], [Weekly]]/37</f>
        <v>11.70010395010395</v>
      </c>
      <c r="G81" s="4">
        <f>Table1[[#This Row], [Hr]]/60</f>
        <v>0.1950017325017325</v>
      </c>
      <c r="H81" s="4">
        <f>Table1[[#This Row], [Min]]/60</f>
        <v>3.2500288750288752E-3</v>
      </c>
    </row>
    <row r="82" spans="1:8" x14ac:dyDescent="0.2">
      <c r="A82" t="s">
        <v>64</v>
      </c>
      <c r="B82" t="s">
        <v>13</v>
      </c>
      <c r="C82" s="1">
        <v>26245</v>
      </c>
      <c r="D82" s="4">
        <f>Table1[[#This Row], [Salary]]/52</f>
        <v>504.71153846153845</v>
      </c>
      <c r="E82" s="4">
        <f>Table1[[#This Row], [Weekly]]/5</f>
        <v>100.94230769230769</v>
      </c>
      <c r="F82" s="4">
        <f>Table1[[#This Row], [Weekly]]/37</f>
        <v>13.640852390852391</v>
      </c>
      <c r="G82" s="4">
        <f>Table1[[#This Row], [Hr]]/60</f>
        <v>0.22734753984753986</v>
      </c>
      <c r="H82" s="4">
        <f>Table1[[#This Row], [Min]]/60</f>
        <v>3.7891256641256641E-3</v>
      </c>
    </row>
    <row r="83" spans="1:8" x14ac:dyDescent="0.2">
      <c r="A83" t="s">
        <v>64</v>
      </c>
      <c r="B83" t="s">
        <v>14</v>
      </c>
      <c r="C83" s="1">
        <v>28070</v>
      </c>
      <c r="D83" s="4">
        <f>Table1[[#This Row], [Salary]]/52</f>
        <v>539.80769230769226</v>
      </c>
      <c r="E83" s="4">
        <f>Table1[[#This Row], [Weekly]]/5</f>
        <v>107.96153846153845</v>
      </c>
      <c r="F83" s="4">
        <f>Table1[[#This Row], [Weekly]]/37</f>
        <v>14.589397089397089</v>
      </c>
      <c r="G83" s="4">
        <f>Table1[[#This Row], [Hr]]/60</f>
        <v>0.24315661815661815</v>
      </c>
      <c r="H83" s="4">
        <f>Table1[[#This Row], [Min]]/60</f>
        <v>4.0526103026103022E-3</v>
      </c>
    </row>
    <row r="84" spans="1:8" x14ac:dyDescent="0.2">
      <c r="A84" t="s">
        <v>64</v>
      </c>
      <c r="B84" t="s">
        <v>15</v>
      </c>
      <c r="C84" s="1">
        <v>31804</v>
      </c>
      <c r="D84" s="4">
        <f>Table1[[#This Row], [Salary]]/52</f>
        <v>611.61538461538464</v>
      </c>
      <c r="E84" s="4">
        <f>Table1[[#This Row], [Weekly]]/5</f>
        <v>122.32307692307693</v>
      </c>
      <c r="F84" s="4">
        <f>Table1[[#This Row], [Weekly]]/37</f>
        <v>16.530145530145532</v>
      </c>
      <c r="G84" s="4">
        <f>Table1[[#This Row], [Hr]]/60</f>
        <v>0.27550242550242554</v>
      </c>
      <c r="H84" s="4">
        <f>Table1[[#This Row], [Min]]/60</f>
        <v>4.591707091707092E-3</v>
      </c>
    </row>
    <row r="85" spans="1:8" x14ac:dyDescent="0.2">
      <c r="A85" t="s">
        <v>64</v>
      </c>
      <c r="B85" t="s">
        <v>16</v>
      </c>
      <c r="C85" s="1">
        <v>34424</v>
      </c>
      <c r="D85" s="4">
        <f>Table1[[#This Row], [Salary]]/52</f>
        <v>662</v>
      </c>
      <c r="E85" s="4">
        <f>Table1[[#This Row], [Weekly]]/5</f>
        <v>132.4</v>
      </c>
      <c r="F85" s="4">
        <f>Table1[[#This Row], [Weekly]]/37</f>
        <v>17.891891891891891</v>
      </c>
      <c r="G85" s="4">
        <f>Table1[[#This Row], [Hr]]/60</f>
        <v>0.29819819819819821</v>
      </c>
      <c r="H85" s="4">
        <f>Table1[[#This Row], [Min]]/60</f>
        <v>4.9699699699699701E-3</v>
      </c>
    </row>
    <row r="86" spans="1:8" x14ac:dyDescent="0.2">
      <c r="A86" t="s">
        <v>64</v>
      </c>
      <c r="B86" t="s">
        <v>17</v>
      </c>
      <c r="C86" s="1">
        <v>38158</v>
      </c>
      <c r="D86" s="4">
        <f>Table1[[#This Row], [Salary]]/52</f>
        <v>733.80769230769226</v>
      </c>
      <c r="E86" s="4">
        <f>Table1[[#This Row], [Weekly]]/5</f>
        <v>146.76153846153846</v>
      </c>
      <c r="F86" s="4">
        <f>Table1[[#This Row], [Weekly]]/37</f>
        <v>19.832640332640331</v>
      </c>
      <c r="G86" s="4">
        <f>Table1[[#This Row], [Hr]]/60</f>
        <v>0.33054400554400554</v>
      </c>
      <c r="H86" s="4">
        <f>Table1[[#This Row], [Min]]/60</f>
        <v>5.5090667590667591E-3</v>
      </c>
    </row>
    <row r="87" spans="1:8" x14ac:dyDescent="0.2">
      <c r="A87" t="s">
        <v>64</v>
      </c>
      <c r="B87" t="s">
        <v>18</v>
      </c>
      <c r="C87" s="1">
        <v>47981</v>
      </c>
      <c r="D87" s="4">
        <f>Table1[[#This Row], [Salary]]/52</f>
        <v>922.71153846153845</v>
      </c>
      <c r="E87" s="4">
        <f>Table1[[#This Row], [Weekly]]/5</f>
        <v>184.5423076923077</v>
      </c>
      <c r="F87" s="4">
        <f>Table1[[#This Row], [Weekly]]/37</f>
        <v>24.938149688149689</v>
      </c>
      <c r="G87" s="4">
        <f>Table1[[#This Row], [Hr]]/60</f>
        <v>0.41563582813582817</v>
      </c>
      <c r="H87" s="4">
        <f>Table1[[#This Row], [Min]]/60</f>
        <v>6.9272638022638026E-3</v>
      </c>
    </row>
    <row r="88" spans="1:8" x14ac:dyDescent="0.2">
      <c r="A88" t="s">
        <v>64</v>
      </c>
      <c r="B88" t="s">
        <v>19</v>
      </c>
      <c r="C88" s="1">
        <v>51714</v>
      </c>
      <c r="D88" s="4">
        <f>Table1[[#This Row], [Salary]]/52</f>
        <v>994.5</v>
      </c>
      <c r="E88" s="4">
        <f>Table1[[#This Row], [Weekly]]/5</f>
        <v>198.9</v>
      </c>
      <c r="F88" s="4">
        <f>Table1[[#This Row], [Weekly]]/37</f>
        <v>26.878378378378379</v>
      </c>
      <c r="G88" s="4">
        <f>Table1[[#This Row], [Hr]]/60</f>
        <v>0.447972972972973</v>
      </c>
      <c r="H88" s="4">
        <f>Table1[[#This Row], [Min]]/60</f>
        <v>7.4662162162162172E-3</v>
      </c>
    </row>
    <row r="89" spans="1:8" x14ac:dyDescent="0.2">
      <c r="A89" t="s">
        <v>64</v>
      </c>
      <c r="B89" t="s">
        <v>20</v>
      </c>
      <c r="C89" s="1">
        <v>58130</v>
      </c>
      <c r="D89" s="4">
        <f>Table1[[#This Row], [Salary]]/52</f>
        <v>1117.8846153846155</v>
      </c>
      <c r="E89" s="4">
        <f>Table1[[#This Row], [Weekly]]/5</f>
        <v>223.57692307692309</v>
      </c>
      <c r="F89" s="4">
        <f>Table1[[#This Row], [Weekly]]/37</f>
        <v>30.213097713097717</v>
      </c>
      <c r="G89" s="4">
        <f>Table1[[#This Row], [Hr]]/60</f>
        <v>0.50355162855162861</v>
      </c>
      <c r="H89" s="4">
        <f>Table1[[#This Row], [Min]]/60</f>
        <v>8.3925271425271432E-3</v>
      </c>
    </row>
    <row r="90" spans="1:8" x14ac:dyDescent="0.2">
      <c r="A90" t="s">
        <v>64</v>
      </c>
      <c r="B90" t="s">
        <v>21</v>
      </c>
      <c r="C90" s="1">
        <v>61863</v>
      </c>
      <c r="D90" s="4">
        <f>Table1[[#This Row], [Salary]]/52</f>
        <v>1189.6730769230769</v>
      </c>
      <c r="E90" s="4">
        <f>Table1[[#This Row], [Weekly]]/5</f>
        <v>237.93461538461537</v>
      </c>
      <c r="F90" s="4">
        <f>Table1[[#This Row], [Weekly]]/37</f>
        <v>32.153326403326403</v>
      </c>
      <c r="G90" s="4">
        <f>Table1[[#This Row], [Hr]]/60</f>
        <v>0.53588877338877339</v>
      </c>
      <c r="H90" s="4">
        <f>Table1[[#This Row], [Min]]/60</f>
        <v>8.931479556479556E-3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Hoskin</cp:lastModifiedBy>
  <dcterms:created xsi:type="dcterms:W3CDTF">2023-01-12T13:28:14Z</dcterms:created>
  <dcterms:modified xsi:type="dcterms:W3CDTF">2023-01-21T16:52:10Z</dcterms:modified>
</cp:coreProperties>
</file>