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75" yWindow="60" windowWidth="23925" windowHeight="13860" tabRatio="259"/>
  </bookViews>
  <sheets>
    <sheet name="2016 Proposed" sheetId="1" r:id="rId1"/>
    <sheet name="2015 CURRENT" sheetId="2" r:id="rId2"/>
  </sheets>
  <definedNames>
    <definedName name="_xlnm.Print_Area" localSheetId="1">'2015 CURRENT'!$A$1:$AC$305</definedName>
    <definedName name="_xlnm.Print_Area" localSheetId="0">'2016 Proposed'!$A$1:$AC$317</definedName>
    <definedName name="_xlnm.Print_Titles" localSheetId="1">'2015 CURRENT'!$1:$13</definedName>
    <definedName name="_xlnm.Print_Titles" localSheetId="0">'2016 Proposed'!$1:$11</definedName>
  </definedNames>
  <calcPr calcId="125725"/>
</workbook>
</file>

<file path=xl/calcChain.xml><?xml version="1.0" encoding="utf-8"?>
<calcChain xmlns="http://schemas.openxmlformats.org/spreadsheetml/2006/main">
  <c r="L12" i="1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N305"/>
  <c r="N26"/>
  <c r="N17"/>
  <c r="N43"/>
  <c r="N44"/>
  <c r="N45"/>
  <c r="N184"/>
  <c r="N183"/>
  <c r="N182"/>
  <c r="N181"/>
  <c r="N180"/>
  <c r="N23"/>
  <c r="N24"/>
  <c r="N25"/>
  <c r="N22"/>
  <c r="N21"/>
  <c r="N20"/>
  <c r="N19"/>
  <c r="N137"/>
  <c r="N274"/>
  <c r="N271"/>
  <c r="N224"/>
  <c r="O305" i="2"/>
  <c r="L305"/>
  <c r="O304"/>
  <c r="L304"/>
  <c r="O303"/>
  <c r="L303"/>
  <c r="O302"/>
  <c r="L302"/>
  <c r="O301"/>
  <c r="L301"/>
  <c r="O300"/>
  <c r="L300"/>
  <c r="O299"/>
  <c r="L299"/>
  <c r="O298"/>
  <c r="L298"/>
  <c r="O297"/>
  <c r="L297"/>
  <c r="O296"/>
  <c r="L296"/>
  <c r="O295"/>
  <c r="L295"/>
  <c r="O294"/>
  <c r="L294"/>
  <c r="O293"/>
  <c r="L293"/>
  <c r="O292"/>
  <c r="L292"/>
  <c r="O291"/>
  <c r="L291"/>
  <c r="O290"/>
  <c r="L290"/>
  <c r="O289"/>
  <c r="L289"/>
  <c r="O288"/>
  <c r="L288"/>
  <c r="O287"/>
  <c r="L287"/>
  <c r="O286"/>
  <c r="L286"/>
  <c r="O285"/>
  <c r="L285"/>
  <c r="O284"/>
  <c r="L284"/>
  <c r="O283"/>
  <c r="L283"/>
  <c r="O282"/>
  <c r="L282"/>
  <c r="O281"/>
  <c r="L281"/>
  <c r="O280"/>
  <c r="L280"/>
  <c r="O279"/>
  <c r="L279"/>
  <c r="O278"/>
  <c r="L278"/>
  <c r="O277"/>
  <c r="L277"/>
  <c r="O276"/>
  <c r="L276"/>
  <c r="O275"/>
  <c r="L275"/>
  <c r="O274"/>
  <c r="L274"/>
  <c r="O273"/>
  <c r="L273"/>
  <c r="O272"/>
  <c r="L272"/>
  <c r="O271"/>
  <c r="L271"/>
  <c r="O270"/>
  <c r="L270"/>
  <c r="O269"/>
  <c r="L269"/>
  <c r="O268"/>
  <c r="L268"/>
  <c r="O267"/>
  <c r="L267"/>
  <c r="O266"/>
  <c r="L266"/>
  <c r="O265"/>
  <c r="L265"/>
  <c r="O264"/>
  <c r="L264"/>
  <c r="O263"/>
  <c r="L263"/>
  <c r="O262"/>
  <c r="L262"/>
  <c r="L261"/>
  <c r="O260"/>
  <c r="L260"/>
  <c r="O259"/>
  <c r="L259"/>
  <c r="O258"/>
  <c r="L258"/>
  <c r="O257"/>
  <c r="L257"/>
  <c r="O256"/>
  <c r="L256"/>
  <c r="O255"/>
  <c r="L255"/>
  <c r="O254"/>
  <c r="L254"/>
  <c r="O253"/>
  <c r="L253"/>
  <c r="O252"/>
  <c r="L252"/>
  <c r="O251"/>
  <c r="L251"/>
  <c r="O250"/>
  <c r="L250"/>
  <c r="O249"/>
  <c r="L249"/>
  <c r="O248"/>
  <c r="L248"/>
  <c r="O247"/>
  <c r="L247"/>
  <c r="O246"/>
  <c r="L246"/>
  <c r="O245"/>
  <c r="L245"/>
  <c r="O244"/>
  <c r="L244"/>
  <c r="O243"/>
  <c r="L243"/>
  <c r="O242"/>
  <c r="L242"/>
  <c r="O241"/>
  <c r="L241"/>
  <c r="O240"/>
  <c r="L240"/>
  <c r="O239"/>
  <c r="L239"/>
  <c r="O238"/>
  <c r="L238"/>
  <c r="O237"/>
  <c r="L237"/>
  <c r="O236"/>
  <c r="L236"/>
  <c r="O235"/>
  <c r="L235"/>
  <c r="O234"/>
  <c r="L234"/>
  <c r="O233"/>
  <c r="L233"/>
  <c r="O232"/>
  <c r="L232"/>
  <c r="O231"/>
  <c r="L231"/>
  <c r="O230"/>
  <c r="L230"/>
  <c r="O229"/>
  <c r="L229"/>
  <c r="O228"/>
  <c r="L228"/>
  <c r="O227"/>
  <c r="L227"/>
  <c r="O226"/>
  <c r="L226"/>
  <c r="O225"/>
  <c r="L225"/>
  <c r="O224"/>
  <c r="L224"/>
  <c r="O223"/>
  <c r="L223"/>
  <c r="O222"/>
  <c r="L222"/>
  <c r="O221"/>
  <c r="L221"/>
  <c r="O220"/>
  <c r="L220"/>
  <c r="O219"/>
  <c r="L219"/>
  <c r="O218"/>
  <c r="L218"/>
  <c r="O217"/>
  <c r="L217"/>
  <c r="O216"/>
  <c r="L216"/>
  <c r="O215"/>
  <c r="L215"/>
  <c r="L214"/>
  <c r="O213"/>
  <c r="L213"/>
  <c r="O212"/>
  <c r="L212"/>
  <c r="O211"/>
  <c r="L211"/>
  <c r="O210"/>
  <c r="L210"/>
  <c r="O209"/>
  <c r="L209"/>
  <c r="O208"/>
  <c r="L208"/>
  <c r="O207"/>
  <c r="L207"/>
  <c r="O206"/>
  <c r="L206"/>
  <c r="O205"/>
  <c r="L205"/>
  <c r="O204"/>
  <c r="L204"/>
  <c r="O203"/>
  <c r="L203"/>
  <c r="O202"/>
  <c r="L202"/>
  <c r="O201"/>
  <c r="L201"/>
  <c r="O200"/>
  <c r="L200"/>
  <c r="O199"/>
  <c r="L199"/>
  <c r="O198"/>
  <c r="L198"/>
  <c r="O197"/>
  <c r="L197"/>
  <c r="O196"/>
  <c r="L196"/>
  <c r="O195"/>
  <c r="L195"/>
  <c r="O194"/>
  <c r="L194"/>
  <c r="O193"/>
  <c r="L193"/>
  <c r="O192"/>
  <c r="L192"/>
  <c r="O191"/>
  <c r="L191"/>
  <c r="O190"/>
  <c r="L190"/>
  <c r="O189"/>
  <c r="L189"/>
  <c r="O188"/>
  <c r="L188"/>
  <c r="O187"/>
  <c r="L187"/>
  <c r="O186"/>
  <c r="L186"/>
  <c r="O185"/>
  <c r="L185"/>
  <c r="O184"/>
  <c r="L184"/>
  <c r="O183"/>
  <c r="L183"/>
  <c r="O182"/>
  <c r="L182"/>
  <c r="O181"/>
  <c r="L181"/>
  <c r="O180"/>
  <c r="L180"/>
  <c r="O179"/>
  <c r="L179"/>
  <c r="O178"/>
  <c r="L178"/>
  <c r="O177"/>
  <c r="L177"/>
  <c r="O176"/>
  <c r="L176"/>
  <c r="O175"/>
  <c r="L175"/>
  <c r="O174"/>
  <c r="L174"/>
  <c r="O173"/>
  <c r="L173"/>
  <c r="O172"/>
  <c r="L172"/>
  <c r="O171"/>
  <c r="L171"/>
  <c r="O170"/>
  <c r="L170"/>
  <c r="O169"/>
  <c r="L169"/>
  <c r="O168"/>
  <c r="L168"/>
  <c r="O167"/>
  <c r="L167"/>
  <c r="O166"/>
  <c r="L166"/>
  <c r="O165"/>
  <c r="L165"/>
  <c r="O164"/>
  <c r="L164"/>
  <c r="O163"/>
  <c r="L163"/>
  <c r="O162"/>
  <c r="L162"/>
  <c r="O161"/>
  <c r="L161"/>
  <c r="O160"/>
  <c r="L160"/>
  <c r="O159"/>
  <c r="L159"/>
  <c r="O158"/>
  <c r="L158"/>
  <c r="O157"/>
  <c r="L157"/>
  <c r="O156"/>
  <c r="L156"/>
  <c r="O155"/>
  <c r="L155"/>
  <c r="O154"/>
  <c r="L154"/>
  <c r="O153"/>
  <c r="L153"/>
  <c r="O152"/>
  <c r="L152"/>
  <c r="O151"/>
  <c r="L151"/>
  <c r="O150"/>
  <c r="L150"/>
  <c r="O149"/>
  <c r="L149"/>
  <c r="O148"/>
  <c r="L148"/>
  <c r="O147"/>
  <c r="L147"/>
  <c r="O146"/>
  <c r="L146"/>
  <c r="O145"/>
  <c r="L145"/>
  <c r="O144"/>
  <c r="L144"/>
  <c r="O143"/>
  <c r="L143"/>
  <c r="O142"/>
  <c r="L142"/>
  <c r="O141"/>
  <c r="L141"/>
  <c r="O140"/>
  <c r="L140"/>
  <c r="O139"/>
  <c r="L139"/>
  <c r="O138"/>
  <c r="L138"/>
  <c r="O137"/>
  <c r="L137"/>
  <c r="O136"/>
  <c r="L136"/>
  <c r="O135"/>
  <c r="L135"/>
  <c r="O134"/>
  <c r="L134"/>
  <c r="O133"/>
  <c r="L133"/>
  <c r="O132"/>
  <c r="L132"/>
  <c r="O131"/>
  <c r="L131"/>
  <c r="O130"/>
  <c r="L130"/>
  <c r="O129"/>
  <c r="L129"/>
  <c r="O128"/>
  <c r="L128"/>
  <c r="O127"/>
  <c r="L127"/>
  <c r="O126"/>
  <c r="L126"/>
  <c r="O125"/>
  <c r="L125"/>
  <c r="O124"/>
  <c r="L124"/>
  <c r="O123"/>
  <c r="L123"/>
  <c r="O122"/>
  <c r="L122"/>
  <c r="O121"/>
  <c r="L121"/>
  <c r="O120"/>
  <c r="L120"/>
  <c r="O119"/>
  <c r="L119"/>
  <c r="O118"/>
  <c r="L118"/>
  <c r="O117"/>
  <c r="L117"/>
  <c r="O116"/>
  <c r="L116"/>
  <c r="O115"/>
  <c r="L115"/>
  <c r="O114"/>
  <c r="L114"/>
  <c r="O113"/>
  <c r="L113"/>
  <c r="O112"/>
  <c r="L112"/>
  <c r="O111"/>
  <c r="L111"/>
  <c r="O110"/>
  <c r="L110"/>
  <c r="O109"/>
  <c r="L109"/>
  <c r="O108"/>
  <c r="L108"/>
  <c r="O107"/>
  <c r="L107"/>
  <c r="O106"/>
  <c r="L106"/>
  <c r="O105"/>
  <c r="L105"/>
  <c r="O104"/>
  <c r="L104"/>
  <c r="O103"/>
  <c r="L103"/>
  <c r="O102"/>
  <c r="L102"/>
  <c r="O101"/>
  <c r="L101"/>
  <c r="O100"/>
  <c r="L100"/>
  <c r="O99"/>
  <c r="L99"/>
  <c r="O98"/>
  <c r="L98"/>
  <c r="O97"/>
  <c r="L97"/>
  <c r="O96"/>
  <c r="L96"/>
  <c r="O95"/>
  <c r="L95"/>
  <c r="O94"/>
  <c r="L94"/>
  <c r="O93"/>
  <c r="L93"/>
  <c r="O92"/>
  <c r="L92"/>
  <c r="O91"/>
  <c r="L91"/>
  <c r="O90"/>
  <c r="L90"/>
  <c r="O89"/>
  <c r="L89"/>
  <c r="O88"/>
  <c r="L88"/>
  <c r="O87"/>
  <c r="L87"/>
  <c r="O86"/>
  <c r="L86"/>
  <c r="O85"/>
  <c r="L85"/>
  <c r="O84"/>
  <c r="L84"/>
  <c r="O83"/>
  <c r="L83"/>
  <c r="O82"/>
  <c r="L82"/>
  <c r="O81"/>
  <c r="L81"/>
  <c r="O80"/>
  <c r="L80"/>
  <c r="O79"/>
  <c r="L79"/>
  <c r="O78"/>
  <c r="L78"/>
  <c r="O77"/>
  <c r="L77"/>
  <c r="O76"/>
  <c r="L76"/>
  <c r="O75"/>
  <c r="L75"/>
  <c r="O74"/>
  <c r="L74"/>
  <c r="O73"/>
  <c r="L73"/>
  <c r="O72"/>
  <c r="L72"/>
  <c r="O71"/>
  <c r="L71"/>
  <c r="O70"/>
  <c r="L70"/>
  <c r="O69"/>
  <c r="L69"/>
  <c r="O68"/>
  <c r="L68"/>
  <c r="O67"/>
  <c r="L67"/>
  <c r="O66"/>
  <c r="L66"/>
  <c r="O65"/>
  <c r="L65"/>
  <c r="O64"/>
  <c r="L64"/>
  <c r="O63"/>
  <c r="L63"/>
  <c r="O62"/>
  <c r="L62"/>
  <c r="O61"/>
  <c r="L61"/>
  <c r="O60"/>
  <c r="L60"/>
  <c r="O59"/>
  <c r="L59"/>
  <c r="O58"/>
  <c r="L58"/>
  <c r="O57"/>
  <c r="L57"/>
  <c r="O56"/>
  <c r="L56"/>
  <c r="O55"/>
  <c r="L55"/>
  <c r="O54"/>
  <c r="L54"/>
  <c r="O53"/>
  <c r="L53"/>
  <c r="O52"/>
  <c r="L52"/>
  <c r="O51"/>
  <c r="L51"/>
  <c r="O50"/>
  <c r="L50"/>
  <c r="O49"/>
  <c r="L49"/>
  <c r="O48"/>
  <c r="L48"/>
  <c r="O47"/>
  <c r="L47"/>
  <c r="O46"/>
  <c r="L46"/>
  <c r="O45"/>
  <c r="L45"/>
  <c r="O44"/>
  <c r="L44"/>
  <c r="O43"/>
  <c r="L43"/>
  <c r="O42"/>
  <c r="L42"/>
  <c r="O41"/>
  <c r="L41"/>
  <c r="O40"/>
  <c r="O39"/>
  <c r="L39"/>
  <c r="O38"/>
  <c r="O37"/>
  <c r="L37"/>
  <c r="O36"/>
  <c r="L36"/>
  <c r="O35"/>
  <c r="L35"/>
  <c r="O34"/>
  <c r="L34"/>
  <c r="O33"/>
  <c r="L33"/>
  <c r="O32"/>
  <c r="L32"/>
  <c r="O31"/>
  <c r="L31"/>
  <c r="O30"/>
  <c r="L30"/>
  <c r="O29"/>
  <c r="L29"/>
  <c r="O28"/>
  <c r="L28"/>
  <c r="O27"/>
  <c r="L27"/>
  <c r="O26"/>
  <c r="L26"/>
  <c r="O25"/>
  <c r="L25"/>
  <c r="O24"/>
  <c r="L24"/>
  <c r="O23"/>
  <c r="L23"/>
  <c r="O22"/>
  <c r="L22"/>
  <c r="O21"/>
  <c r="L21"/>
  <c r="O20"/>
  <c r="L20"/>
  <c r="O19"/>
  <c r="L19"/>
  <c r="O18"/>
  <c r="L18"/>
  <c r="O17"/>
  <c r="L17"/>
  <c r="O16"/>
  <c r="L16"/>
  <c r="O15"/>
  <c r="L15"/>
  <c r="O14"/>
  <c r="L14"/>
  <c r="N133" i="1"/>
  <c r="N297"/>
  <c r="N296"/>
  <c r="N295"/>
  <c r="N14"/>
  <c r="N13"/>
  <c r="N16"/>
  <c r="N28"/>
  <c r="N15"/>
  <c r="N12"/>
  <c r="N34"/>
  <c r="N18"/>
  <c r="N31"/>
  <c r="N29"/>
  <c r="N27"/>
  <c r="N37"/>
  <c r="N30"/>
  <c r="N40"/>
  <c r="N32"/>
  <c r="N35"/>
  <c r="N33"/>
  <c r="N48"/>
  <c r="N36"/>
  <c r="N38"/>
  <c r="N39"/>
  <c r="N41"/>
  <c r="N51"/>
  <c r="N54"/>
  <c r="N42"/>
  <c r="N46"/>
  <c r="N49"/>
  <c r="N57"/>
  <c r="N47"/>
  <c r="N50"/>
  <c r="N52"/>
  <c r="N60"/>
  <c r="N55"/>
  <c r="N63"/>
  <c r="N53"/>
  <c r="N66"/>
  <c r="N56"/>
  <c r="N58"/>
  <c r="N59"/>
  <c r="N61"/>
  <c r="N69"/>
  <c r="N64"/>
  <c r="N62"/>
  <c r="N72"/>
  <c r="N65"/>
  <c r="N75"/>
  <c r="N67"/>
  <c r="N70"/>
  <c r="N68"/>
  <c r="N78"/>
  <c r="N81"/>
  <c r="N73"/>
  <c r="N71"/>
  <c r="N74"/>
  <c r="N84"/>
  <c r="N76"/>
  <c r="N79"/>
  <c r="N77"/>
  <c r="N87"/>
  <c r="N80"/>
  <c r="N90"/>
  <c r="N82"/>
  <c r="N93"/>
  <c r="N85"/>
  <c r="N83"/>
  <c r="N88"/>
  <c r="N86"/>
  <c r="N95"/>
  <c r="N89"/>
  <c r="N91"/>
  <c r="N126"/>
  <c r="N100"/>
  <c r="N92"/>
  <c r="N96"/>
  <c r="N103"/>
  <c r="N94"/>
  <c r="N106"/>
  <c r="N97"/>
  <c r="N98"/>
  <c r="N99"/>
  <c r="N101"/>
  <c r="N109"/>
  <c r="N112"/>
  <c r="N102"/>
  <c r="N104"/>
  <c r="N105"/>
  <c r="N107"/>
  <c r="N115"/>
  <c r="N108"/>
  <c r="N118"/>
  <c r="N110"/>
  <c r="N111"/>
  <c r="N113"/>
  <c r="N120"/>
  <c r="N123"/>
  <c r="N114"/>
  <c r="N116"/>
  <c r="N127"/>
  <c r="N117"/>
  <c r="N119"/>
  <c r="N130"/>
  <c r="N121"/>
  <c r="N124"/>
  <c r="N122"/>
  <c r="N134"/>
  <c r="N125"/>
  <c r="N138"/>
  <c r="N128"/>
  <c r="N131"/>
  <c r="N129"/>
  <c r="N141"/>
  <c r="N144"/>
  <c r="N135"/>
  <c r="N132"/>
  <c r="N136"/>
  <c r="N147"/>
  <c r="N139"/>
  <c r="N142"/>
  <c r="N140"/>
  <c r="N150"/>
  <c r="N153"/>
  <c r="N145"/>
  <c r="N143"/>
  <c r="N146"/>
  <c r="N156"/>
  <c r="N148"/>
  <c r="N151"/>
  <c r="N149"/>
  <c r="N159"/>
  <c r="N162"/>
  <c r="N154"/>
  <c r="N152"/>
  <c r="N155"/>
  <c r="N165"/>
  <c r="N157"/>
  <c r="N160"/>
  <c r="N158"/>
  <c r="N168"/>
  <c r="N171"/>
  <c r="N163"/>
  <c r="N161"/>
  <c r="N174"/>
  <c r="N164"/>
  <c r="N166"/>
  <c r="N169"/>
  <c r="N177"/>
  <c r="N167"/>
  <c r="N170"/>
  <c r="N172"/>
  <c r="N185"/>
  <c r="N188"/>
  <c r="N173"/>
  <c r="N175"/>
  <c r="N178"/>
  <c r="N191"/>
  <c r="N176"/>
  <c r="N179"/>
  <c r="N186"/>
  <c r="N194"/>
  <c r="N197"/>
  <c r="N187"/>
  <c r="N189"/>
  <c r="N192"/>
  <c r="N200"/>
  <c r="N190"/>
  <c r="N195"/>
  <c r="N193"/>
  <c r="N203"/>
  <c r="N206"/>
  <c r="N198"/>
  <c r="N196"/>
  <c r="N199"/>
  <c r="N209"/>
  <c r="N201"/>
  <c r="N204"/>
  <c r="N202"/>
  <c r="N212"/>
  <c r="N215"/>
  <c r="N207"/>
  <c r="N205"/>
  <c r="N208"/>
  <c r="N218"/>
  <c r="N210"/>
  <c r="N213"/>
  <c r="N211"/>
  <c r="N221"/>
  <c r="N225"/>
  <c r="N216"/>
  <c r="N214"/>
  <c r="N228"/>
  <c r="N217"/>
  <c r="N219"/>
  <c r="N222"/>
  <c r="N231"/>
  <c r="N220"/>
  <c r="N223"/>
  <c r="N226"/>
  <c r="N234"/>
  <c r="N237"/>
  <c r="N227"/>
  <c r="N229"/>
  <c r="N232"/>
  <c r="N240"/>
  <c r="N230"/>
  <c r="N233"/>
  <c r="N235"/>
  <c r="N243"/>
  <c r="N246"/>
  <c r="N236"/>
  <c r="N238"/>
  <c r="N241"/>
  <c r="N249"/>
  <c r="N239"/>
  <c r="N244"/>
  <c r="N242"/>
  <c r="N252"/>
  <c r="N255"/>
  <c r="N247"/>
  <c r="N245"/>
  <c r="N248"/>
  <c r="N258"/>
  <c r="N250"/>
  <c r="N253"/>
  <c r="N251"/>
  <c r="N261"/>
  <c r="N264"/>
  <c r="N256"/>
  <c r="N254"/>
  <c r="N257"/>
  <c r="N267"/>
  <c r="N259"/>
  <c r="N262"/>
  <c r="N260"/>
  <c r="N270"/>
  <c r="N275"/>
  <c r="N265"/>
  <c r="N263"/>
  <c r="N278"/>
  <c r="N266"/>
  <c r="N268"/>
  <c r="N272"/>
  <c r="N281"/>
  <c r="N269"/>
  <c r="N273"/>
  <c r="N276"/>
  <c r="N284"/>
  <c r="N287"/>
  <c r="N277"/>
  <c r="N279"/>
  <c r="N282"/>
  <c r="N290"/>
  <c r="N280"/>
  <c r="N283"/>
  <c r="N285"/>
  <c r="N293"/>
  <c r="N299"/>
  <c r="N286"/>
  <c r="N288"/>
  <c r="N291"/>
  <c r="N302"/>
  <c r="N289"/>
  <c r="N294"/>
  <c r="N292"/>
  <c r="N306"/>
  <c r="N300"/>
  <c r="N309"/>
  <c r="N298"/>
  <c r="N301"/>
  <c r="N303"/>
  <c r="N312"/>
  <c r="N315"/>
  <c r="N304"/>
  <c r="N307"/>
  <c r="N308"/>
  <c r="N310"/>
  <c r="N311"/>
  <c r="N313"/>
  <c r="N316"/>
  <c r="N317"/>
  <c r="N314"/>
</calcChain>
</file>

<file path=xl/sharedStrings.xml><?xml version="1.0" encoding="utf-8"?>
<sst xmlns="http://schemas.openxmlformats.org/spreadsheetml/2006/main" count="6434" uniqueCount="1454">
  <si>
    <t xml:space="preserve">Label Holder,1"x6",Magnetic"C"Channel </t>
  </si>
  <si>
    <t xml:space="preserve">Label Holder,1"x8",Magnetic"C"Channel </t>
  </si>
  <si>
    <t xml:space="preserve">Label Holder,1"x12",Magnetic"C"Channel </t>
  </si>
  <si>
    <t>Magnetic "C" Channel  Label Holders, 1"x2", Black Color, .060" thick, metal racks and shelves, Inserts provided. 25/pkg.</t>
  </si>
  <si>
    <t>Magnetic "C" Channel  Label Holders, 1"x3", Black Color, .060" thick, metal racks and shelves, Inserts provided. 25/pkg.</t>
  </si>
  <si>
    <t>Magnetic "C" Channel  Label Holders, 1"x4", Black Color, .060" thick, metal racks and shelves, Inserts provided. 25/pkg.</t>
  </si>
  <si>
    <t>Magnetic "C" Channel  Label Holders, 1"x6", Black Color, .060" thick, metal racks and shelves, Inserts provided. 25/pkg.</t>
  </si>
  <si>
    <t>Slip Strip, Label holder strips, 1-1/4" X 36", Clear front, White Background, low profile, SELF ADHESIVE backing, Top/Bottom Loading Design, Bar Code Compatible, Can cut to final length with scissors. Our most versitle product line. 6 strips/pkg.</t>
  </si>
  <si>
    <t>Slip Strip, Label holder strips, 1-1/2" X 36", Clear front, White Background, low profile, SELF ADHESIVE backing, Top/Bottom Loading Design, Bar Code Compatible, Can cut to final length with scissors. Our most versitle product line. 6 strips/pkg.</t>
  </si>
  <si>
    <t>Slip Strip, Label holder strips, 2" X 36", Clear front, White Background, low profile, SELF ADHESIVE backing, Top/Bottom Loading Design, Bar Code Compatible, Can cut to final length with scissors. Our most versitle product line. 6 strips/pkg.</t>
  </si>
  <si>
    <t>Slip Strip, Label holder strips, 3" X 36", Clear front, White Background, low profile, SELF ADHESIVE backing, Top/Bottom Loading Design, Bar Code Compatible, Can cut to final length with scissors. Our most versitle product line. 6 strips/pkg.</t>
  </si>
  <si>
    <t>Slip Strip, Label holder strips, 3/4" X 48", Clear front, White Background, low profile, SELF ADHESIVE backing, Top/Bottom Loading Design, Bar Code Compatible, Can cut to final length with scissors. Our most versitle product line. 6 strips/pkg.</t>
  </si>
  <si>
    <t>Slip Strip, Label holder strips, 1" X 48", Clear front, White Background, low profile, SELF ADHESIVE backing, Top/Bottom Loading Design, Bar Code Compatible, Can cut to final length with scissors. Our most versitle product line. 6 strips/pkg.</t>
  </si>
  <si>
    <t>Slip Strip, Label holder strips, 1-1/4" X 48", Clear front, White Background, low profile, SELF ADHESIVE backing, Top/Bottom Loading Design, Bar Code Compatible, Can cut to final length with scissors. Our most versitle product line. 6 strips/pkg.</t>
  </si>
  <si>
    <t>Magnetic "C" Channel  Label Holders, 2"x6", Black Color, .060" thick, metal racks and shelves, Inserts provided. 25/pkg.</t>
  </si>
  <si>
    <t>Magnetic "C" Channel  Label Holders, 2"x4", Black Color, .060" thick, metal racks and shelves, Inserts provided. 25/pkg.</t>
  </si>
  <si>
    <t>Magnetic "C" Channel  Label Holders, 2"x3", Black Color, .060" thick, metal racks and shelves, Inserts provided. 25/pkg.</t>
  </si>
  <si>
    <t xml:space="preserve">Label Holder,3"x4",Magnetic"C"Channel </t>
  </si>
  <si>
    <t xml:space="preserve">Label Holder,3"x6",Magnetic"C"Channel </t>
  </si>
  <si>
    <t xml:space="preserve">Label Holder,3"x8",Magnetic"C"Channel </t>
  </si>
  <si>
    <t xml:space="preserve">Label Holder,3"x12",Magnetic"C"Channel </t>
  </si>
  <si>
    <t>Magnetic "C" Channel  Label Holders, 3"x12", Black Color, .060" thick, metal racks and shelves, Inserts provided. 25/pkg.</t>
  </si>
  <si>
    <t>Magnetic "C" Channel  Label Holders, 3"x8", Black Color, .060" thick, metal racks and shelves, Inserts provided. 25/pkg.</t>
  </si>
  <si>
    <t>laser inserts 1.tif</t>
  </si>
  <si>
    <t>magprint 1.tif</t>
  </si>
  <si>
    <t>magnetic card holder 1.tif</t>
  </si>
  <si>
    <t>wet erase pen.tif</t>
  </si>
  <si>
    <t>movable bookshelf 1.JPG</t>
  </si>
  <si>
    <t>open edge 1.tif</t>
  </si>
  <si>
    <t>plain magnetic roll 1.jpg, plain magnetic roll 2.jpg</t>
  </si>
  <si>
    <t>magnetic roll 1.tif</t>
  </si>
  <si>
    <t>shelf labeling strip 1.tif</t>
  </si>
  <si>
    <t>slip-strip 1.tif, slip-strip 2.tif, slip-strip 3.tif</t>
  </si>
  <si>
    <t>snap label 1.tif</t>
  </si>
  <si>
    <t>superscan 3.tif</t>
  </si>
  <si>
    <t>superscan 1.tif, superscan 2.tif</t>
  </si>
  <si>
    <t>t-slot 3.jpg</t>
  </si>
  <si>
    <t>t-slot 1.jpg, t-slot 2.jpg</t>
  </si>
  <si>
    <t>wire rac 1.tif</t>
  </si>
  <si>
    <t>wire rac max 1.jpg</t>
  </si>
  <si>
    <t>Wire Rac Med 1.jpg</t>
  </si>
  <si>
    <t>shelf clip 1.TIF</t>
  </si>
  <si>
    <t>write-on magnetic tags 1.tif</t>
  </si>
  <si>
    <t>magnetic roll 1.tif, magnetic roll 2.tif</t>
  </si>
  <si>
    <t>zip seal 1.jpg</t>
  </si>
  <si>
    <t>bag</t>
  </si>
  <si>
    <t>envelope</t>
  </si>
  <si>
    <t>box</t>
  </si>
  <si>
    <t>sleeve</t>
  </si>
  <si>
    <t>Magnetic "C" Channel  Label Holders, 1"x8", Black Color, .060" thick, metal racks and shelves, Inserts provided. 25/pkg.</t>
  </si>
  <si>
    <t>Magnetic "C" Channel  Label Holders, 1"x12", Black Color, .060" thick, metal racks and shelves, Inserts provided. 25/pkg.</t>
  </si>
  <si>
    <t xml:space="preserve">Label Holder,2"x3",Magnetic"C"Channel </t>
  </si>
  <si>
    <t xml:space="preserve">Label Holder,2"x4",Magnetic"C"Channel </t>
  </si>
  <si>
    <t xml:space="preserve">Label Holder,2"x6",Magnetic"C"Channel </t>
  </si>
  <si>
    <t xml:space="preserve">Label Holder,2"x8",Magnetic"C"Channel </t>
  </si>
  <si>
    <t xml:space="preserve">Label Holder,2"x12",Magnetic"C"Channel </t>
  </si>
  <si>
    <t>Magnetic "C" Channel  Label Holders, 2"x12", Black Color, .060" thick, metal racks and shelves, Inserts provided. 25/pkg.</t>
  </si>
  <si>
    <t>Magnetic "C" Channel  Label Holders, 2"x8", Black Color, .060" thick, metal racks and shelves, Inserts provided. 25/pkg.</t>
  </si>
  <si>
    <t>Open Edge Label Holders, 1" x 3", Clear, self adhesive backed, Economy Strips, top loading design, use in full length or cut with scissors, inserts provided.  50 strips/pkg</t>
  </si>
  <si>
    <t>Pack Type</t>
  </si>
  <si>
    <t>Image</t>
  </si>
  <si>
    <t>MFG PART #</t>
  </si>
  <si>
    <t>ORDER PART #</t>
  </si>
  <si>
    <t>slip-n-stick 1 .tif, slip-n-stik 2.jpg</t>
  </si>
  <si>
    <t>adapt-a-strip 1.tif</t>
  </si>
  <si>
    <t>anglevision 1.tif, anglevision 2.tif</t>
  </si>
  <si>
    <t>bin buddy 1.tif, bin buddy 2.tif</t>
  </si>
  <si>
    <t>Magnetic "C" Channel  Label Holders, 3"x6", Black Color, .060" thick, metal racks and shelves, Inserts provided. 25/pkg.</t>
  </si>
  <si>
    <t>Magnetic "C" Channel  Label Holders, 3"x4", Black Color, .060" thick, metal racks and shelves, Inserts provided. 25/pkg.</t>
  </si>
  <si>
    <t>Label Holder,1"x2",Magnetic Write On</t>
  </si>
  <si>
    <t>Magnetic Write-On Label Holders, Wet or Dry Erase Finish, size 1"x2", White Color, .030" thick, for anything metal. 25/pkg.</t>
  </si>
  <si>
    <t>Label Holder,1"x3",Magnetic Write On</t>
  </si>
  <si>
    <t>Label Holder,1"x4",Magnetic Write On</t>
  </si>
  <si>
    <t>APX46MAIG</t>
  </si>
  <si>
    <t>APXT46MAIG</t>
  </si>
  <si>
    <t>APX46VAIG</t>
  </si>
  <si>
    <t>APXT46VAIG</t>
  </si>
  <si>
    <t>APX57AIG</t>
  </si>
  <si>
    <t>APX57MAIG</t>
  </si>
  <si>
    <t>APX57VAIG</t>
  </si>
  <si>
    <t>SS32AIG</t>
  </si>
  <si>
    <t>SS35AIG</t>
  </si>
  <si>
    <t>SS46AIG</t>
  </si>
  <si>
    <t>SS48AIG</t>
  </si>
  <si>
    <t>SS57AIG</t>
  </si>
  <si>
    <t>SSM32AIG</t>
  </si>
  <si>
    <t>SSM35AIG</t>
  </si>
  <si>
    <t>SSM46AIG</t>
  </si>
  <si>
    <t>360756AIG</t>
  </si>
  <si>
    <t>361006AIG</t>
  </si>
  <si>
    <t>361256AIG</t>
  </si>
  <si>
    <t>361506AIG</t>
  </si>
  <si>
    <t>362006AIG</t>
  </si>
  <si>
    <t>363006AIG</t>
  </si>
  <si>
    <t>480756AIG</t>
  </si>
  <si>
    <t>481006AIG</t>
  </si>
  <si>
    <t>481256AIG</t>
  </si>
  <si>
    <t>481506AIG</t>
  </si>
  <si>
    <t>482006AIG</t>
  </si>
  <si>
    <t>483006AIG</t>
  </si>
  <si>
    <t>JTH0609AIG</t>
  </si>
  <si>
    <t>JTH0912AIG</t>
  </si>
  <si>
    <t>JTH1114AIG</t>
  </si>
  <si>
    <t>WR1253AIG</t>
  </si>
  <si>
    <t>WR1256AIG</t>
  </si>
  <si>
    <t>WR1212AIG</t>
  </si>
  <si>
    <t>WR1224AIG</t>
  </si>
  <si>
    <t>MC502AIG</t>
  </si>
  <si>
    <t>MC503AIG</t>
  </si>
  <si>
    <t>Magnetic Write-On Label Holders, Wet or Dry Erase Finish, size 3"x3", White Color, .030" thick, for anything metal. 25/pkg.</t>
  </si>
  <si>
    <t>Magnetic Write-On Label Holders, Wet or Dry Erase Finish, size 1"x3", White Color, .030" thick, for anything metal. 25/pkg.</t>
  </si>
  <si>
    <t>MP100AIG</t>
  </si>
  <si>
    <t>MP200AIG</t>
  </si>
  <si>
    <t>MP300AIG</t>
  </si>
  <si>
    <t>BB35AIG</t>
  </si>
  <si>
    <t>BB46AIG</t>
  </si>
  <si>
    <t>BB13AIG</t>
  </si>
  <si>
    <t>BB24AIG</t>
  </si>
  <si>
    <t>HL22AIG</t>
  </si>
  <si>
    <t>HL23AIG</t>
  </si>
  <si>
    <t>HL24AIG</t>
  </si>
  <si>
    <t>HL26AIG</t>
  </si>
  <si>
    <t>HL32AIG</t>
  </si>
  <si>
    <t>HL33AIG</t>
  </si>
  <si>
    <t>HL34AIG</t>
  </si>
  <si>
    <t>HL36AIG</t>
  </si>
  <si>
    <t>HL12AIG</t>
  </si>
  <si>
    <t>HL13AIG</t>
  </si>
  <si>
    <t>HL14AIG</t>
  </si>
  <si>
    <t>Magnetic Write-On Label Holder Roll, Wet or Dry Erase Finish, size 1"x50', Yellow Color, .030" thick, for anything metal. 1/pkg.</t>
  </si>
  <si>
    <t>toll free</t>
  </si>
  <si>
    <t>fax</t>
  </si>
  <si>
    <t>main</t>
  </si>
  <si>
    <t>Magnetic Write-On Label Holder Roll, Wet or Dry Erase Finish, size 1"x50', Orange Color, .030" thick, for anything metal. 1/pkg.</t>
  </si>
  <si>
    <t>Magnetic Write-On Label Holder Roll, Wet or Dry Erase Finish, size 1"x50', Red Color, .030" thick, for anything metal. 1/pkg.</t>
  </si>
  <si>
    <t>Magnetic Write-On Label Holder Roll, Wet or Dry Erase Finish, size 1"x50', Blue Color, .030" thick, for anything metal. 1/pkg.</t>
  </si>
  <si>
    <t>Magnetic Tag Marker, Medium Point, Black Ink, Wet Erase, for use with all MX series products. 12/box</t>
  </si>
  <si>
    <t>STD101</t>
  </si>
  <si>
    <t>11 Digit UPC</t>
  </si>
  <si>
    <t>Magnetic Write-On Label Holder Roll, Wet or Dry Erase Finish, size 1"x50', White Color, .030" thick, for anything metal. 1/pkg.</t>
  </si>
  <si>
    <t>Magnetic Write-On Label Holder Roll, Wet or Dry Erase Finish, size 2"x50', White Color, .030" thick, for anything metal. 1/pkg.</t>
  </si>
  <si>
    <t>Superscan GOLD, Premium Xtra Large label holders, 1" x 2-5/8", Clear, Vinyl Sleeve, side load, full self adhesive backing, ideal for pallet racking &amp; shelving, bar code compatible finish, laser inserts included. 50 sleeves/box</t>
  </si>
  <si>
    <t>Superscan GOLD, Premium Xtra Large label holders, 2-7/16" x 2-5/8", Clear, Vinyl Sleeve, side load, full self adhesive backing, ideal for pallet racking, bar code compatible finish, laser inserts included. 50 sleeves/box</t>
  </si>
  <si>
    <t>Superscan GOLD, Premium Xtra Large label holders, 1.75" x 2-5/8", Clear, Vinyl Sleeve, side load, full self adhesive backing, ideal for pallet racking &amp; shelving, bar code compatible finish, laser inserts included. 50 sleeves/box</t>
  </si>
  <si>
    <t>Label Holders,1.75" x 2-5/8", Clear,Full SA</t>
  </si>
  <si>
    <t>Label Holders,2-7/16" x 2-5/8", Clear,Full SA</t>
  </si>
  <si>
    <t>LI1036</t>
  </si>
  <si>
    <t>LI1036AIG</t>
  </si>
  <si>
    <t>LI1218</t>
  </si>
  <si>
    <t>LI1218AIG</t>
  </si>
  <si>
    <t>LI2212</t>
  </si>
  <si>
    <t>LI2212AIG</t>
  </si>
  <si>
    <t xml:space="preserve">Laser Insert Sheets, Letter Size, Portrait format, final size 1-1/2" x 2-5/8", 900 inserts/pkg, White High Quality Laser Paper, for SS-12. General printing instructions included. 50 sheets/pkg. </t>
  </si>
  <si>
    <t>LI5145AIG</t>
  </si>
  <si>
    <t>BS5108AIG</t>
  </si>
  <si>
    <t>AV2400AIG</t>
  </si>
  <si>
    <t>WSK1WAIG</t>
  </si>
  <si>
    <t>WSK1YAIG</t>
  </si>
  <si>
    <t>WSK1RAIG</t>
  </si>
  <si>
    <t>WSK1BAIG</t>
  </si>
  <si>
    <t>WSK1GAIG</t>
  </si>
  <si>
    <t>WireRac, wire shelving label holders, fits standard 1-1/4" to 1-1/2" face of all major mfgs., Clear bar code compatible window, 6" length, snaps-on.  Inserts included. 25/pkg</t>
  </si>
  <si>
    <t>WireRac, wire shelving label holders, fits standard 1-1/4" to 1-1/2" face of all major mfg., Clear bar code compatible window, 12" length, snaps-on.  Inserts included. 12/pkg</t>
  </si>
  <si>
    <t>WireRac, wire shelving label holders, fits standard 1-1/4" to 1-1/2" face of all major mfg., Clear bar code compatible window, 24" length, snaps-on.  Inserts included. 6/pkg</t>
  </si>
  <si>
    <t>WireRac, wire shelving label holders, fits standard 1-1/4" to 1-1/2" face of all major mfg., Clear bar code compatible window, 3" length, snaps-on.  Inserts included. 25/pkg</t>
  </si>
  <si>
    <t xml:space="preserve">Laser Insert Sheets, Letter Size, Portrait format, final size 2-1/4" x 2-5/8", 600 inserts/pkg, White High Quality Laser Paper, for SS-22.. General printing instructions included. 50 sheets/pkg. </t>
  </si>
  <si>
    <t xml:space="preserve">Laser Insert Sheets, Letter Size, Portrait format, final size 1" x 6", 500 inserts/pkg, White High Quality Laser Paper,  for Open Edge 1" &amp; T-Slot TS-16. General printing instructions included. 50 sheets/pkg. </t>
  </si>
  <si>
    <t>LI11320</t>
  </si>
  <si>
    <t>LI11320AIG</t>
  </si>
  <si>
    <t>LI51410</t>
  </si>
  <si>
    <t>LI51410AIG</t>
  </si>
  <si>
    <t xml:space="preserve">Laser Insert Sheets, Letter Size, Portrait format, final size 2" x 4", 500 inserts/pkg, White High Quality Laser Paper,  for T-Slot TS-24. General printing instructions included. 50 sheets/pkg. </t>
  </si>
  <si>
    <t xml:space="preserve">Laser Insert Sheets, Letter Size, Portrait format, final size 1" x 3", 1,000 inserts/pkg, White High Quality Laser Paper,  for T-Slot TS-13. General printing instructions included. 50 sheets/pkg. </t>
  </si>
  <si>
    <t xml:space="preserve">Laser Insert Sheets, Letter Size, Portrait format, final size 2" x 6", 250 inserts/pkg, White High Quality Laser Paper,for Open Edge 2" &amp; T-Slot TS-26. General printing instructions included. 50 sheets/pkg. </t>
  </si>
  <si>
    <t>Label Holder,Economy Strips,            1"x 3",Clr</t>
  </si>
  <si>
    <t>TS13</t>
  </si>
  <si>
    <t>TS13AIG</t>
  </si>
  <si>
    <t>Label Holders,1"x3",Clear,T-SLOT ALUMINUM EXTRUSION</t>
  </si>
  <si>
    <t>T-Slot Holder, 1" x 3", snap into 10/25 series T-Slot Aluminum Extrusion, Clear, Flat Tube, Bar Code Compatible, white inserts included, 25 each/pkg.</t>
  </si>
  <si>
    <t>TS16</t>
  </si>
  <si>
    <t>TS16AIG</t>
  </si>
  <si>
    <t>Label Holders,1"x6",Clear,T-SLOT ALUMINUM EXTRUSION</t>
  </si>
  <si>
    <t>T-Slot Holder, 1" x 6", snap into 10/25 series T-Slot Aluminum Extrusion, Clear, Flat Tube, Bar Code Compatible, white inserts included, 25 each/pkg.</t>
  </si>
  <si>
    <t>TS24</t>
  </si>
  <si>
    <t>TS24AIG</t>
  </si>
  <si>
    <t>Label Holders,2"x4",Clear,T-SLOT ALUMINUM EXTRUSION</t>
  </si>
  <si>
    <t>T-Slot Holder, 2" x 4", snap into 15/40 series T-Slot Aluminum Extrusion, Clear, Flat Tube, Bar Code Compatible, white inserts included, 25 each/pkg.</t>
  </si>
  <si>
    <t>TS26</t>
  </si>
  <si>
    <t>TS26AIG</t>
  </si>
  <si>
    <t>Label Holders,2"x6",Clear,T-SLOT ALUMINUM EXTRUSION</t>
  </si>
  <si>
    <t>T-Slot Holder, 2" x 6", snap into 15/40 series T-Slot Aluminum Extrusion, Clear, Flat Tube, Bar Code Compatible, white inserts included, 25 each/pkg.</t>
  </si>
  <si>
    <t>SH15403</t>
  </si>
  <si>
    <t>SH15403AIG</t>
  </si>
  <si>
    <t>Label Holders,5/8"x3",Clear,T-SLOT Sign Holder</t>
  </si>
  <si>
    <t>T-Slot Sign Holder, 5/8" x 3", snap into 15/40 series T-Slot Aluminum Extrusion, Clear, Co-Extrusion, 25 each/pkg.</t>
  </si>
  <si>
    <t>PRICE / INCH</t>
  </si>
  <si>
    <t>Holdex SA</t>
  </si>
  <si>
    <t>Slip Strip</t>
  </si>
  <si>
    <t>3/8"</t>
  </si>
  <si>
    <t>3/4"</t>
  </si>
  <si>
    <t>1/2"</t>
  </si>
  <si>
    <t>1"</t>
  </si>
  <si>
    <t>1.25"</t>
  </si>
  <si>
    <t>1.5"</t>
  </si>
  <si>
    <t>2"</t>
  </si>
  <si>
    <t>3"</t>
  </si>
  <si>
    <t>2.5"</t>
  </si>
  <si>
    <t>Magnetic CardHolders</t>
  </si>
  <si>
    <t>Holdex Mag</t>
  </si>
  <si>
    <t>Magnetic WriteOn Tags</t>
  </si>
  <si>
    <t>Holdex HL</t>
  </si>
  <si>
    <t>OpenEdge</t>
  </si>
  <si>
    <t>3/8" or 1/2"</t>
  </si>
  <si>
    <t>3/4" or 1"</t>
  </si>
  <si>
    <t>Hi-LO</t>
  </si>
  <si>
    <t>Holdex REMO</t>
  </si>
  <si>
    <t>Shelf Labeling Strip</t>
  </si>
  <si>
    <t>Adapt-A-Strip</t>
  </si>
  <si>
    <t>Econo-Holder</t>
  </si>
  <si>
    <t>Wire-Rac</t>
  </si>
  <si>
    <t>7/8" SA</t>
  </si>
  <si>
    <t>7/8" Mag</t>
  </si>
  <si>
    <t>Snap-Label</t>
  </si>
  <si>
    <t>1" SA</t>
  </si>
  <si>
    <t>1" Mag</t>
  </si>
  <si>
    <t>Magnetic Write-On Label Holder Roll, Wet or Dry Erase Finish, size 3"x50', White Color, .030" thick, for anything metal. 1/pkg.</t>
  </si>
  <si>
    <t>Magnetic Roll Stock, Self Adhesive Backed, 1/2" x 100', Black Color, .060" thick, 1/pkg</t>
  </si>
  <si>
    <t>Magnetic Roll Stock, Self Adhesive Backed, 1" x 100', Black Color, .060" thick, 1/pkg</t>
  </si>
  <si>
    <t>Magnetic Roll Stock, Self Adhesive Backed, 2" x 100', Black Color, .060" thick, 1/pkg</t>
  </si>
  <si>
    <t>Magnetic C Channel Roll,1/2" wide</t>
  </si>
  <si>
    <t>Self Adhesive Magnetic Roll,2" wide</t>
  </si>
  <si>
    <t>Self Adhesive Magnetic Roll,1" wide</t>
  </si>
  <si>
    <t>Self Adhesive Magnetic Roll,1/2" wide</t>
  </si>
  <si>
    <t>Magnetic C Channel Roll,3/4" wide</t>
  </si>
  <si>
    <t>Magnetic C Channel Roll,1" wide</t>
  </si>
  <si>
    <t>Magnetic C Channel Roll,2" wide</t>
  </si>
  <si>
    <t>Magnetic C Channel Roll,3" wide</t>
  </si>
  <si>
    <t>Hi-Lo Label holders, 1" x 3" , Clear, Bar Code Compatible, Self Adhesive backed, 45 degree angled for high or low shelving identification, inserts included.  10/box</t>
  </si>
  <si>
    <t>Hi-Lo Label holders, 1" x 2" , Clear, Bar Code Compatible, Self Adhesive backed, 45 degree angled for high or low shelving identification, inserts included.  10/box</t>
  </si>
  <si>
    <t>Hi-Lo Label holders, 3/4" x 6" , Clear, Bar Code Compatible, Self Adhesive backed, 45 degree angled for high or low shelving identification, inserts included.  10/box</t>
  </si>
  <si>
    <t>Hi-Lo Label holders, 3/4" x 4" , Clear, Bar Code Compatible, Self Adhesive backed, 45 degree angled for high or low shelving identification, inserts included.  10/box</t>
  </si>
  <si>
    <t>Hi-Lo Label holders, 3/4" x 3" , Clear, Bar Code Compatible, Self Adhesive backed, 45 degree angled for high or low shelving identification, inserts included.  10/box</t>
  </si>
  <si>
    <t>Hi-Lo Label holders, 3/4" x 2" , Clear, Bar Code Compatible, Self Adhesive backed, 45 degree angled for high or low shelving identification, inserts included.  10/box</t>
  </si>
  <si>
    <t>Printable Magnetic Sheet,Laser,Ltr Size</t>
  </si>
  <si>
    <t xml:space="preserve">Printable Magnetic Sheet,Ink Jet,Ltr </t>
  </si>
  <si>
    <t>Mag-Print, Printable 11 X 8-1/2", Magnetic Sheet,  Ink Jet Compatible, White, NOT recommended for bar code printing, Do not use in Laser printer. 12 sheets/pkg</t>
  </si>
  <si>
    <t>Mag-Print, Printable 11 X 8-1/2", Magnetic Sheet,  Laser Compatible, White, ok for bar code printing, 12 sheets/pkg</t>
  </si>
  <si>
    <t>Label Holder,"J" design,7/8"x4",Clear</t>
  </si>
  <si>
    <t>Label Holder,"J" design,7/8"x6",Clear</t>
  </si>
  <si>
    <t>Label Holder,"J" design,7/8"x12",Clear</t>
  </si>
  <si>
    <t>Shelf Labeling Strip Label Holders, 7/8"X 4", Clear, "J" design, self adhesive backed, top loading, Inserts Included.  10/box</t>
  </si>
  <si>
    <t>Shelf Labeling Strip Label Holders, 7/8"X 4", Clear, "J" design, self adhesive backed, top loading, Inserts Included.  200/box</t>
  </si>
  <si>
    <t>Shelf Labeling Strip Label Holders, 7/8"X 6", Clear, "J" design, self adhesive backed, top loading, Inserts Included.  10/box</t>
  </si>
  <si>
    <t>Shelf Labeling Strip Label Holders, 7/8"X 12", Clear, "J" design, self adhesive backed, top loading, Inserts Included.  10/box</t>
  </si>
  <si>
    <t>Label Holder,"C" Design,7/8"x3",self ad</t>
  </si>
  <si>
    <t>Label Holder,"C" Design,7/8"x4",self ad</t>
  </si>
  <si>
    <t>Label Holder,"C" Design,7/8"x6",self ad</t>
  </si>
  <si>
    <t>Label Holder,"C" Design,7/8"x12",self ad</t>
  </si>
  <si>
    <t>Label Holder,"C" Design,7/8"x3",mag</t>
  </si>
  <si>
    <t>Label Holder,"C" Design,7/8"x4",mag</t>
  </si>
  <si>
    <t>Label Holder,"C" Design,7/8"x6",mag</t>
  </si>
  <si>
    <t>Label Holder,"C" Design,7/8"x12",mag</t>
  </si>
  <si>
    <t>EconoHolder Label Holders, 7/8"x 3", Clear Plastic"C" design, self adhesive backed, economy, inserts included.  25/pkg.</t>
  </si>
  <si>
    <t>EconoHolder Label Holders, 7/8"x 4", Clear Plastic"C" design, self adhesive backed, economy, inserts included.  25/pkg.</t>
  </si>
  <si>
    <t>EconoHolder Label Holders, 7/8"x 6", Clear Plastic"C" design, self adhesive backed, economy, inserts included.  25/pkg.</t>
  </si>
  <si>
    <t>EconoHolder Label Holders, 7/8"x 12", Clear Plastic"C" design, self adhesive backed, economy, inserts included.  25/pkg.</t>
  </si>
  <si>
    <t>EconoHolder Label Holders, 7/8"x 3", Clear Plastic"C" design, magnetic backed, economy, inserts included.  25/pkg.</t>
  </si>
  <si>
    <t>EconoHolder Label Holders, 7/8"x 4", Clear Plastic"C" design, magnetic backed, economy, inserts included.  25/pkg.</t>
  </si>
  <si>
    <t>EconoHolder Label Holders, 7/8"x 6", Clear Plastic"C" design, magnetic backed, economy, inserts included.  25/pkg.</t>
  </si>
  <si>
    <t>EconoHolder Label Holders, 7/8"x 12", Clear Plastic"C" design, magnetic backed, economy, inserts included.  25/pkg.</t>
  </si>
  <si>
    <t>Label Holder,"C" Design,1"x3",self adhs</t>
  </si>
  <si>
    <t>Label Holder,"C" Design,1"x4",self adhs</t>
  </si>
  <si>
    <t>Label Holder,"C" Design,1"x6",self adhs</t>
  </si>
  <si>
    <t>Label Holder,"C" Design,1"x12",self adhs</t>
  </si>
  <si>
    <t>Label Holder,"C" Design,1"x3",mag</t>
  </si>
  <si>
    <t>Label Holder,"C" Design,1"x4",mag</t>
  </si>
  <si>
    <t>Label Holder,"C" Design,1"x6",mag</t>
  </si>
  <si>
    <t>Label Holder,"C" Design,1"x12",mag</t>
  </si>
  <si>
    <t>EconoHolder Label Holders, 1"x 3", Clear Plastic"C" design, self adhesive backed, economy, inserts included.  25/pkg.</t>
  </si>
  <si>
    <t>EconoHolder Label Holders, 1"x 4", Clear Plastic"C" design, self adhesive backed, economy, inserts included.  25/pkg.</t>
  </si>
  <si>
    <t>WRM1253</t>
  </si>
  <si>
    <t>WRM1253AIG</t>
  </si>
  <si>
    <t>Wire Shelving (W/ MATS) Label Holder, 3",Clear</t>
  </si>
  <si>
    <t>WireRac MAX, wire shelving label holders, fits standard MetroMax Q and others with mats. Clear bar code compatible window, 3" length, snaps-on.  Inserts included. 25/pkg</t>
  </si>
  <si>
    <t>WSC-1006</t>
  </si>
  <si>
    <t>WSC1006AIG</t>
  </si>
  <si>
    <t>WSC-1186</t>
  </si>
  <si>
    <t>WSC1186AIG</t>
  </si>
  <si>
    <t>CCM0206AIG</t>
  </si>
  <si>
    <t>CCM-0206</t>
  </si>
  <si>
    <t>Shelf Clip Label Holder, 1-1/8"x6", Clear, for 1" wiidth shelving</t>
  </si>
  <si>
    <t>Shelf Clip Label Holder, 7/8"x6", Clear, for 3/4" wiidth shelving</t>
  </si>
  <si>
    <t>Charged Card Magnet, 2x6", for battery identification</t>
  </si>
  <si>
    <t>Charged Card Magnet, 2x6", 2-color doubled sided, for identifying charged lift truck, 10/pkg.</t>
  </si>
  <si>
    <t>Shelf Clip Labelholder, 1-1/8" x 6", Clear, for wood of other shelving 1" width, 10/pkg.</t>
  </si>
  <si>
    <t>Shelf Clip Labelholder, 7/8" x 6", Clear, for wood of other shelving 3/4" width, 10/pkg.</t>
  </si>
  <si>
    <t>LI582</t>
  </si>
  <si>
    <t>LI582AIG</t>
  </si>
  <si>
    <t xml:space="preserve">Laser Insert Sheets, Letter Size, Portrait format, final size 5" x 8", 100 inserts/pkg, White High Quality Laser Paper,  for SuperScan. General printing instructions included. 50 sheets/pkg. </t>
  </si>
  <si>
    <t>LI1238</t>
  </si>
  <si>
    <t>LI1238AIG</t>
  </si>
  <si>
    <t>LI21620</t>
  </si>
  <si>
    <t>LI21620AIG</t>
  </si>
  <si>
    <t>LI11310</t>
  </si>
  <si>
    <t>LI11310AIG</t>
  </si>
  <si>
    <t xml:space="preserve">Laser Insert Sheets, Letter Size, Portrait format, final size 1" x 3", 1,000 inserts/pkg, White High Quality Laser Paper,  for Open Edge 1". General printing instructions included. 50 sheets/pkg. </t>
  </si>
  <si>
    <t>Laser Insert Sheets, Letter Size, Portrait format, final size 1/2" x 6", 1,000 inserts/pkg, White High Quality Laser Paper,for Open Edge 1/2".General printing instructions included.50 sheets/pkg.</t>
  </si>
  <si>
    <t>LI11610</t>
  </si>
  <si>
    <t>LI11610AIG</t>
  </si>
  <si>
    <t>LI5165</t>
  </si>
  <si>
    <t>LI5165AIG</t>
  </si>
  <si>
    <t>LI100610</t>
  </si>
  <si>
    <t>LI11868</t>
  </si>
  <si>
    <t>LI11868AIG</t>
  </si>
  <si>
    <t>LI100610AIG</t>
  </si>
  <si>
    <t xml:space="preserve">Laser Insert Sheets, Letter Size, Portrait format, final size 1-1/8" x 6", 400 inserts/pkg, White High Quality Laser Paper,for Shelf Clip 1". General printing instructions included. 50 sheets/pkg. </t>
  </si>
  <si>
    <t>Plain Magnetic Roll Stock, 1" wide</t>
  </si>
  <si>
    <t>Plain Magnetic Roll Stock, 2" wide</t>
  </si>
  <si>
    <t>Plain Magnetic Roll Stock, 3" wide</t>
  </si>
  <si>
    <t>Write-On Magnetic Roll,1" wide,White</t>
  </si>
  <si>
    <t>Write-On Magnetic Roll,2" wide,White</t>
  </si>
  <si>
    <t>Write-On Magnetic Roll,3" wide,White</t>
  </si>
  <si>
    <t>BB35</t>
  </si>
  <si>
    <t>BB46</t>
  </si>
  <si>
    <t>BB13</t>
  </si>
  <si>
    <t>BB24</t>
  </si>
  <si>
    <t>Label Holder, Tote, 3"x5", Clear</t>
  </si>
  <si>
    <t>Label Holder, Tote, 4"x6", Clear</t>
  </si>
  <si>
    <t>Label Holder, Bin, 1"x3", Clear</t>
  </si>
  <si>
    <t>Label Holder, Bin, 2"x4", Clear</t>
  </si>
  <si>
    <t>Bin Buddys, Premium label holders, 3" x 5", Clear, Vinyl Sleeve, side load, full self adhesive backing, ideal for totes, bar code compatible finish, laser inserts included. 25 sleeves/box</t>
  </si>
  <si>
    <t>Bin Buddys, Premium label holders, 4" x 6", Clear, Vinyl Sleeve, side load, full self adhesive backing, ideal for totes, bar code compatible finish, laser inserts included. 25 sleeves/box</t>
  </si>
  <si>
    <t>Bin Buddys, Label holder strips, 1" X 3", Clear front, White Background, low profile, SELF ADHESIVE backing, Top/Bottom Loading Design, Bar Code Compatible, Can cut to final length with scissors. For Use with Bins. 25 strips/pkg.</t>
  </si>
  <si>
    <t>Bin Buddys, Label holder strips, 2" X 4", Clear front, White Background, low profile, SELF ADHESIVE backing, Top/Bottom Loading Design, Bar Code Compatible, Can cut to final length with scissors. For Use with Bins. 25 strips/pkg.</t>
  </si>
  <si>
    <t>Frig-ID Laser Sheets, White.  Low Temp Adhesive for freezer applications. Each label 3x5" white, 75 labels per package, printing instructions included, 25 sheets/pkg.</t>
  </si>
  <si>
    <t>Laser Insert Sheets, Letter Size, Portrait format, final size 1-1/4" x 3", 800 inserts/pkg, White High Quality Laser Paper, for WireRac MAX &amp; MED.General printing instructions included. 50 sheets/pkg</t>
  </si>
  <si>
    <t>WRH1253</t>
  </si>
  <si>
    <t>WRH1253AIG</t>
  </si>
  <si>
    <t>Wire Shelving (Cari-All) Label Holder, 3",Clear</t>
  </si>
  <si>
    <t>WireRac MED, wire shelving label holders, fits standard Cari-All shelving. Clear bar code compatible window, 3" length, snaps-on.  Inserts included. 25/pkg</t>
  </si>
  <si>
    <t>LI4126</t>
  </si>
  <si>
    <t>Laser Ink Jet Insert Sheets,Ltr, White</t>
  </si>
  <si>
    <t>LI2120</t>
  </si>
  <si>
    <t>LI3112</t>
  </si>
  <si>
    <t>LI1110</t>
  </si>
  <si>
    <t>LI515</t>
  </si>
  <si>
    <t>LI614</t>
  </si>
  <si>
    <t xml:space="preserve">Laser Insert Sheets, Letter Size, Portrait format, final size 2" x 8", 250 inserts/pkg, White, High Quality Laser Paper,  for Holdex 2" width products. General printing instructions included. 50 sheets/pkg. </t>
  </si>
  <si>
    <t xml:space="preserve">Laser Insert Sheets, Letter Size, Portrait format, final size 2-1/2" x 8", 200 inserts/pkg, White, High Quality Laser Paper,  for Holdex 2-1/2" width products. General printing instructions included. 50 sheets/pkg. </t>
  </si>
  <si>
    <t xml:space="preserve">Laser Insert Sheets, Letter Size, Portrait format, final size 2" x 3-1/2", 500 inserts/pkg, White, High Quality Laser Paper,  for Superscan products. General printing instructions included. 50 sheets/pkg. </t>
  </si>
  <si>
    <t xml:space="preserve">Laser Insert Sheets, Letter Size, Portrait format, final size 8-1/2" x11", 50 inserts/pkg, White, High Quality Laser Paper,  for Superscan products. General printing instructions included. 50 sheets/pkg. </t>
  </si>
  <si>
    <t xml:space="preserve">Laser Insert Sheets, Letter Size, Portrait format, final size 4-3/4" x 7-1/4", 100 inserts/pkg, White, High Quality Laser Paper,  for Superscan products APX57. General printing instructions included. 50 sheets/pkg. </t>
  </si>
  <si>
    <t>LI482</t>
  </si>
  <si>
    <t>LI57SS2</t>
  </si>
  <si>
    <t xml:space="preserve">Laser Insert Sheets, Letter Size, Portrait format, final size 3-3/4" x 8", 100 inserts/pkg, White, High Quality Laser Paper,  for Superscan product SS48. General printing instructions included. 50 sheets/pkg. </t>
  </si>
  <si>
    <t>Label Holders,1"x6",Clear,Magnetic</t>
  </si>
  <si>
    <t>Label Holders,1/2"x6",Clear,Magnetic</t>
  </si>
  <si>
    <t>Label Holders,3/4"x6",Clear,Magnetic</t>
  </si>
  <si>
    <t>Label Holders,2"x6",Clear,Magnetic</t>
  </si>
  <si>
    <t>Label Holders,2-1/2"x6",Clear,Magnetic</t>
  </si>
  <si>
    <t>Label Holders,1-1/2"x6",Clear,Magnetic</t>
  </si>
  <si>
    <t>Holdex, 1" x 6", self adhesive label holders, Clear, Flat Tube, Bar Code Compatible, white inserts included, 12 strips/box</t>
  </si>
  <si>
    <t>Holdex, 1/2" x 6", self adhesive label holders, Clear, Flat Tube, Bar Code Compatible, white inserts included, 12 strips/box</t>
  </si>
  <si>
    <t>Holdex, 3/4" x 6", self adhesive label holders, Clear, Flat Tube, Bar Code Compatible, white inserts included, 12 strips/box</t>
  </si>
  <si>
    <t>Holdex, 3/8" x 6", self adhesive label holders, Clear, Flat Tube, Bar Code Compatible, white inserts included, 12 strips/box</t>
  </si>
  <si>
    <t>Holdex, 2" x 6", self adhesive label holders, Clear, Flat Tube, Bar Code Compatible, white inserts included, 12 strips/box</t>
  </si>
  <si>
    <t>Holdex, 2-1/2" x 6", self adhesive label holders, Clear, Flat Tube, Bar Code Compatible, white inserts included, 12 strips/box</t>
  </si>
  <si>
    <t>Holdex, 1-1/2" x 6", self adhesive label holders, Clear, Flat Tube, Bar Code Compatible, white inserts included, 12 strips/box</t>
  </si>
  <si>
    <t>Holdex, 1" x 6", magnetic label holders, Clear, Flat Tube, Bar Code Compatible, white inserts included, 12 strips/box</t>
  </si>
  <si>
    <t>Holdex, 1/2" x 6", magnetic label holders, Clear, Flat Tube, Bar Code Compatible, white inserts included, 12 strips/box</t>
  </si>
  <si>
    <t>Holdex, 3/4" x 6", magnetic label holders, Clear, Flat Tube, Bar Code Compatible, white inserts included, 12 strips/box</t>
  </si>
  <si>
    <t>Holdex, 2" x 6", magnetic label holders, Clear, Flat Tube, Bar Code Compatible, white inserts included, 12 strips/box</t>
  </si>
  <si>
    <t>Holdex, 2-1/2" x 6", magnetic label holders, Clear, Flat Tube, Bar Code Compatible, white inserts included, 12 strips/box</t>
  </si>
  <si>
    <t>Holdex, 1-1/2" x 6", magnetic label holders, Clear, Flat Tube, Bar Code Compatible, white inserts included, 12 strips/box</t>
  </si>
  <si>
    <t>Holdex, 1" x 6", hook/loop backed label holders, Clear, Flat Tube, Bar Code Compatible, white inserts included, 12 strips/box</t>
  </si>
  <si>
    <t xml:space="preserve">Laser Insert Sheets, Letter Size, Portrait format, final size 1/2" x 8", 1,000 inserts/pkg, White, High Quality Laser Paper,  for Holdex, Open Edge, Shelf Labeling Strips &amp; HiLo 1/2" width products. General printing instructions included. 50 sheets/pkg. </t>
  </si>
  <si>
    <t xml:space="preserve">Laser Insert Sheets, Letter Size, Portrait format, final size 3" x 8", 150 inserts/pkg, White High Quality Laser Paper,  for Magnetic Card Holders 3" width. General printing instructions included. 50 sheets/pkg. </t>
  </si>
  <si>
    <t>LIS75812</t>
  </si>
  <si>
    <t>LIS10810</t>
  </si>
  <si>
    <t>LIS1288</t>
  </si>
  <si>
    <t>LIS1587</t>
  </si>
  <si>
    <t>LIS2085</t>
  </si>
  <si>
    <t>LIS3083</t>
  </si>
  <si>
    <t>LI5145</t>
  </si>
  <si>
    <t xml:space="preserve">Laser Insert Sheets, Letter Size, Portrait format, final size 2" x 4", 500 inserts/pkg, White High Quality Laser Paper,  for AngleVision. General printing instructions included. 50 sheets/pkg. </t>
  </si>
  <si>
    <t xml:space="preserve">Laser Insert Sheets, Letter Size, Portrait format, final size 11/16" x 8", 600 inserts/pkg, White High Quality Laser Paper,  for Slip Strip 3/4" width &amp; Moveable Shelf Label Holder. General printing instructions included. 50 sheets/pkg. </t>
  </si>
  <si>
    <t xml:space="preserve">Laser Insert Sheets, Letter Size, Portrait format, final size 7/8" x 8", 500 inserts/pkg, White High Quality Laser Paper,  for Slip Strip 1" width &amp; Bin Buddy BB-13. General printing instructions included. 50 sheets/pkg. </t>
  </si>
  <si>
    <t xml:space="preserve">Laser Insert Sheets, Letter Size, Portrait format, final size 2-7/8" x 8", 150 inserts/pkg, White High Quality Laser Paper,  for Slip Strip 3" width. General printing instructions included. 50 sheets/pkg. </t>
  </si>
  <si>
    <t xml:space="preserve">Laser Insert Sheets, Letter Size, Portrait format, final size 1-1/8" x 8", 400 inserts/pkg, White High Quality Laser Paper,  for Slip Strip 1-1/4" width. General printing instructions included. 50 sheets/pkg. </t>
  </si>
  <si>
    <t xml:space="preserve">Laser Insert Sheets, Letter Size, Portrait format, final size 1-3/8" x 8", 350 inserts/pkg, White High Quality Laser Paper,  for Slip Strip 1-1/2" width. General printing instructions included. 50 sheets/pkg. </t>
  </si>
  <si>
    <t>Floor Label Kit</t>
  </si>
  <si>
    <t>8526FL</t>
  </si>
  <si>
    <t>26PE-RB</t>
  </si>
  <si>
    <t>8526FLAIG</t>
  </si>
  <si>
    <t>26PE-RBAIG</t>
  </si>
  <si>
    <t>Floor Label Kit, 2" x 6" Label, Aluminum Frame</t>
  </si>
  <si>
    <t>Polyester Labels for floor label kit</t>
  </si>
  <si>
    <t>silver</t>
  </si>
  <si>
    <t>N/A</t>
  </si>
  <si>
    <t>floor label 1.jpg</t>
  </si>
  <si>
    <t>Oval Floor Label Kit.  8 1/2" W x 5" H x .125" D Aluminum Frame with beveled outside edge.  2" x 6" Lexan Insert, 4 tapcon concrete screws, phillips &amp; drill bits. (.5lbs each)</t>
  </si>
  <si>
    <t>2" X 6" White Polyester Labels, for Oval Floor Label System.  Includes resin ribbon for printing.  250 labels per roll on 3" core. (2 lbs each)</t>
  </si>
  <si>
    <t>Frig-ID Laser Kit, White.  Low Temp Adhesive for freezer applications. Each label 1x3" white, 25 magnets &amp; 60 labels per package, printing instructions included, enough to construct 25 laser magnets.</t>
  </si>
  <si>
    <t>Frig-ID Laser Kit, White.  Low Temp Adhesive for freezer applications. Each label 3x5" white, 25 magnets + 30 labels per package, printing instructions included, Enough to construct 25 laser magnets.</t>
  </si>
  <si>
    <t>WAK1Y</t>
  </si>
  <si>
    <t>WAK1YAIG</t>
  </si>
  <si>
    <t>WAK1W</t>
  </si>
  <si>
    <t>WAK1WAIG</t>
  </si>
  <si>
    <t>WAK1RAIG</t>
  </si>
  <si>
    <t>WAK1GAIG</t>
  </si>
  <si>
    <t>WAK1BAIG</t>
  </si>
  <si>
    <t>WAK1B</t>
  </si>
  <si>
    <t>WAK1G</t>
  </si>
  <si>
    <t>WAK1R</t>
  </si>
  <si>
    <t>Warehouse Aisle Sign Kit, Slip N Stik, Self Adhesive, Blue</t>
  </si>
  <si>
    <t>Warehouse Aisle Sign Kit, Slip N Stik, Self Adhesive, Green</t>
  </si>
  <si>
    <t>Warehouse Aisle Sign Kit, Slip N Stik, Self Adhesive, RED</t>
  </si>
  <si>
    <t>Warehouse Aisle Sign Kit, Slip N Stik, Self Adhesive, White</t>
  </si>
  <si>
    <t>Warehouse Aisle Sign Kit, Slip N Stik, Self Adhesive, Yellow</t>
  </si>
  <si>
    <t>Slip N Stik , Warehouse Aisle Sign Kit, Self Adhesive, Blue.  Make Economy aisle signs.  Kit includes 10 clear label holders, 12 sheets of blue laser paper and instructions.  10 signs/box</t>
  </si>
  <si>
    <t>Slip N Stik , Warehouse Aisle Sign Kit, Self Adhesive, Yellow.  Make Economy aisle signs.  Kit includes 10 clear label holders, 12 sheets of yellow laser paper and instructions.  10 signs/box</t>
  </si>
  <si>
    <t>Slip N Stik , Warehouse Aisle Sign Kit, Self Adhesive, White.  Make Economy aisle signs.  Kit includes 10 clear  label holders, 12 sheets of white laser paper and instructions.  10 signs/box</t>
  </si>
  <si>
    <t>Slip N Stik , Warehouse Aisle Sign Kit, Self Adhesive, Red.  Make Economy aisle signs.  Kit includes 10 clear label holders, 12 sheets of red laser paper and instructions.  10 signs/box</t>
  </si>
  <si>
    <t>Slip N Stik , Warehouse Aisle Sign Kit, Self Adhesive, Green.  Make Economy aisle signs.  Kit includes 10 clear label holders, 12 sheets of green laser paper and instructions.  10 signs/box</t>
  </si>
  <si>
    <t>Warehouse Aisle Sign Kit, Slip N Stik, Snap-On, Blue</t>
  </si>
  <si>
    <t>Warehouse Aisle Sign Kit, Slip N Stik, Snap On, Green</t>
  </si>
  <si>
    <t>Warehouse Aisle Sign Kit, Slip N Stik, Snap-On, RED</t>
  </si>
  <si>
    <t>Magnetic "C" Channel  Label Holders, 1/2"x3", Black Color, .060" thick, metal racks and shelves, Inserts provided. 25/pkg.</t>
  </si>
  <si>
    <t>Magnetic "C" Channel  Label Holders, 1/2"x4", Black Color, .060" thick, metal racks and shelves, Inserts provided. 25/pkg.</t>
  </si>
  <si>
    <t>ZSP-35</t>
  </si>
  <si>
    <t>ZSP-35AIG</t>
  </si>
  <si>
    <t>Zip Seal Vinyl Pouches, 3x5", Plain</t>
  </si>
  <si>
    <t>Zip-Seal, Premium Zip Lock Xtra Large label holders, 3" x 5", Clear, Vinyl Sleeve, SIDE load, Plain, ideal for pallet racking, bar code compatible finish, laser inserts included. 25 sleeves/box</t>
  </si>
  <si>
    <t>ZSA-35</t>
  </si>
  <si>
    <t>ZSM-35</t>
  </si>
  <si>
    <t>ZSM-35AIG</t>
  </si>
  <si>
    <t>ZSA-35AIG</t>
  </si>
  <si>
    <t>Zip Seal Vinyl Pouches, 3x5", Self-Adhesive</t>
  </si>
  <si>
    <t>Zip Seal Vinyl Pouches, 3x5", Magnetic</t>
  </si>
  <si>
    <t>Zip-Seal, Premium Zip Lock Xtra Large label holders, 3" x 5", Clear, Vinyl Sleeve, SIDE load, Self Adhesive, 1x5" strips not attached, ideal for pallet racking, bar code compatible finish, laser inserts included. 25 sleeves/box.</t>
  </si>
  <si>
    <t>Zip-Seal, Premium Zip Lock Xtra Large label holders, 3" x 5", Clear, Vinyl Sleeve, SIDE load, Magnetic, 1x5" strips not attached, ideal for pallet racking, bar code compatible finish, laser inserts included. 25 sleeves/box.</t>
  </si>
  <si>
    <t>ZSP-46</t>
  </si>
  <si>
    <t>ZSA-46</t>
  </si>
  <si>
    <t>ZSM-46</t>
  </si>
  <si>
    <t>ZSM-46AIG</t>
  </si>
  <si>
    <t>ZSA-46AIG</t>
  </si>
  <si>
    <t>ZSP-46AIG</t>
  </si>
  <si>
    <t>Zip Seal Vinyl Pouches, 4x6", Plain</t>
  </si>
  <si>
    <t>Zip Seal Vinyl Pouches, 4x6", Self-Adhesive</t>
  </si>
  <si>
    <t>Zip Seal Vinyl Pouches, 4x6", Magnetic</t>
  </si>
  <si>
    <t>Zip-Seal, Premium Zip Lock Xtra Large label holders, 4" x 6", Clear, Vinyl Sleeve, SIDE load, Plain, ideal for pallet racking, bar code compatible finish, laser inserts included. 25 sleeves/box</t>
  </si>
  <si>
    <t>Zip-Seal, Premium Zip Lock Xtra Large label holders, 4" x 6", Clear, Vinyl Sleeve, SIDE load, Self Adhesive, 1x5" strips not attached, ideal for pallet racking, bar code compatible finish, laser inserts included. 25 sleeves/box.</t>
  </si>
  <si>
    <t>Zip-Seal, Premium Zip Lock Xtra Large label holders, 4" x 6", Clear, Vinyl Sleeve, SIDE load, Magnetic, 1x5" strips not attached, ideal for pallet racking, bar code compatible finish, laser inserts included. 25 sleeves/box.</t>
  </si>
  <si>
    <t>ZSP-58</t>
  </si>
  <si>
    <t>ZSA-58</t>
  </si>
  <si>
    <t>ZSM-58</t>
  </si>
  <si>
    <t>ZSP-58AIG</t>
  </si>
  <si>
    <t>MFG PAGE #</t>
  </si>
  <si>
    <t>website only</t>
  </si>
  <si>
    <t>Superscan, Xtra Large label holders, 3" x 5", Clear, Vinyl Sleeve, side load, hook/loop, ideal for pallet racking, bar code compatiblefinish, laser inserts included, 1"x5" backing strips included, not attached. 50 sleeves/box</t>
  </si>
  <si>
    <t>Superscan, Xtra Large label holders, 3" x 5", Clear, Vinyl Sleeve, TOP load, hook/loop, ideal for pallet racking, bar code compatiblefinish, laser inserts included, 1"x5" backing strips included, not attached. 50 sleeves/box</t>
  </si>
  <si>
    <t>Label Holders,4"x6",Clear,self adhesive</t>
  </si>
  <si>
    <t>Label Holders,4"x6",Clear,magnetic</t>
  </si>
  <si>
    <t>Label Holders,4"x6",Clear,hook/loop</t>
  </si>
  <si>
    <t>Superscan, Xtra Large label holders, 4" x 6", Clear, Vinyl Sleeve, side load, self adhesive, ideal for pallet racking, bar code compatiblefinish, laser inserts included, 1"x5" backing strips included, not attached. 50 sleeves/box</t>
  </si>
  <si>
    <t>Superscan, Xtra Large label holders, 4" x 6", Clear, Vinyl Sleeve, TOP load, self adhesive, ideal for pallet racking, bar code compatiblefinish, laser inserts included, 1"x5" backing strips included, not attached. 50 sleeves/box</t>
  </si>
  <si>
    <t>Superscan, Xtra Large label holders, 4" x 6", Clear, Vinyl Sleeve, side load, magnetic, ideal for pallet racking, bar code compatiblefinish, laser inserts included, 1"x5" backing strips included, not attached. 50 sleeves/box</t>
  </si>
  <si>
    <t>Superscan, Xtra Large label holders, 4" x 6", Clear, Vinyl Sleeve, TOP load, magnetic, ideal for pallet racking, bar code compatiblefinish, laser inserts included, 1"x5" backing strips included, not attached. 50 sleeves/box</t>
  </si>
  <si>
    <t>Superscan, Xtra Large label holders, 4" x 6", Clear, Vinyl Sleeve, side load, hook/loop, ideal for pallet racking, bar code compatiblefinish, laser inserts included, 1"x5" backing strips included, not attached. 50 sleeves/box</t>
  </si>
  <si>
    <t>Superscan, Xtra Large label holders, 4" x 6", Clear, Vinyl Sleeve, TOP load, hook/loop, ideal for pallet racking, bar code compatiblefinish, laser inserts included, 1"x5" backing strips included, not attached. 50 sleeves/box</t>
  </si>
  <si>
    <t>Label Holders,5"x7",Clear,self adhesive</t>
  </si>
  <si>
    <t>Magnetic "C" Channel  Label Holders, 1/2"x12", Black Color, .060" thick, metal racks and shelves, Inserts provided. 25/pkg.</t>
  </si>
  <si>
    <t xml:space="preserve">Label Holder,3/4"x2",Magnetic"C"Channel </t>
  </si>
  <si>
    <t xml:space="preserve">Label Holder,3/4"x3",Magnetic"C"Channel </t>
  </si>
  <si>
    <t xml:space="preserve">Label Holder,3/4"x4",Magnetic"C"Channel </t>
  </si>
  <si>
    <t xml:space="preserve">Label Holder,3/4"x6",Magnetic"C"Channel </t>
  </si>
  <si>
    <t xml:space="preserve">Label Holder,3/4"x8",Magnetic"C"Channel </t>
  </si>
  <si>
    <t xml:space="preserve">Label Holder,3/4"x12",Magnetic"C"Channel </t>
  </si>
  <si>
    <t>Magnetic "C" Channel  Label Holders, 3/4"x2", Black Color, .060" thick, metal racks and shelves, Inserts provided. 25/pkg.</t>
  </si>
  <si>
    <t>Magnetic "C" Channel  Label Holders, 3/4"x3", Black Color, .060" thick, metal racks and shelves, Inserts provided. 25/pkg.</t>
  </si>
  <si>
    <t>Magnetic "C" Channel  Label Holders, 3/4"x4", Black Color, .060" thick, metal racks and shelves, Inserts provided. 25/pkg.</t>
  </si>
  <si>
    <t>Magnetic "C" Channel  Label Holders, 3/4"x6", Black Color, .060" thick, metal racks and shelves, Inserts provided. 25/pkg.</t>
  </si>
  <si>
    <t>Magnetic "C" Channel  Label Holders, 3/4"x8", Black Color, .060" thick, metal racks and shelves, Inserts provided. 25/pkg.</t>
  </si>
  <si>
    <t>Magnetic "C" Channel  Label Holders, 3/4"x12", Black Color, .060" thick, metal racks and shelves, Inserts provided. 25/pkg.</t>
  </si>
  <si>
    <t xml:space="preserve">Label Holder,1"x2",Magnetic"C"Channel </t>
  </si>
  <si>
    <t xml:space="preserve">Label Holder,1"x3",Magnetic"C"Channel </t>
  </si>
  <si>
    <t xml:space="preserve">Label Holder,1"x4",Magnetic"C"Channel </t>
  </si>
  <si>
    <t>Magnetic Write-On Label Holders, Wet or Dry Erase Finish, size 1"x4", White Color, .030" thick, for anything metal. 25/pkg.</t>
  </si>
  <si>
    <t>Magnetic Write-On Label Holders, Wet or Dry Erase Finish, size 1"x6", White Color, .030" thick, for anything metal. 25/pkg.</t>
  </si>
  <si>
    <t>Magnetic Write-On Label Holders, Wet or Dry Erase Finish, size 1"x8", White Color, .030" thick, for anything metal. 25/pkg.</t>
  </si>
  <si>
    <t>OE3005</t>
  </si>
  <si>
    <t>OE3005AIG</t>
  </si>
  <si>
    <t>Label Holder,Economy Strip, 3x5",Clr</t>
  </si>
  <si>
    <t>HL16AIG</t>
  </si>
  <si>
    <t>LM811AIG</t>
  </si>
  <si>
    <t>IM811AIG</t>
  </si>
  <si>
    <t>CL1004AIG</t>
  </si>
  <si>
    <t>CL1204AIG</t>
  </si>
  <si>
    <t>CL1006AIG</t>
  </si>
  <si>
    <t>CL1012AIG</t>
  </si>
  <si>
    <t>PC803AIG</t>
  </si>
  <si>
    <t>PC804AIG</t>
  </si>
  <si>
    <t>PC806AIG</t>
  </si>
  <si>
    <t>PC812AIG</t>
  </si>
  <si>
    <t>PCM803AIG</t>
  </si>
  <si>
    <t>PCM804AIG</t>
  </si>
  <si>
    <t>PCM806AIG</t>
  </si>
  <si>
    <t>PCM812AIG</t>
  </si>
  <si>
    <t>PC103AIG</t>
  </si>
  <si>
    <t>PC104AIG</t>
  </si>
  <si>
    <t>PC106AIG</t>
  </si>
  <si>
    <t>PC112AIG</t>
  </si>
  <si>
    <t>PCM103AIG</t>
  </si>
  <si>
    <t>PCM104AIG</t>
  </si>
  <si>
    <t>PCM106AIG</t>
  </si>
  <si>
    <t>PCM112AIG</t>
  </si>
  <si>
    <t>AD06AIG</t>
  </si>
  <si>
    <t>SL1203AIG</t>
  </si>
  <si>
    <t>SL1206AIG</t>
  </si>
  <si>
    <t>LI4126AIG</t>
  </si>
  <si>
    <t>LI2120AIG</t>
  </si>
  <si>
    <t>LI3112AIG</t>
  </si>
  <si>
    <t>LI1110AIG</t>
  </si>
  <si>
    <t>LI716AIG</t>
  </si>
  <si>
    <t>LI515AIG</t>
  </si>
  <si>
    <t>LI614AIG</t>
  </si>
  <si>
    <t>LI3210AIG</t>
  </si>
  <si>
    <t>LI354AIG</t>
  </si>
  <si>
    <t>LI482AIG</t>
  </si>
  <si>
    <t>LI57SS2AIG</t>
  </si>
  <si>
    <t>LI572AIG</t>
  </si>
  <si>
    <t>LI911AIG</t>
  </si>
  <si>
    <t>LI50826AIG</t>
  </si>
  <si>
    <t>LI70818AIG</t>
  </si>
  <si>
    <t>LI10812AIG</t>
  </si>
  <si>
    <t>LI2086AIG</t>
  </si>
  <si>
    <t>LI3083AIG</t>
  </si>
  <si>
    <t>LI1208AIG</t>
  </si>
  <si>
    <t>LIS75812AIG</t>
  </si>
  <si>
    <t>LIS10810AIG</t>
  </si>
  <si>
    <t>LIS1288AIG</t>
  </si>
  <si>
    <t>LIS1587AIG</t>
  </si>
  <si>
    <t>LIS2085AIG</t>
  </si>
  <si>
    <t>LIS3083AIG</t>
  </si>
  <si>
    <t>SS11</t>
  </si>
  <si>
    <t>SS12</t>
  </si>
  <si>
    <t>SS22</t>
  </si>
  <si>
    <t>SS11AIG</t>
  </si>
  <si>
    <t>SS12AIG</t>
  </si>
  <si>
    <t>SS22AIG</t>
  </si>
  <si>
    <t>Label Holders,1"x2-5/8",Clear,Full SA</t>
  </si>
  <si>
    <t>Pack Qty</t>
  </si>
  <si>
    <t>Brand</t>
  </si>
  <si>
    <t>Pack Height</t>
  </si>
  <si>
    <t>Pack Width</t>
  </si>
  <si>
    <t>Pack Length</t>
  </si>
  <si>
    <t xml:space="preserve"> Pack Weight (lbs.)</t>
  </si>
  <si>
    <t>Master Pack Qty</t>
  </si>
  <si>
    <t>Master Pack Height</t>
  </si>
  <si>
    <t>Master Pack Width</t>
  </si>
  <si>
    <t>Master Pack Length</t>
  </si>
  <si>
    <t>Master Pack Weight</t>
  </si>
  <si>
    <t>SuperScan</t>
  </si>
  <si>
    <t>Angle Vision</t>
  </si>
  <si>
    <t>Bin Buddy</t>
  </si>
  <si>
    <t>Movable Book Shelf</t>
  </si>
  <si>
    <t>Charged Card</t>
  </si>
  <si>
    <t>Shelf Label Strip</t>
  </si>
  <si>
    <t>Hi-Lo</t>
  </si>
  <si>
    <t>Mag Print</t>
  </si>
  <si>
    <t>Job Ticket Holder</t>
  </si>
  <si>
    <t>Holdex</t>
  </si>
  <si>
    <t>Laser Inserts</t>
  </si>
  <si>
    <t>Magnetic Card Holder</t>
  </si>
  <si>
    <t>Plain Magnets</t>
  </si>
  <si>
    <t>Write-on Magnet</t>
  </si>
  <si>
    <t>Open Edge</t>
  </si>
  <si>
    <t>Econo Holder</t>
  </si>
  <si>
    <t>Self Adhesive Magnet</t>
  </si>
  <si>
    <t>Snap Label</t>
  </si>
  <si>
    <t>SuperScan Gold</t>
  </si>
  <si>
    <t>Marker</t>
  </si>
  <si>
    <t>T Slot</t>
  </si>
  <si>
    <t>Wire Rac</t>
  </si>
  <si>
    <t>Wire Rac Med</t>
  </si>
  <si>
    <t>Wire Rac Max</t>
  </si>
  <si>
    <t>Wood Shelf Clip</t>
  </si>
  <si>
    <t>Frig Id</t>
  </si>
  <si>
    <t>Zip Seal</t>
  </si>
  <si>
    <t>Extension Aisle Marker</t>
  </si>
  <si>
    <t>AM-615</t>
  </si>
  <si>
    <t>AM-615AIG</t>
  </si>
  <si>
    <t>Magnetic Write-On Label Holders, Wet or Dry Erase Finish, size 2"x8", White Color, .030" thick, for anything metal. 25/pkg.</t>
  </si>
  <si>
    <t>Magnetic Write-On Label Holders, Wet or Dry Erase Finish, size 2"x12", White Color, .030" thick, for anything metal. 25/pkg.</t>
  </si>
  <si>
    <t>Magnetic Write-On Label Holders, Wet or Dry Erase Finish, size 3"x4", White Color, .030" thick, for anything metal. 25/pkg.</t>
  </si>
  <si>
    <t>Magnetic Write-On Label Holders, Wet or Dry Erase Finish, size 3"x6", White Color, .030" thick, for anything metal. 25/pkg.</t>
  </si>
  <si>
    <t>Magnetic Write-On Label Holders, Wet or Dry Erase Finish, size 3"x8", White Color, .030" thick, for anything metal. 25/pkg.</t>
  </si>
  <si>
    <t>Magnetic Write-On Label Holders, Wet or Dry Erase Finish, size 3"x12", White Color, .030" thick, for anything metal. 25/pkg.</t>
  </si>
  <si>
    <t>Colored Write-On Mag. Roll,1",Green</t>
  </si>
  <si>
    <t>Magnetic Write-On Label Holder Roll, Wet or Dry Erase Finish, size 1"x50', Green Color, .030" thick, for anything metal. 1/pkg.</t>
  </si>
  <si>
    <t>MX120</t>
  </si>
  <si>
    <t>MX130</t>
  </si>
  <si>
    <t>MX140</t>
  </si>
  <si>
    <t>MX150</t>
  </si>
  <si>
    <t>MX160</t>
  </si>
  <si>
    <t>MX260</t>
  </si>
  <si>
    <t>Magnetic Tag Marker</t>
  </si>
  <si>
    <t>Colored Write-On Mag. Roll,1",Blue</t>
  </si>
  <si>
    <t>Colored Write-On Mag. Roll,1",Red</t>
  </si>
  <si>
    <t>Colored Write-On Mag. Roll,1",Orange</t>
  </si>
  <si>
    <t>Colored Write-On Mag. Roll,1",Yellow</t>
  </si>
  <si>
    <t>Colored Write-On Mag. Roll,2",Yellow</t>
  </si>
  <si>
    <t>Magnetic Write-On Label Holder Roll, Wet or Dry Erase Finish, size 2"x50', Yellow Color, .030" thick, for anything metal. 1/pkg.</t>
  </si>
  <si>
    <t>Slip Strip, Label holder strips, 3" X 48", Clear front, White Background, low profile, SELF ADHESIVE backing, Top/Bottom Loading Design, Bar Code Compatible, Can cut to final length with scissors. Our most versitle product line. 6 strips/pkg.</t>
  </si>
  <si>
    <t>L11AIG</t>
  </si>
  <si>
    <t>OE0506</t>
  </si>
  <si>
    <t>OE0506AIG</t>
  </si>
  <si>
    <t>Open Edge Label Holders, 1/2" x 6", Clear, self adhesive backed, Economy Strips, top loading design, use in full length or cut with scissors, inserts provided.  50 strips/pkg</t>
  </si>
  <si>
    <t>Label Holder,1"x6",Magnetic Write On</t>
  </si>
  <si>
    <t>Label Holder,1"x8",Magnetic Write On</t>
  </si>
  <si>
    <t>Label Holder,1"x12",Magnetic Write On</t>
  </si>
  <si>
    <t>Label Holder,2"x3",Magnetic Write On</t>
  </si>
  <si>
    <t>Label Holder,2"x4",Magnetic Write On</t>
  </si>
  <si>
    <t>Label Holder,2"x6",Magnetic Write On</t>
  </si>
  <si>
    <t>Label Holder,2"x8",Magnetic Write On</t>
  </si>
  <si>
    <t>Label Holder,2"x12",Magnetic Write On</t>
  </si>
  <si>
    <t>Label Holder,3"x4",Magnetic Write On</t>
  </si>
  <si>
    <t>Label Holder,3"x3",Magnetic Write On</t>
  </si>
  <si>
    <t>Label Holder,3"x6",Magnetic Write On</t>
  </si>
  <si>
    <t>Label Holder,3"x8",Magnetic Write On</t>
  </si>
  <si>
    <t>Label Holder,3"x12",Magnetic Write On</t>
  </si>
  <si>
    <t>Magnetic Write-On Label Holders, Wet or Dry Erase Finish, size 2"x3", White Color, .030" thick, for anything metal. 25/pkg.</t>
  </si>
  <si>
    <t>Open Edge Label Holders, 1" x 6", Clear, self adhesive backed, Economy Strips, top loading design, use in full length or cut with scissors, inserts provided.  50 strips/pkg</t>
  </si>
  <si>
    <t>Open Edge Label Holders, 2" x 6", Clear, self adhesive backed, Economy Strips, top loading design, use in full length or cut with scissors, inserts provided.  50 strips/pkg</t>
  </si>
  <si>
    <t>Label Holder,Economy Strips, 2"x6",Clr</t>
  </si>
  <si>
    <t>Label Holder,Economy Strips, 1"x6",Clr</t>
  </si>
  <si>
    <t>OE1003</t>
  </si>
  <si>
    <t>OE1003AIG</t>
  </si>
  <si>
    <t>OE1006</t>
  </si>
  <si>
    <t>OE1006AIG</t>
  </si>
  <si>
    <t>OE2006</t>
  </si>
  <si>
    <t>OE2006AIG</t>
  </si>
  <si>
    <t>Label Holder,Economy Strips, 1/2"x6",Clr</t>
  </si>
  <si>
    <t>L21AIG</t>
  </si>
  <si>
    <t>L31AIG</t>
  </si>
  <si>
    <t>L41AIG</t>
  </si>
  <si>
    <t>L51AIG</t>
  </si>
  <si>
    <t>L61AIG</t>
  </si>
  <si>
    <t>L71AIG</t>
  </si>
  <si>
    <t>M11AIG</t>
  </si>
  <si>
    <t>M21AIG</t>
  </si>
  <si>
    <t>M31AIG</t>
  </si>
  <si>
    <t>M51AIG</t>
  </si>
  <si>
    <t>M61AIG</t>
  </si>
  <si>
    <t>M71AIG</t>
  </si>
  <si>
    <t>V11AIG</t>
  </si>
  <si>
    <t>V21AIG</t>
  </si>
  <si>
    <t>V31AIG</t>
  </si>
  <si>
    <t>V51AIG</t>
  </si>
  <si>
    <t>V71AIG</t>
  </si>
  <si>
    <t>APX35AIG</t>
  </si>
  <si>
    <t>APXT35AIG</t>
  </si>
  <si>
    <t>APX35MAIG</t>
  </si>
  <si>
    <t>APXT35MAIG</t>
  </si>
  <si>
    <t>APX35VAIG</t>
  </si>
  <si>
    <t>APXT35VAIG</t>
  </si>
  <si>
    <t>APX46AIG</t>
  </si>
  <si>
    <t>APXT46AIG</t>
  </si>
  <si>
    <t>Open Edge Label Holders, 3" x 5", Clear, self adhesive backed, Economy Strips, top loading design, use in full length or cut with scissors, inserts provided.  50 strips/pkg</t>
  </si>
  <si>
    <t>Magnetic Write-On Label Holders, Wet or Dry Erase Finish, size 1"x12", White Color, .030" thick, for anything metal. 25/pkg.</t>
  </si>
  <si>
    <t>Magnetic Write-On Label Holders, Wet or Dry Erase Finish, size 2"x4", White Color, .030" thick, for anything metal. 25/pkg.</t>
  </si>
  <si>
    <t>Magnetic Write-On Label Holders, Wet or Dry Erase Finish, size 2"x6", White Color, .030" thick, for anything metal. 25/pkg.</t>
  </si>
  <si>
    <t>Slip N Stik</t>
  </si>
  <si>
    <t>MC504AIG</t>
  </si>
  <si>
    <t>MC506AIG</t>
  </si>
  <si>
    <t>MC508AIG</t>
  </si>
  <si>
    <t>MC512AIG</t>
  </si>
  <si>
    <t>MC702AIG</t>
  </si>
  <si>
    <t>MC703AIG</t>
  </si>
  <si>
    <t>MC704AIG</t>
  </si>
  <si>
    <t>MC706AIG</t>
  </si>
  <si>
    <t>MC708AIG</t>
  </si>
  <si>
    <t>MC712AIG</t>
  </si>
  <si>
    <t>MC102AIG</t>
  </si>
  <si>
    <t>MC103AIG</t>
  </si>
  <si>
    <t>MC104AIG</t>
  </si>
  <si>
    <t>MC106AIG</t>
  </si>
  <si>
    <t>MC108AIG</t>
  </si>
  <si>
    <t>MC112AIG</t>
  </si>
  <si>
    <t>MC203AIG</t>
  </si>
  <si>
    <t>MC204AIG</t>
  </si>
  <si>
    <t>MC206AIG</t>
  </si>
  <si>
    <t>MC208AIG</t>
  </si>
  <si>
    <t>MC212AIG</t>
  </si>
  <si>
    <t>MC304AIG</t>
  </si>
  <si>
    <t>MC306AIG</t>
  </si>
  <si>
    <t>MC308AIG</t>
  </si>
  <si>
    <t>MC312AIG</t>
  </si>
  <si>
    <t>MX102AIG</t>
  </si>
  <si>
    <t>MX103AIG</t>
  </si>
  <si>
    <t>MX104AIG</t>
  </si>
  <si>
    <t>MX106AIG</t>
  </si>
  <si>
    <t>MX108AIG</t>
  </si>
  <si>
    <t>MX112AIG</t>
  </si>
  <si>
    <t>MX203AIG</t>
  </si>
  <si>
    <t>MX204AIG</t>
  </si>
  <si>
    <t>MX206AIG</t>
  </si>
  <si>
    <t>MX208AIG</t>
  </si>
  <si>
    <t>MX212AIG</t>
  </si>
  <si>
    <t>MX303AIG</t>
  </si>
  <si>
    <t>MX304AIG</t>
  </si>
  <si>
    <t>MX306AIG</t>
  </si>
  <si>
    <t>MX308AIG</t>
  </si>
  <si>
    <t>MX312AIG</t>
  </si>
  <si>
    <t>MX120AIG</t>
  </si>
  <si>
    <t>MX130AIG</t>
  </si>
  <si>
    <t>MX140AIG</t>
  </si>
  <si>
    <t>MX150AIG</t>
  </si>
  <si>
    <t>MX160AIG</t>
  </si>
  <si>
    <t>MX260AIG</t>
  </si>
  <si>
    <t>STD101AIG</t>
  </si>
  <si>
    <t>MX100AIG</t>
  </si>
  <si>
    <t>MX200AIG</t>
  </si>
  <si>
    <t>MX300AIG</t>
  </si>
  <si>
    <t>SA500AIG</t>
  </si>
  <si>
    <t>SA100AIG</t>
  </si>
  <si>
    <t>SA200AIG</t>
  </si>
  <si>
    <t>MC500AIG</t>
  </si>
  <si>
    <t>MC700AIG</t>
  </si>
  <si>
    <t>MC100AIG</t>
  </si>
  <si>
    <t>MC200AIG</t>
  </si>
  <si>
    <t>MC300AIG</t>
  </si>
  <si>
    <t>Magnetic "C" Channel  Roll Stock, 3"x50', Black Color, .060" thick, metal racks and shelves. 1/pkg.</t>
  </si>
  <si>
    <t>Magnetic "C" Channel  Roll Stock, 2"x50', Black Color, .060" thick, metal racks and shelves.1/pkg.</t>
  </si>
  <si>
    <t>Magnetic "C" Channel  Roll Stock, 1"x50', Black Color, .060" thick, metal racks and shelves. 1/pkg.</t>
  </si>
  <si>
    <t>Magnetic "C" Channel  Roll Stock, 3/4"x50', Black Color, .060" thick, metal racks and shelves.1/pkg.</t>
  </si>
  <si>
    <t>Magnetic "C" Channel  Roll Stock, 1/2"x50', Black Color, .060" thick, metal racks and shelves.1/pkg.</t>
  </si>
  <si>
    <t>Net 30 days</t>
  </si>
  <si>
    <t>R11</t>
  </si>
  <si>
    <t>R21</t>
  </si>
  <si>
    <t>R11AIG</t>
  </si>
  <si>
    <t>R31</t>
  </si>
  <si>
    <t>R41</t>
  </si>
  <si>
    <t>R51</t>
  </si>
  <si>
    <t>R61</t>
  </si>
  <si>
    <t>R71</t>
  </si>
  <si>
    <t>R71AIG</t>
  </si>
  <si>
    <t>R61AIG</t>
  </si>
  <si>
    <t>R51AIG</t>
  </si>
  <si>
    <t>R41AIG</t>
  </si>
  <si>
    <t>R31AIG</t>
  </si>
  <si>
    <t>R21AIG</t>
  </si>
  <si>
    <t>Label Holders,1"x6",Clear,REMOVEABLE</t>
  </si>
  <si>
    <t>Label Holders,1/2"x6",Clear,REMOVEABLE</t>
  </si>
  <si>
    <t>Label Holders,3/4"x6",Clear,REMOVEABLE</t>
  </si>
  <si>
    <t>Label Holders,3/8"x6",Clear,REMOVEABLE</t>
  </si>
  <si>
    <t>Label Holders,2-1/2"x6",Clear,REMOVEABLE</t>
  </si>
  <si>
    <t>Label Holders,2"x6",Clear,REMOVEABLE</t>
  </si>
  <si>
    <t>Label Holders,1-1/2"x6",Clear,REMOVEABLE</t>
  </si>
  <si>
    <t>Holdex, 1" x 6", removeable adhesive label holders, Clear, Flat Tube, Bar Code Compatible, white inserts included, 12 strips/box</t>
  </si>
  <si>
    <t>Holdex, 1/2" x 6", removeable adhesive label holders, Clear, Flat Tube, Bar Code Compatible, white inserts included, 12 strips/box</t>
  </si>
  <si>
    <t>Holdex, 3/4" x 6", removeable adhesive label holders, Clear, Flat Tube, Bar Code Compatible, white inserts included, 12 strips/box</t>
  </si>
  <si>
    <t>Holdex, 3/8" x 6", removeable adhesive label holders, Clear, Flat Tube, Bar Code Compatible, white inserts included, 12 strips/box</t>
  </si>
  <si>
    <t>Holdex, 2" x 6", removeable adhesive label holders, Clear, Flat Tube, Bar Code Compatible, white inserts included, 12 strips/box</t>
  </si>
  <si>
    <t>Holdex, 2-1/2" x 6", removeable adhesive label holders, Clear, Flat Tube, Bar Code Compatible, white inserts included, 12 strips/box</t>
  </si>
  <si>
    <t>Holdex, 1-1/2" x 6", removeable adhesive label holders, Clear, Flat Tube, Bar Code Compatible, white inserts included, 12 strips/box</t>
  </si>
  <si>
    <t>SS58</t>
  </si>
  <si>
    <t>SS58AIG</t>
  </si>
  <si>
    <t>Label Holders,5"x8",Clear,Full SA</t>
  </si>
  <si>
    <t>Superscan GOLD, Premium Xtra Large label holders, 5" x 8", Clear, Vinyl Sleeve, side load, full self adhesive backing, ideal for pallet racking, bar code compatible finish, laser inserts included. 50 sleeves/box</t>
  </si>
  <si>
    <t>Superscan GOLD, Premium Xtra Large label holders, 8-1/2 " x 11", Clear, Vinyl Sleeve, side load, full self adhesive backing, ideal for pallet racking, bar code compatible finish, laser inserts included. 50 sleeves/box</t>
  </si>
  <si>
    <t>Superscan GOLD, Premium Xtra Large label holders, 9" x 12", Clear, Vinyl Sleeve, side load, full self adhesive backing, ideal for pallet racking, bar code compatible finish, laser inserts included. 50 sleeves/box</t>
  </si>
  <si>
    <t>Label Holders,9"x12",Clear,Full SA</t>
  </si>
  <si>
    <t>Label Holders,8-/12""x11",Clear,Full SA</t>
  </si>
  <si>
    <t>SS911AIG</t>
  </si>
  <si>
    <t>SS912AIG</t>
  </si>
  <si>
    <t>SS912</t>
  </si>
  <si>
    <t>SS911</t>
  </si>
  <si>
    <t>SST32</t>
  </si>
  <si>
    <t>SST35</t>
  </si>
  <si>
    <t>SST46</t>
  </si>
  <si>
    <t>SST32AIG</t>
  </si>
  <si>
    <t>SST35AIG</t>
  </si>
  <si>
    <t>SST46AIG</t>
  </si>
  <si>
    <t>Moveable Shelf Label Holder, Clear face, Bar Code Compatible, Bottom Load Design, 3/4" high x 5" wide x 8" deep, use on shelving and racking, entire holder can be easily moved and relocated w/o adhesives or magnets. Inserts Included.  10/pkg.</t>
  </si>
  <si>
    <t>AngleVision Label Holder, for NEW Modular (standard tubular) racking, carts, workstations, etc. Clear color, Bar Code Compatible, Snap-On  2" high x 4" wide, Inserts Included.  25/box</t>
  </si>
  <si>
    <t>Superscan GOLD, Premium Xtra Large label holders, 4" x 6", Clear, Vinyl Sleeve, side load, full self adhesive backing, ideal for pallet racking, bar code compatible finish, laser inserts included. 50 sleeves/box</t>
  </si>
  <si>
    <t>Superscan GOLD, Premium Xtra Large label holders, 4" x 8", Clear, Vinyl Sleeve, side load, full self adhesive backing, ideal for pallet racking, bar code compatible finish, laser inserts included. 50 sleeves/box</t>
  </si>
  <si>
    <t>Superscan GOLD, Premium Xtra Large label holders, 5" x 7", Clear, Vinyl Sleeve, side load, full self adhesive backing, ideal for pallet racking, bar code compatible finish, laser inserts included. 50 sleeves/box</t>
  </si>
  <si>
    <t>Superscan GOLD, Premium Xtra Large label holders, 2" x 3-1/2", Clear, Vinyl Sleeve, side load, full magnetic backing, ideal for pallet racking, bar code compatible finish, laser inserts included. 50 sleeves/box</t>
  </si>
  <si>
    <t>Superscan GOLD, Premium Xtra Large label holders, 3" x 5", Clear, Vinyl Sleeve, side load, full magnetic backing, ideal for pallet racking, bar code compatible finish, laser inserts included. 50 sleeves/box</t>
  </si>
  <si>
    <t>Superscan GOLD, Premium Xtra Large label holders, 4" x 6", Clear, Vinyl Sleeve, side load, full magnetic backing, ideal for pallet racking, bar code compatible finish, laser inserts included. 50 sleeves/box</t>
  </si>
  <si>
    <t>Hi-Lo Label holders, 1/2" x 2" , Clear, Bar Code Compatible, Self Adhesive backed, 45 degree angled for high or low shelving identification, inserts included.  10/box</t>
  </si>
  <si>
    <t>Job Ticket Hldr,11"x14",Clear,Black Edge</t>
  </si>
  <si>
    <t>Job Ticket Hldr,9"x12",Clear,Black Edge</t>
  </si>
  <si>
    <t>Job Ticket Hldr,6"x9",Clear,Black Edge</t>
  </si>
  <si>
    <t>Label Holders,2"x3-1/2",Clear,Full Mag.</t>
  </si>
  <si>
    <t>Label Holders,2"x3-1/2",Clear,Full SA</t>
  </si>
  <si>
    <t>Label Holders,3"x5",Clear,Full SA</t>
  </si>
  <si>
    <t>Label Holders,4"x6",Clear,Full SA</t>
  </si>
  <si>
    <t>Label Holders,4"x8",Clear,Full SA</t>
  </si>
  <si>
    <t>Label Holders,5"x7",Clear,Full SA</t>
  </si>
  <si>
    <t>Label Holders,1-1/2"x6",Clear,self adhes</t>
  </si>
  <si>
    <t>Label Holders,2-1/2"x6",Clear,self adhes</t>
  </si>
  <si>
    <t>Label Holders,3/8"x6",Clear,self adhes</t>
  </si>
  <si>
    <t>Label Holders,2"x6",Clear,self adhes</t>
  </si>
  <si>
    <t>Label Holders,3/4"x6",Clear,self adhes</t>
  </si>
  <si>
    <t>Label Holders,1/2"x6",Clear,self adhes</t>
  </si>
  <si>
    <t>Label Holders,1"x6",Clear,self adhes</t>
  </si>
  <si>
    <t>Label Holder,HI-LO,1/2"x2",Clr,Self Adhs</t>
  </si>
  <si>
    <t>Label Holder,HI-LO,1/2"x3",Clr,Self Adhs</t>
  </si>
  <si>
    <t>Label Holder,HI-LO,1/2"x4",Clr,Self Adhs</t>
  </si>
  <si>
    <t>Label Holder,HI-LO,1/2"x6",Clr,Self Adhs</t>
  </si>
  <si>
    <t>Hi-Lo Label holders, 1/2" x 3" , Clear, Bar Code Compatible, Self Adhesive backed, 45 degree angled for high or low shelving identification, inserts included.  10/box</t>
  </si>
  <si>
    <t>Hi-Lo Label holders, 1/2" x 4" , Clear, Bar Code Compatible, Self Adhesive backed, 45 degree angled for high or low shelving identification, inserts included.  10/box</t>
  </si>
  <si>
    <t>Hi-Lo Label holders, 1/2" x 6" , Clear, Bar Code Compatible, Self Adhesive backed, 45 degree angled for high or low shelving identification, inserts included.  10/box</t>
  </si>
  <si>
    <t>Label Holder,HI-LO,3/4"x2",Clr,Self Adhs</t>
  </si>
  <si>
    <t>Label Holder,HI-LO,3/4"x3",Clr,Self Adhs</t>
  </si>
  <si>
    <t>Label Holder,HI-LO,3/4"x4",Clr,Self Adhs</t>
  </si>
  <si>
    <t>Label Holder,HI-LO,3/4"x6",Clr,Self Adhs</t>
  </si>
  <si>
    <t>Label Holder,HI-LO,1"x2",Clr,Self Adhs</t>
  </si>
  <si>
    <t>Label Holder,HI-LO,1"x3",Clr,Self Adhs</t>
  </si>
  <si>
    <t>Label Holder,HI-LO,1"x4",Clr,Self Adhs</t>
  </si>
  <si>
    <t>Label Holder,HI-LO,1"x6",Clr,Self Adhs</t>
  </si>
  <si>
    <t>Hi-Lo Label holders, 1" x 6" , Clear, Bar Code Compatible, Self Adhesive backed, 45 degree angled for high or low shelving identification, inserts included.  10/box</t>
  </si>
  <si>
    <t>Hi-Lo Label holders, 1" x 4" , Clear, Bar Code Compatible, Self Adhesive backed, 45 degree angled for high or low shelving identification, inserts included.  10/box</t>
  </si>
  <si>
    <t>218 MacArthur Ave.</t>
  </si>
  <si>
    <t>New Windsor, NY 12553</t>
  </si>
  <si>
    <t>Contact:</t>
  </si>
  <si>
    <t>Mark Aigner, President</t>
  </si>
  <si>
    <t>L11</t>
  </si>
  <si>
    <t>FOB: New Windsor, NY 12553</t>
  </si>
  <si>
    <t>L21</t>
  </si>
  <si>
    <t>L31</t>
  </si>
  <si>
    <t>L41</t>
  </si>
  <si>
    <t>L51</t>
  </si>
  <si>
    <t>L61</t>
  </si>
  <si>
    <t>L71</t>
  </si>
  <si>
    <t>M11</t>
  </si>
  <si>
    <t>M21</t>
  </si>
  <si>
    <t>M31</t>
  </si>
  <si>
    <t>M51</t>
  </si>
  <si>
    <t>M61</t>
  </si>
  <si>
    <t>M71</t>
  </si>
  <si>
    <t>V11</t>
  </si>
  <si>
    <t>V21</t>
  </si>
  <si>
    <t>V31</t>
  </si>
  <si>
    <t>V51</t>
  </si>
  <si>
    <t>V71</t>
  </si>
  <si>
    <t>APX35</t>
  </si>
  <si>
    <t>APXT35</t>
  </si>
  <si>
    <t>APX35M</t>
  </si>
  <si>
    <t>APXT35M</t>
  </si>
  <si>
    <t>APX35V</t>
  </si>
  <si>
    <t>APXT35V</t>
  </si>
  <si>
    <t>APX46</t>
  </si>
  <si>
    <t>APXT46</t>
  </si>
  <si>
    <t>APX46M</t>
  </si>
  <si>
    <t>APXT46M</t>
  </si>
  <si>
    <t>APX46V</t>
  </si>
  <si>
    <t>APXT46V</t>
  </si>
  <si>
    <t>APX57</t>
  </si>
  <si>
    <t>APX57M</t>
  </si>
  <si>
    <t>APX57V</t>
  </si>
  <si>
    <t>WR1253</t>
  </si>
  <si>
    <t>WR1256</t>
  </si>
  <si>
    <t>WR1212</t>
  </si>
  <si>
    <t>WR1224</t>
  </si>
  <si>
    <t>MC502</t>
  </si>
  <si>
    <t>MC702</t>
  </si>
  <si>
    <t>MC703</t>
  </si>
  <si>
    <t>MC503</t>
  </si>
  <si>
    <t>MC504</t>
  </si>
  <si>
    <t>MC506</t>
  </si>
  <si>
    <t>MC508</t>
  </si>
  <si>
    <t>MC512</t>
  </si>
  <si>
    <t>MC704</t>
  </si>
  <si>
    <t>MC706</t>
  </si>
  <si>
    <t>MC708</t>
  </si>
  <si>
    <t>MC712</t>
  </si>
  <si>
    <t>MC102</t>
  </si>
  <si>
    <t>MC103</t>
  </si>
  <si>
    <t>MC104</t>
  </si>
  <si>
    <t>MC106</t>
  </si>
  <si>
    <t>MC108</t>
  </si>
  <si>
    <t>MC112</t>
  </si>
  <si>
    <t>MC203</t>
  </si>
  <si>
    <t>MC204</t>
  </si>
  <si>
    <t>MC206</t>
  </si>
  <si>
    <t>MC208</t>
  </si>
  <si>
    <t>MC212</t>
  </si>
  <si>
    <t>MC304</t>
  </si>
  <si>
    <t>MC306</t>
  </si>
  <si>
    <t>MC308</t>
  </si>
  <si>
    <t>MC312</t>
  </si>
  <si>
    <t>MX102</t>
  </si>
  <si>
    <t>MX103</t>
  </si>
  <si>
    <t>MX104</t>
  </si>
  <si>
    <t>MX106</t>
  </si>
  <si>
    <t>MX108</t>
  </si>
  <si>
    <t>MX112</t>
  </si>
  <si>
    <t>MX203</t>
  </si>
  <si>
    <t>MX204</t>
  </si>
  <si>
    <t>MX206</t>
  </si>
  <si>
    <t>MX208</t>
  </si>
  <si>
    <t>MX212</t>
  </si>
  <si>
    <t>MX303</t>
  </si>
  <si>
    <t>MX304</t>
  </si>
  <si>
    <t>MX306</t>
  </si>
  <si>
    <t>MX308</t>
  </si>
  <si>
    <t>MX312</t>
  </si>
  <si>
    <t>MX100</t>
  </si>
  <si>
    <t>MX200</t>
  </si>
  <si>
    <t>MX300</t>
  </si>
  <si>
    <t>SA500</t>
  </si>
  <si>
    <t>SA100</t>
  </si>
  <si>
    <t>MC500</t>
  </si>
  <si>
    <t>MC700</t>
  </si>
  <si>
    <t>MC100</t>
  </si>
  <si>
    <t>MC200</t>
  </si>
  <si>
    <t>MC300</t>
  </si>
  <si>
    <t>HL22</t>
  </si>
  <si>
    <t>HL23</t>
  </si>
  <si>
    <t>HL24</t>
  </si>
  <si>
    <t>HL26</t>
  </si>
  <si>
    <t>HL32</t>
  </si>
  <si>
    <t>HL33</t>
  </si>
  <si>
    <t>HL34</t>
  </si>
  <si>
    <t>HL36</t>
  </si>
  <si>
    <t>HL12</t>
  </si>
  <si>
    <t>HL13</t>
  </si>
  <si>
    <t>HL14</t>
  </si>
  <si>
    <t>HL16</t>
  </si>
  <si>
    <t>LM811</t>
  </si>
  <si>
    <t>IM811</t>
  </si>
  <si>
    <t>CL1004</t>
  </si>
  <si>
    <t>CL1204</t>
  </si>
  <si>
    <t>CL1006</t>
  </si>
  <si>
    <t>CL1012</t>
  </si>
  <si>
    <t>PC803</t>
  </si>
  <si>
    <t>PC804</t>
  </si>
  <si>
    <t>PC806</t>
  </si>
  <si>
    <t>PC812</t>
  </si>
  <si>
    <t>PCM803</t>
  </si>
  <si>
    <t>PCM804</t>
  </si>
  <si>
    <t>PCM806</t>
  </si>
  <si>
    <t>PCM812</t>
  </si>
  <si>
    <t>AD06</t>
  </si>
  <si>
    <t>SL1203</t>
  </si>
  <si>
    <t>SL1206</t>
  </si>
  <si>
    <t>SS32</t>
  </si>
  <si>
    <t>SS35</t>
  </si>
  <si>
    <t>SS46</t>
  </si>
  <si>
    <t>SSM32</t>
  </si>
  <si>
    <t>SSM35</t>
  </si>
  <si>
    <t>SSM46</t>
  </si>
  <si>
    <t>LI716</t>
  </si>
  <si>
    <t>LI3210</t>
  </si>
  <si>
    <t>LI354</t>
  </si>
  <si>
    <t>LI462</t>
  </si>
  <si>
    <t>LI572</t>
  </si>
  <si>
    <t>LI911</t>
  </si>
  <si>
    <t>LI50826</t>
  </si>
  <si>
    <t>LI70818</t>
  </si>
  <si>
    <t>LI10812</t>
  </si>
  <si>
    <t>LI2086</t>
  </si>
  <si>
    <t>LI3083</t>
  </si>
  <si>
    <t>LI1208</t>
  </si>
  <si>
    <t>MFGNAME</t>
  </si>
  <si>
    <t>MP100</t>
  </si>
  <si>
    <t>MP200</t>
  </si>
  <si>
    <t>MP300</t>
  </si>
  <si>
    <t>PC103</t>
  </si>
  <si>
    <t>PC104</t>
  </si>
  <si>
    <t>PC106</t>
  </si>
  <si>
    <t>PC112</t>
  </si>
  <si>
    <t>PCM103</t>
  </si>
  <si>
    <t>PCM104</t>
  </si>
  <si>
    <t>PCM106</t>
  </si>
  <si>
    <t>PCM112</t>
  </si>
  <si>
    <t>Terms:</t>
  </si>
  <si>
    <t>Item Short Description</t>
  </si>
  <si>
    <t>Item Long Description</t>
  </si>
  <si>
    <t>Stocked Item</t>
  </si>
  <si>
    <t>Y</t>
  </si>
  <si>
    <t>SA200</t>
  </si>
  <si>
    <t>Label Holders,3"x5",Clear,self adhesive</t>
  </si>
  <si>
    <t>Label Holders,1-1/2"x6",Clear,Hook/Loop</t>
  </si>
  <si>
    <t>Label Holders,2"x6",Clear,Hook/Loop</t>
  </si>
  <si>
    <t>Label Holders,3/4"x6",Clear,Hook/Loop</t>
  </si>
  <si>
    <t>Label Holders,1/2"x6",Clear,Hook/Loop</t>
  </si>
  <si>
    <t>Label Holders,1"x6",Clear,Hook/Loop</t>
  </si>
  <si>
    <t>Tri-Dex</t>
  </si>
  <si>
    <t>TR-0813</t>
  </si>
  <si>
    <t>TR-1300</t>
  </si>
  <si>
    <t>TR-1253</t>
  </si>
  <si>
    <t>TR-1754</t>
  </si>
  <si>
    <t>TR-2400</t>
  </si>
  <si>
    <t>Tri-Dex Label Holder, 13/16" x 3", Clear</t>
  </si>
  <si>
    <t>Tri-Dex Label Holder, 1" x 3", Clear</t>
  </si>
  <si>
    <t>Tri-Dex Label Holder, 1 1/4" x 3", Clear</t>
  </si>
  <si>
    <t>Tri-Dex Label Holder, 1 3/4" x 4", Clear</t>
  </si>
  <si>
    <t>Tri-Dex Label Holder, 2" x 4", Clear</t>
  </si>
  <si>
    <t>Tri-dex Bin.jpg, Tri-dex Label.jpg</t>
  </si>
  <si>
    <t>1 .25</t>
  </si>
  <si>
    <t>1 .75</t>
  </si>
  <si>
    <t>13/16" x 3", Clear Tri-Dex Label Holder, Insertable, Tri-fold configuration, side loading, Bar Code Compatible, Laser Inserts Included  25/ pack (cooresponding insert # LIS-753-24)</t>
  </si>
  <si>
    <t xml:space="preserve"> 1" x 3", Clear Tri-Dex Label Holder, Insertable, Tri-fold configuration, side loading, Bar Code Compatible, Laser Inserts Included  25/ pack (cooresponding insert # LIS-103-20)</t>
  </si>
  <si>
    <t>EconoHolder Label Holders, 1"x 6", Clear Plastic"C" design, self adhesive backed, economy, inserts included.  25/pkg.</t>
  </si>
  <si>
    <t>EconoHolder Label Holders, 1"x 12", Clear Plastic"C" design, self adhesive backed, economy, inserts included.  25/pkg.</t>
  </si>
  <si>
    <t>EconoHolder Label Holders, 1"x 3", Clear Plastic"C" design, magnetic backed, economy, inserts included.  25/pkg.</t>
  </si>
  <si>
    <t>EconoHolder Label Holders, 1"x 4", Clear Plastic"C" design, magnetic backed, economy, inserts included.  25/pkg.</t>
  </si>
  <si>
    <t>EconoHolder Label Holders, 1"x 6", Clear Plastic"C" design, magnetic backed, economy, inserts included.  25/pkg.</t>
  </si>
  <si>
    <t>EconoHolder Label Holders, 1"x 12", Clear Plastic"C" design, magnetic backed, economy, inserts included.  25/pkg.</t>
  </si>
  <si>
    <t>Label Holder,Wire decking,1-1/2x6",Wht</t>
  </si>
  <si>
    <t>Adapt-A-Strip Label Holders, Use with Wire Decking 1/4" diameter, 1-1/2"x 6", White, Snap-On Strip, "C" channel design.  25/pkg.</t>
  </si>
  <si>
    <t>Label Holder,Wire basket/display,Clr 3"</t>
  </si>
  <si>
    <t>Label Holder,Wire basket/display,Clr 6"</t>
  </si>
  <si>
    <t>Snap Label, Label holders, 1-1/4"X 3", Clear, Snap-On, Wire basket/container/displays, bar code compatible cover, Insert Included.  25/box</t>
  </si>
  <si>
    <t>Snap Label, Label holders, 1-1/4"X 6", Clear, Snap-On, Wire basket/container/displays, bar code compatible cover, Insert Included.  25/box</t>
  </si>
  <si>
    <t xml:space="preserve">Laser Insert Sheets, Letter Size, Landscape format, final size 3" x 5", 200 inserts/pkg, White, High Quality Laser Paper,  for Superscan, Open Edge &amp; Bin Buddy products. General printing instructions included. 50 sheets/pkg. </t>
  </si>
  <si>
    <t>LI462AIG</t>
  </si>
  <si>
    <t>LT13</t>
  </si>
  <si>
    <t>LT24</t>
  </si>
  <si>
    <t>LT35</t>
  </si>
  <si>
    <t>LT35AIG</t>
  </si>
  <si>
    <t>LT24AIG</t>
  </si>
  <si>
    <t>LT13AIG</t>
  </si>
  <si>
    <t>Frig-Id Laser Sheets</t>
  </si>
  <si>
    <t>Frig-ID Laser Sheets, White.  Low Temp Adhesive for freezer applications. Each label 1x3" white, 500 labels per package, printing instructions included, 25 sheets/pkg.</t>
  </si>
  <si>
    <t>Frig-ID Laser Sheets, White.  Low Temp Adhesive for freezer applications. Each label 2x4" white, 250 labels per package, printing instructions included, 25 sheets/pkg.</t>
  </si>
  <si>
    <t>Holdex, 1/2" x 6", hook/loop backed label holders, Clear, Flat Tube, Bar Code Compatible, white inserts included, 12 strips/box</t>
  </si>
  <si>
    <t>Holdex, 3/4" x 6", hook/loop backed label holders, Clear, Flat Tube, Bar Code Compatible, white inserts included, 12 strips/box</t>
  </si>
  <si>
    <t>Holdex, 2" x 6", hook/loop backed label holders, Clear, Flat Tube, Bar Code Compatible, white inserts included, 12 strips/box</t>
  </si>
  <si>
    <t>Holdex, 1-1/2" x 6", hook/loop backed label holders, Clear, Flat Tube, Bar Code Compatible, white inserts included, 12 strips/box</t>
  </si>
  <si>
    <t>Superscan, Xtra Large label holders, 3" x 5", Clear, Vinyl Sleeve, side load, self adhesive, ideal for pallet racking, bar code compatiblefinish, laser inserts included, 1"x5" backing strips included, not attached. 50 sleeves/box</t>
  </si>
  <si>
    <t>Superscan, Xtra Large label holders, 3" x 5", Clear, Vinyl Sleeve, TOP load, self adhesive, ideal for pallet racking, bar code compatiblefinish, laser inserts included, 1"x5" backing strips included, not attached. 50 sleeves/box</t>
  </si>
  <si>
    <t>Label Holders,3"x5",Clear,magnetic</t>
  </si>
  <si>
    <t>Superscan, Xtra Large label holders, 3" x 5", Clear, Vinyl Sleeve, side load, magnetic, ideal for pallet racking, bar code compatiblefinish, laser inserts included, 1"x5" backing strips included, not attached. 50 sleeves/box</t>
  </si>
  <si>
    <t>Superscan, Xtra Large label holders, 3" x 5", Clear, Vinyl Sleeve, TOP load, magnetic, ideal for pallet racking, bar code compatiblefinish, laser inserts included, 1"x5" backing strips included, not attached. 50 sleeves/box</t>
  </si>
  <si>
    <t>Label Holders,3"x5",Clear,hook/loop</t>
  </si>
  <si>
    <t>FK-1</t>
  </si>
  <si>
    <t>FK-2</t>
  </si>
  <si>
    <t>FK-3</t>
  </si>
  <si>
    <t>Frig-Id Laser Kits</t>
  </si>
  <si>
    <t>FK1AIG</t>
  </si>
  <si>
    <t>FK2AIG</t>
  </si>
  <si>
    <t>FK3AIG</t>
  </si>
  <si>
    <t>Frig-ID Laser Kit, White.  Low Temp Adhesive for freezer applications. Each label 2x4" white, 25 magnets + 40 labels per package, printing instructions included, Enough to construct 25 laser magnets.</t>
  </si>
  <si>
    <t xml:space="preserve">HEIGHT </t>
  </si>
  <si>
    <t xml:space="preserve">LENGTH </t>
  </si>
  <si>
    <t>Product Dimensions (Inches)</t>
  </si>
  <si>
    <t xml:space="preserve">Laser Insert Sheets, Letter Size, Portrait format, final size 5" x 7", 100 inserts/pkg, White, High Quality Laser Paper,  for Superscan product SS57. General printing instructions included. 50 sheets/pkg. </t>
  </si>
  <si>
    <t xml:space="preserve">Laser Insert Sheets, Letter Size, Portrait format, final size 1-1/4" x 6", 400 inserts/pkg, White, High Quality Laser Paper,  for WireRac,Snap Label products. General printing instructions included. 50 sheets/pkg. </t>
  </si>
  <si>
    <t xml:space="preserve">Laser Insert Sheets, Letter Size, Portrait format, final size 3/8" x 8", 1,300 inserts/pkg, White High Quality Laser Paper,  for Holdex,Open Edge 3/8" widths. General printing instructions included. 50 sheets/pkg. </t>
  </si>
  <si>
    <t xml:space="preserve">Laser Insert Sheets, Letter Size, Portrait format, final size 3/4" x 8", 600 inserts/pkg, White, High Quality Laser Paper,  for Holdex,Open Edge &amp; HiLo 3/4" width products. General printing instructions included. 50 sheets/pkg. </t>
  </si>
  <si>
    <t xml:space="preserve">Laser Insert Sheets, Letter Size, Portrait format, final size 1-1/2" x 8", 300 inserts/pkg, White, High Quality Laser Paper,  for Holdex, Open Edge 1-1/2" width products. General printing instructions included. 50 sheets/pkg. </t>
  </si>
  <si>
    <t xml:space="preserve">Laser Insert Sheets, Letter Size, Portrait format, final size 3/8" x 8", 1,300 inserts/pkg, White High Quality Laser Paper,  for Magnetic Card Holders 1/2" width. General printing instructions included. 50 sheets/pkg. </t>
  </si>
  <si>
    <t xml:space="preserve">Laser Insert Sheets, Letter Size, Portrait format, final size 5/8" x 8", 900 inserts/pkg, White High Quality Laser Paper,  for Magnetic Card Holders 3/4" width. General printing instructions included. 50 sheets/pkg. </t>
  </si>
  <si>
    <t xml:space="preserve">Laser Insert Sheets, Letter Size, Portrait format, final size 1-5/8" x 8", 300 inserts/pkg, White High Quality Laser Paper,  for Magnetic Card Holders 2" width, Adapt-A-Strip products. General printing instructions included. 50 sheets/pkg. </t>
  </si>
  <si>
    <t xml:space="preserve">Laser Insert Sheets, Letter Size, Portrait format, final size 4" x 6", 100 inserts/pkg, White, High Quality Laser Paper,  for Superscan &amp; Bin Buddy products. General printing instructions included. 50 sheets/pkg. </t>
  </si>
  <si>
    <t xml:space="preserve">Laser Insert Sheets, Letter Size, Portrait format, final size 13/16" x 8", 600 inserts/pkg, White High Quality Laser Paper,  for Magnetic Card Holders 1" width &amp; Econoholder 7/8" width products. General printing instructions included. 50 sheets/pkg. </t>
  </si>
  <si>
    <t xml:space="preserve">Laser Insert Sheets, Letter Size, Portrait format, final size 1" x 8", 500 inserts/pkg, White, High Quality Laser Paper,  for Holdex, Open Edge, Econoholder &amp; HiLo all 1" width products. General printing instructions included. 50 sheets/pkg. </t>
  </si>
  <si>
    <t>Warehouse Aisle Sign Kit, Slip N Stik, Snap-On, White</t>
  </si>
  <si>
    <t>Warehouse Aisle Sign Kit, Slip N Stik, Snap-On, Yellow</t>
  </si>
  <si>
    <t>Slip N Stick, Snap-ON, Warehouse Aisle Sign Kit, Blue.  Make Economy aisle signs.  Kit includes 10 clear snap-on label holders, 12 sheets of blue laser paper and instructions.  10 signs/box</t>
  </si>
  <si>
    <t>Slip N Stik, Snap-On, Warehouse Aisle Sign Kit, Green.  Make Economy aisle signs.  Kit includes 10 clear snap-on label holders, 12 sheets of Green laser paper and instructions.  10 signs/box</t>
  </si>
  <si>
    <t>Slip N Stik, Snap-On, Warehouse Aisle Sign Kit, Red.  Make Economy aisle signs.  Kit includes 10 clear snap-on label holders, 12 sheets of red laser paper and instructions.  10 signs/box</t>
  </si>
  <si>
    <t>Slip N Stik, Snap-On, Warehouse Aisle Sign Kit, White.  Make Economy aisle signs.  Kit includes: 10 clear snap-on label holders, 12 sheets of white laser paper and instructions.  10 signs/box</t>
  </si>
  <si>
    <t>Slip N Stik, Snap-On, Warehouse Aisle Sign Kit, Yellow.  Make Economy aisle signs.  Kit includes 10 clear snap-on label holders, 12 sheets of yellow laser paper and instructions.  10 signs/box</t>
  </si>
  <si>
    <t>MP103R</t>
  </si>
  <si>
    <t>MP1035R</t>
  </si>
  <si>
    <t>MP104R</t>
  </si>
  <si>
    <t>MP204R</t>
  </si>
  <si>
    <t>MP305R</t>
  </si>
  <si>
    <t>MP103RAIG</t>
  </si>
  <si>
    <t>MP1035RAIG</t>
  </si>
  <si>
    <t>MP104RAIG</t>
  </si>
  <si>
    <t>MP204RAIG</t>
  </si>
  <si>
    <t>MP305RAIG</t>
  </si>
  <si>
    <t>Plain Magnetic Roll Stock, 1" x 50', Black Color, .030" thick. 1/pkg</t>
  </si>
  <si>
    <t>Plain Magnetic Roll Stock, 2" x 50', Black Color, .030" thick. 1/pkg</t>
  </si>
  <si>
    <t>Plain Magnetic Roll Stock, 3" x 50', Black Color, .030" thick. 1/pkg</t>
  </si>
  <si>
    <t>Plain Magnetic Roll Stock, 1" x 50', Black Color, Scored 3" lengths, .030" thick. 1/pkg</t>
  </si>
  <si>
    <t>Plain Magnetic Roll Stock, 1" x 50', Black Color, Scored 3.5" lengths, .030" thick. 1/pkg</t>
  </si>
  <si>
    <t>Plain Magnetic Roll Stock, 1" x 50', Black Color, Scored 4" lengths, .030" thick. 1/pkg</t>
  </si>
  <si>
    <t>Plain Magnetic Roll Stock, 2" x 50', Black Color, Scored 4" lengths, .030" thick. 1/pkg</t>
  </si>
  <si>
    <t>Plain Magnetic Roll Stock, 3" x 50', Black Color, .Scored 5" lengths, 030" thick. 1/pkg</t>
  </si>
  <si>
    <t>Pack</t>
  </si>
  <si>
    <t>Master Pack</t>
  </si>
  <si>
    <t>COLOR</t>
  </si>
  <si>
    <t>white</t>
  </si>
  <si>
    <t>blue</t>
  </si>
  <si>
    <t>greeen</t>
  </si>
  <si>
    <t>red</t>
  </si>
  <si>
    <t>yellow</t>
  </si>
  <si>
    <t>green</t>
  </si>
  <si>
    <t>clear</t>
  </si>
  <si>
    <t>green/ red</t>
  </si>
  <si>
    <t>black</t>
  </si>
  <si>
    <t>orange</t>
  </si>
  <si>
    <t xml:space="preserve">Laser Insert Sheets, Letter Size, Portrait format, final size 1-7/8" x 8", 250 inserts/pkg, White High Quality Laser Paper,  for Slip Strip 2" width &amp; Bin Buddy BB24. General printing instructions included. 50 sheets/pkg. </t>
  </si>
  <si>
    <t>BS5108</t>
  </si>
  <si>
    <t>Label Holder,Moveable Shelf,Clear</t>
  </si>
  <si>
    <t>AV2400</t>
  </si>
  <si>
    <t>Label Holder,Modular Racking, Clear</t>
  </si>
  <si>
    <t>WSK1W</t>
  </si>
  <si>
    <t>WSK1Y</t>
  </si>
  <si>
    <t>WSK1R</t>
  </si>
  <si>
    <t>WSK1B</t>
  </si>
  <si>
    <t>WSK1G</t>
  </si>
  <si>
    <t>Label Holder,3/4"x36",Clear strip</t>
  </si>
  <si>
    <t>Label Holder,1"x36",Clear strip</t>
  </si>
  <si>
    <t>Label Holder,1-1/4"x36",Clear strip</t>
  </si>
  <si>
    <t>Label Holder,1-1/2"x36",Clear strip</t>
  </si>
  <si>
    <t>Label Holder,2"x36",Clear strip</t>
  </si>
  <si>
    <t>Label Holder,3"x36",Clear strip</t>
  </si>
  <si>
    <t>Label Holder,3/4"x48",Clear strip</t>
  </si>
  <si>
    <t>Label Holder,1"x48",Clear strip</t>
  </si>
  <si>
    <t>Label Holder,1-1/4"x48",Clear strip</t>
  </si>
  <si>
    <t>Label Holder,1-1/2"x48",Clear strip</t>
  </si>
  <si>
    <t>Label Holder,2"x48",Clear strip</t>
  </si>
  <si>
    <t>Label Holder,3"x48",Clear strip</t>
  </si>
  <si>
    <t>JTH0609</t>
  </si>
  <si>
    <t>JTH0912</t>
  </si>
  <si>
    <t>JTH1114</t>
  </si>
  <si>
    <t>Premium, High Quality Job Ticket Holder, 6x9", 8 mil heavy duty Clear Vinyl window, Black Stitched edges for added strength, Brass Eyelet for hanging.  25/box</t>
  </si>
  <si>
    <t>Premium, High Quality Job Ticket Holder, 9x12", 8 mil heavy duty Clear Vinyl window, Black Stitched edges for added strength, Brass Eyelet for hanging.  25/box</t>
  </si>
  <si>
    <t>Premium, High Quality Job Ticket Holder, 11x14", 8 mil heavy duty Clear Vinyl window, Black Stitched edges for added strength, Brass Eyelet for hanging.  10/box</t>
  </si>
  <si>
    <t xml:space="preserve">Label Holder,1/2"x2",Magnetic"C"Channel </t>
  </si>
  <si>
    <t xml:space="preserve">Label Holder,1/2"x3",Magnetic"C"Channel </t>
  </si>
  <si>
    <t xml:space="preserve">Label Holder,1/2"x4",Magnetic"C"Channel </t>
  </si>
  <si>
    <t xml:space="preserve">Label Holder,1/2"x6",Magnetic"C"Channel </t>
  </si>
  <si>
    <t xml:space="preserve">Label Holder,1/2"x8",Magnetic"C"Channel </t>
  </si>
  <si>
    <t xml:space="preserve">Label Holder,1/2"x12",Magnetic"C"Channel </t>
  </si>
  <si>
    <t>Wire Shelving Label Holder, 3",Clear</t>
  </si>
  <si>
    <t>Wire Shelving Label Holder, 6",Clear</t>
  </si>
  <si>
    <t>Wire Shelving Label Holder, 12",Clear</t>
  </si>
  <si>
    <t>Wire Shelving Label Holder, 24",Clear</t>
  </si>
  <si>
    <t>Magnetic "C" Channel  Label Holders, 1/2"x2", Black Color, .060" thick, metal racks and shelves, Inserts provided. 25/pkg.</t>
  </si>
  <si>
    <t>Label Holders,5"x7",Clear,magnetic</t>
  </si>
  <si>
    <t>Label Holders,5"x7",Clear,hook/loop</t>
  </si>
  <si>
    <t>Label Holders,3"x5",Clear,Full Magnetic</t>
  </si>
  <si>
    <t>Label Holders,4"x6",Clear,Full Magnetic</t>
  </si>
  <si>
    <t>SS48</t>
  </si>
  <si>
    <t>SS57</t>
  </si>
  <si>
    <t>Superscan GOLD, Premium Xtra Large label holders, 3" x 5", Clear, Vinyl Sleeve, side load, full self adhesive backing, ideal for pallet racking, bar code compatible finish, laser inserts included. 50 sleeves/box</t>
  </si>
  <si>
    <t>Superscan GOLD, Premium Xtra Large label holders, 2" x 3-1/2", Clear, Vinyl Sleeve, side load, full self adhesive backing, ideal for pallet racking, bar code compatible finish, laser inserts included. 50 sleeves/box</t>
  </si>
  <si>
    <t>Superscan, Xtra Large label holders, 5" x 7", Clear, Vinyl Sleeve, side load, self adhesive, ideal for pallet racking, bar code compatiblefinish, laser inserts included, 1"x5" backing strips included, not attached. 25 sleeves/box</t>
  </si>
  <si>
    <t>Superscan, Xtra Large label holders, 5" x 7", Clear, Vinyl Sleeve, side load, magnetic, ideal for pallet racking, bar code compatiblefinish, laser inserts included, 1"x5" backing strips included, not attached. 25 sleeves/box</t>
  </si>
  <si>
    <t>Superscan, Xtra Large label holders, 5" x 7", Clear, Vinyl Sleeve, side load, hook/loop, ideal for pallet racking, bar code compatiblefinish, laser inserts included, 1"x5" backing strips included, not attached. 25 sleeves/box</t>
  </si>
  <si>
    <t>Slip Strip, Label holder strips, 3/4" X 36", Clear front, White Background, low profile, SELF ADHESIVE backing, Top/Bottom Loading Design, Bar Code Compatible, Can cut to final length with scissors. Our most versitle product line. 6 strips/pkg.</t>
  </si>
  <si>
    <t>Slip Strip, Label holder strips, 1" X 36", Clear front, White Background, low profile, SELF ADHESIVE backing, Top/Bottom Loading Design, Bar Code Compatible, Can cut to final length with scissors. Our most versitle product line. 6 strips/pkg.</t>
  </si>
  <si>
    <t>ZSA-58AIG</t>
  </si>
  <si>
    <t>ZSM-58AIG</t>
  </si>
  <si>
    <t>Zip Seal Vinyl Pouches, 5x8", Plain</t>
  </si>
  <si>
    <t>Zip Seal Vinyl Pouches, 5x8", Self-Adhesive</t>
  </si>
  <si>
    <t>Zip Seal Vinyl Pouches, 5x8", Magnetic</t>
  </si>
  <si>
    <t>Zip-Seal, Premium Zip Lock Xtra Large label holders, 5" x 8", Clear, Vinyl Sleeve, SIDE load, Plain, ideal for pallet racking, bar code compatible finish, laser inserts included. 25 sleeves/box</t>
  </si>
  <si>
    <t>Zip-Seal, Premium Zip Lock Xtra Large label holders, 5" x 8", Clear, Vinyl Sleeve, SIDE load, Self Adhesive, 1x5" strips not attached, ideal for pallet racking, bar code compatible finish, laser inserts included. 25 sleeves/box.</t>
  </si>
  <si>
    <t>Zip-Seal, Premium Zip Lock Xtra Large label holders, 5" x 8", Clear, Vinyl Sleeve, SIDE load, Magnetic, 1x5" strips not attached, ideal for pallet racking, bar code compatible finish, laser inserts included. 25 sleeves/box.</t>
  </si>
  <si>
    <t>ZSP-912</t>
  </si>
  <si>
    <t>ZSA-912</t>
  </si>
  <si>
    <t>ZSM-912</t>
  </si>
  <si>
    <t>ZSP-912AIG</t>
  </si>
  <si>
    <t>ZSA-912AIG</t>
  </si>
  <si>
    <t>ZSM-912AIG</t>
  </si>
  <si>
    <t>Zip Seal Vinyl Pouches, 9x12", Plain</t>
  </si>
  <si>
    <t>Zip Seal Vinyl Pouches, 9x12", Self-Adhesive</t>
  </si>
  <si>
    <t>Zip Seal Vinyl Pouches, 9x12", Magnetic</t>
  </si>
  <si>
    <t>Zip-Seal, Premium Zip Lock Xtra Large label holders, 9" x 12", Clear, Vinyl Sleeve, SIDE load, Plain, ideal for pallet racking, bar code compatible finish, laser inserts included. 25 sleeves/box</t>
  </si>
  <si>
    <t>Zip-Seal, Premium Zip Lock Xtra Large label holders, 9" x 12", Clear, Vinyl Sleeve, SIDE load, Self Adhesive, 1x5" strips not attached, ideal for pallet racking, bar code compatible finish, laser inserts included. 25 sleeves/box.</t>
  </si>
  <si>
    <t>Zip-Seal, Premium Zip Lock Xtra Large label holders, 9" x 12", Clear, Vinyl Sleeve, SIDE load, Magnetic, 1x5" strips not attached, ideal for pallet racking, bar code compatible finish, laser inserts included. 25 sleeves/box.</t>
  </si>
  <si>
    <t>Magnetic "C" Channel  Label Holders, 1/2"x6", Black Color, .060" thick, metal racks and shelves, Inserts provided. 25/pkg.</t>
  </si>
  <si>
    <t>Magnetic "C" Channel  Label Holders, 1/2"x8", Black Color, .060" thick, metal racks and shelves, Inserts provided. 25/pkg.</t>
  </si>
  <si>
    <t>Slip Strip, Label holder strips, 1-1/2" X 48", Clear front, White Background, low profile, SELF ADHESIVE backing, Top/Bottom Loading Design, Bar Code Compatible, Can cut to final length with scissors. Our most versitle product line. 6 strips/pkg.</t>
  </si>
  <si>
    <t>Slip Strip, Label holder strips, 2" X 48", Clear front, White Background, low profile, SELF ADHESIVE backing, Top/Bottom Loading Design, Bar Code Compatible, Can cut to final length with scissors. Our most versitle product line. 6 strips/pkg.</t>
  </si>
  <si>
    <t>econoholder 1.tif</t>
  </si>
  <si>
    <t>frig id 1 .tif, frig id 2.TIF</t>
  </si>
  <si>
    <t>hi-lo 1.tif</t>
  </si>
  <si>
    <t>holdex - magnetic 1.JPG, holdex - magnetic 2.tif</t>
  </si>
  <si>
    <t>holdex 1.tif</t>
  </si>
  <si>
    <t>job ticket holder 1.tif</t>
  </si>
  <si>
    <t>Superscan GOLD, Premium Xtra Large label holders,  3-1/2" X 2", Clear, Vinyl Sleeve, TOP load, full adhesive backing, ideal for pallet racking, bar code compatible finish, laser inserts included. 50 sleeves/box</t>
  </si>
  <si>
    <t>Superscan GOLD, Premium Xtra Large label holders, 5" X 3", Clear, Vinyl Sleeve, TOP load, full adhesive backing, ideal for pallet racking, bar code compatible finish, laser inserts included. 50 sleeves/box</t>
  </si>
  <si>
    <t>Superscan GOLD, Premium Xtra Large label holders, 6" X 4", Clear, Vinyl Sleeve, TOP load, full adhesive backing, ideal for pallet racking, bar code compatible finish, laser inserts included. 50 sleeves/box</t>
  </si>
  <si>
    <t>Label Holders,6"x4",Clear,Full Adhesive, Top Load</t>
  </si>
  <si>
    <t>Label Holders,5" x 3",Clear,Full Adhesive, Top Load</t>
  </si>
  <si>
    <t>Label Holders,3-1/2"X2",Clear,FullAdhesive., Top Load</t>
  </si>
  <si>
    <t xml:space="preserve"> 1 1/4" x 3", Clear Tri-Dex Label Holder, Insertable, Tri-fold configuration, side loading, Bar Code Compatible, Laser Inserts Included  25/ pack (cooresponding insert # LIS-1183-16)</t>
  </si>
  <si>
    <t xml:space="preserve"> 1 3/4" x 4", Clear Tri-Dex Label Holder, Insertable, Tri-fold configuration, side loading, Bar Code Compatible, Laser Inserts Included  25/ pack (cooresponding insert # LIS-204-12)</t>
  </si>
  <si>
    <t xml:space="preserve"> 2" x 4", Clear Tri-Dex Label Holder, Insertable, Tri-fold configuration, side loading, Bar Code Compatible, Laser Inserts Included  25/ pack (cooresponding insert # LIS-204-12)</t>
  </si>
  <si>
    <t>LIS75324</t>
  </si>
  <si>
    <t xml:space="preserve">Laser Insert Sheets, Letter Size, Portrait format, final size .69" X 3", 1200 inserts/pkg, White High Quality Laser Paper,  for Tri-Dex General printing instructions included. 50 sheets/pkg. </t>
  </si>
  <si>
    <t>LIS10320</t>
  </si>
  <si>
    <t>LI20412</t>
  </si>
  <si>
    <t xml:space="preserve">Laser Insert Sheets, Letter Size, Portrait format, final size .88" X 3", 1000 inserts/pkg, White High Quality Laser Paper,  for Tri-Dex General printing instructions included. 50 sheets/pkg. </t>
  </si>
  <si>
    <t xml:space="preserve">Laser Insert Sheets, Letter Size, Portrait format, final size 1.69" X 4", 600 inserts/pkg, White High Quality Laser Paper,  for Tri-Dex General printing instructions included. 50 sheets/pkg. </t>
  </si>
  <si>
    <t xml:space="preserve">Laser Insert Sheets, Letter Size, Portrait format, final size 1.12" X 3", 800 inserts/pkg, White High Quality Laser Paper,  for Tri-Dex General printing instructions included. 50 sheets/pkg. </t>
  </si>
  <si>
    <t>LIS75324AIG</t>
  </si>
  <si>
    <t>LIS10320AIG</t>
  </si>
  <si>
    <t>LI20412AIG</t>
  </si>
  <si>
    <t>LI118316AIG</t>
  </si>
  <si>
    <t>LIS118316</t>
  </si>
  <si>
    <t>% Change</t>
  </si>
  <si>
    <t xml:space="preserve">Clip●Eze™ </t>
  </si>
  <si>
    <t>CE-3013</t>
  </si>
  <si>
    <t>1 1/2" x 3" Clip-on Label Holder</t>
  </si>
  <si>
    <t>Clear</t>
  </si>
  <si>
    <t>Box</t>
  </si>
  <si>
    <t>8.75"</t>
  </si>
  <si>
    <t>12"</t>
  </si>
  <si>
    <t>20"</t>
  </si>
  <si>
    <t>Clip-Eze High Res, Clip-Eze Low Res</t>
  </si>
  <si>
    <t>LI-713-12</t>
  </si>
  <si>
    <t>1 1/2" x 3" Laser Inserts, 50 Sheet Pack</t>
  </si>
  <si>
    <t>Pre-perforated 8 1/2" x 11" Laser Sheets, White Cover Stock, 12 Inserts per page, 600 Inserts per package oe 50 Sheets</t>
  </si>
  <si>
    <t>White</t>
  </si>
  <si>
    <t>Bag</t>
  </si>
  <si>
    <t>4"</t>
  </si>
  <si>
    <t>Clear PVC, Clip-on Label Holder, 1 1/2" x 3" 30° Angle, Bar Code Compatible, Laser Inserts Included</t>
  </si>
  <si>
    <t>Aigner Label Holder Corp.                           MASTER PRODUCT LISTING</t>
  </si>
  <si>
    <t>Address</t>
  </si>
  <si>
    <t>maigner@aignerlabelholder.com</t>
  </si>
  <si>
    <t>800-242-3919</t>
  </si>
  <si>
    <t>845-562-4510</t>
  </si>
  <si>
    <t xml:space="preserve">Lisa Cirigliano, Sales </t>
  </si>
  <si>
    <t>lcirig@aignerlabelholder.com</t>
  </si>
  <si>
    <t>845-562-2638</t>
  </si>
  <si>
    <t>web</t>
  </si>
  <si>
    <t>www.aignerlabelholder.com</t>
  </si>
  <si>
    <t>Lisa Arestin, Accounting</t>
  </si>
  <si>
    <t>larestin@aignerlabelholder.com</t>
  </si>
  <si>
    <t>Denise Ferro, Marketing</t>
  </si>
  <si>
    <t>dferro@aignerlabelholder.com</t>
  </si>
  <si>
    <t>Order Desk</t>
  </si>
  <si>
    <t>orders@aignerlabelholder.com</t>
  </si>
  <si>
    <t>info@aignerlabelholder.com</t>
  </si>
  <si>
    <t>UPS to 300 lbs. / LTL over 300 lbs.</t>
  </si>
  <si>
    <t>Aigner Label Holder Corp.</t>
  </si>
  <si>
    <t>LI71312</t>
  </si>
  <si>
    <t>Current</t>
  </si>
  <si>
    <t>NEW</t>
  </si>
  <si>
    <t>na</t>
  </si>
  <si>
    <t>MX230</t>
  </si>
  <si>
    <t>MX240</t>
  </si>
  <si>
    <t>MX250</t>
  </si>
  <si>
    <t>MX230AIG</t>
  </si>
  <si>
    <t>MX240AIG</t>
  </si>
  <si>
    <t>MX250AIG</t>
  </si>
  <si>
    <t>Colored Write-On Mag. Roll,2",Blue</t>
  </si>
  <si>
    <t>Colored Write-On Mag. Roll,2",Red</t>
  </si>
  <si>
    <t>Colored Write-On Mag. Roll,2",Orange</t>
  </si>
  <si>
    <t>Magnetic Write-On Label Holder Roll, Wet or Dry Erase Finish, size 2"x50', Blue Color, .030" thick, for anything metal. 1/pkg.</t>
  </si>
  <si>
    <t>Magnetic Write-On Label Holder Roll, Wet or Dry Erase Finish, size 2"x50', Red Color, .030" thick, for anything metal. 1/pkg.</t>
  </si>
  <si>
    <t>Magnetic Write-On Label Holder Roll, Wet or Dry Erase Finish, size 2"x50', OrangeColor, .030" thick, for anything metal. 1/pkg.</t>
  </si>
  <si>
    <t>Blue</t>
  </si>
  <si>
    <t>Red</t>
  </si>
  <si>
    <t>Orange</t>
  </si>
  <si>
    <t>Yellow</t>
  </si>
  <si>
    <t>various</t>
  </si>
  <si>
    <t>TSLOT</t>
  </si>
  <si>
    <t xml:space="preserve">Laser Insert Sheets, Letter Size, Portrait format, final size 13/16" x 2-3/8", 1,800 inserts/pkg, White High Quality Laser Paper, for SS-11. General printing instructions included. 50 sheets/pkg. </t>
  </si>
  <si>
    <t xml:space="preserve">Laser Insert Sheets, Letter Size, Portrait format, final size 1" x 6", 500 inserts/pkg, White High Quality Laser Paper, for Shelf Clip 3/4".. General printing instructions included. 50 sheets/pkg. </t>
  </si>
  <si>
    <t>LIS10820</t>
  </si>
  <si>
    <t>LIS10820AIG</t>
  </si>
  <si>
    <t xml:space="preserve">Laser Insert Sheets, Letter Size, Portrait format, final size 7/8" x 3", 500 inserts/pkg, White High Quality Laser Paper, Bin Buddy BB-13. General printing instructions included. 50 sheets/pkg. </t>
  </si>
  <si>
    <t>LIS20810</t>
  </si>
  <si>
    <t>LIS20810AIG</t>
  </si>
  <si>
    <t xml:space="preserve">Laser Insert Sheets, Letter Size, Portrait format, final size 1-7/8" x 4", 250 inserts/pkg, White High Quality Laser Paper, for Bin Buddy BB24. General printing instructions included. 50 sheets/pkg. </t>
  </si>
  <si>
    <t>2011 List $</t>
  </si>
  <si>
    <t>WIDTH</t>
  </si>
  <si>
    <t>Wire Rac Angle●Vu™</t>
  </si>
  <si>
    <t>WRS-1253</t>
  </si>
  <si>
    <t>WRS-1253AIG</t>
  </si>
  <si>
    <t>Wire Shelving (ANGLE) Label Holder, 6",Clear</t>
  </si>
  <si>
    <t>WireRac, wire shelving label holders, fits standard 1-1/4" to 1-1/2" face of all major mfgs.,  Snaps on at 3 different angles; 90, 60 or 30, for easy viewing.  Clear bar code compatible window, 6" length, snaps-on.  Inserts included. 25/pkg</t>
  </si>
  <si>
    <t>n/a</t>
  </si>
  <si>
    <t>Angle●Vu™ 1</t>
  </si>
  <si>
    <t>CE-153</t>
  </si>
  <si>
    <t>Stock Indicator Magnet</t>
  </si>
  <si>
    <t>STI-206</t>
  </si>
  <si>
    <t>STI206</t>
  </si>
  <si>
    <t>Stock Indicator Magnet, 2" x 6"</t>
  </si>
  <si>
    <t>Stock Indicator Magnet, 2" x 6", 2-color doubled sided, for identifying stock changes, 12/pkg.</t>
  </si>
  <si>
    <t>2015 NET COST (50% Discount)</t>
  </si>
  <si>
    <t>2015 List Price</t>
  </si>
  <si>
    <t>Jim Rastetter, VP Sles &amp; Mktg.</t>
  </si>
  <si>
    <t>jrastetter@aignerlabelholder.com</t>
  </si>
  <si>
    <t>Ellen Cirillo, Customer Service</t>
  </si>
  <si>
    <t>ecirillo@aignerlabelholder.com</t>
  </si>
  <si>
    <t>Quote Only</t>
  </si>
  <si>
    <t>2015 List $</t>
  </si>
  <si>
    <t>2016 List Price</t>
  </si>
  <si>
    <t>DISCTD</t>
  </si>
  <si>
    <t>Quote ONLY</t>
  </si>
  <si>
    <t>WRX-305</t>
  </si>
  <si>
    <t>WRX305AIG</t>
  </si>
  <si>
    <t>Wire Rac Xtend</t>
  </si>
  <si>
    <t>Wire Shelving Label Holder, 3"X5",Clear</t>
  </si>
  <si>
    <t>Wire-Rac AngleVu</t>
  </si>
  <si>
    <t>WireRac Xtend</t>
  </si>
  <si>
    <t>3/8" / 3/4"</t>
  </si>
  <si>
    <t>QUOTE ONLY - USE 1.5" $$</t>
  </si>
  <si>
    <t>JTH Holder</t>
  </si>
  <si>
    <t>limited qty</t>
  </si>
  <si>
    <t>LIS75512</t>
  </si>
  <si>
    <t>LIS75512AIG</t>
  </si>
  <si>
    <t xml:space="preserve">Laser Insert Sheets, Letter Size, Portrait format, final size 11/16" x 5", 600 inserts/pkg, White High Quality Laser Paper,  for Slip Strip 3/4" width &amp; Moveable Shelf Label Holder. General printing instructions included. 50 sheets/pkg. </t>
  </si>
  <si>
    <t>5"</t>
  </si>
  <si>
    <r>
      <t>Clip</t>
    </r>
    <r>
      <rPr>
        <sz val="10"/>
        <rFont val="Calibri"/>
        <family val="2"/>
      </rPr>
      <t>●</t>
    </r>
    <r>
      <rPr>
        <sz val="10"/>
        <rFont val="Calibri"/>
        <family val="2"/>
        <scheme val="minor"/>
      </rPr>
      <t xml:space="preserve">Label </t>
    </r>
    <r>
      <rPr>
        <sz val="10"/>
        <rFont val="Calibri"/>
        <family val="2"/>
      </rPr>
      <t>™</t>
    </r>
  </si>
  <si>
    <t>AHC12030</t>
  </si>
  <si>
    <t>AHC12165</t>
  </si>
  <si>
    <t>AHC12345</t>
  </si>
  <si>
    <t>AHC12480</t>
  </si>
  <si>
    <t>AHC12030AIG</t>
  </si>
  <si>
    <t>AHC12165AIG</t>
  </si>
  <si>
    <t>AHC12345AIG</t>
  </si>
  <si>
    <t>AHC12480AIG</t>
  </si>
  <si>
    <t>1.25" x 3" Clip-on for wire baskets</t>
  </si>
  <si>
    <t>1.25" x 16.5" Clip-on for wire baskets</t>
  </si>
  <si>
    <t>1.25" x 34.5" Clip-on for wire baskets</t>
  </si>
  <si>
    <t>1.25" x 48" Clip-on for wire baskets</t>
  </si>
  <si>
    <t>Clip Label, Clear PVC, 1.25" x 3", Durable, Barcode Compatible</t>
  </si>
  <si>
    <r>
      <t>Color</t>
    </r>
    <r>
      <rPr>
        <sz val="10"/>
        <rFont val="Calibri"/>
        <family val="2"/>
      </rPr>
      <t>●Coding Kit</t>
    </r>
  </si>
  <si>
    <t>12200RB</t>
  </si>
  <si>
    <t>12202WG</t>
  </si>
  <si>
    <t>12200RBAIG</t>
  </si>
  <si>
    <t>12201 GYAIG</t>
  </si>
  <si>
    <t>12202WGAIG</t>
  </si>
  <si>
    <t>1.25" x 200' Color Coded Roll, Green/ Yellow</t>
  </si>
  <si>
    <t>1.25" x 200' Color Coded Roll, Red/ Blue</t>
  </si>
  <si>
    <t>1.25" x 200' Color Coded Roll, White/ Gray</t>
  </si>
  <si>
    <t>Color Coding Kit, 1.25" x 200' Color Coded Roll, Red/ Blue, perforations every 12"</t>
  </si>
  <si>
    <t>Color Coding Kit, 1.25" x 200' Color Coded Roll, Green/ Yellow, Perforations every 12"</t>
  </si>
  <si>
    <t>Color Coding Kit, 1.25" x 200' Color Coded Roll, White/ Gray, Perforations every 12"</t>
  </si>
  <si>
    <t>Red/ Blue</t>
  </si>
  <si>
    <t>Green/ Yellow</t>
  </si>
  <si>
    <t>White/ Gray</t>
  </si>
  <si>
    <t>OER0506</t>
  </si>
  <si>
    <t>OER1003</t>
  </si>
  <si>
    <t>OER1006</t>
  </si>
  <si>
    <t>OER2006</t>
  </si>
  <si>
    <t>OER3005</t>
  </si>
  <si>
    <t>OER3005AIG</t>
  </si>
  <si>
    <t>OER2006AIG</t>
  </si>
  <si>
    <t>OER1006AIG</t>
  </si>
  <si>
    <t>OER1003AIG</t>
  </si>
  <si>
    <t>OER0506AIG</t>
  </si>
  <si>
    <t>Label Holder,Economy Strips, 1/2"x6",Clr, Removable</t>
  </si>
  <si>
    <t>Label Holder,Economy Strips, 1"x 3",Clr, Removable</t>
  </si>
  <si>
    <t>Label Holder,Economy Strips, 1"x6",Clr, Removable</t>
  </si>
  <si>
    <t>Label Holder,Economy Strips, 2"x6",Clr, Removable</t>
  </si>
  <si>
    <t>Label Holder,Economy Strip, 3x5",Clr, Removable</t>
  </si>
  <si>
    <t>Open Edge Label Holders, 3" x 5", Clear, Removable self adhesive, Economy Strips, top loading design, use in full length or cut with scissors, inserts provided.  50 strips/pkg</t>
  </si>
  <si>
    <t>Open Edge Label Holders, 2" x 6", Clear, Removable self adhesive, Economy Strips, top loading design, use in full length or cut with scissors, inserts provided.  50 strips/pkg</t>
  </si>
  <si>
    <t>Open Edge Label Holders, 1" x 6", Clear, Removable self adhesive, Economy Strips, top loading design, use in full length or cut with scissors, inserts provided.  50 strips/pkg</t>
  </si>
  <si>
    <t>Open Edge Label Holders, 1" x 3", Clear, Removable self adhesive, Economy Strips, top loading design, use in full length or cut with scissors, inserts provided.  50 strips/pkg</t>
  </si>
  <si>
    <t>Open Edge Label Holders, 1/2" x 6", Clear, Removable self adhesive, Economy Strips, top loading design, use in full length or cut with scissors, inserts provided.  50 strips/pkg</t>
  </si>
  <si>
    <t>17"</t>
  </si>
  <si>
    <t>6"</t>
  </si>
  <si>
    <t>40"</t>
  </si>
  <si>
    <t>48"</t>
  </si>
  <si>
    <t>Clip Label, Clear PVC, 1.25" x 16.5", Durable, Barcode Compatible, 12/ Pk</t>
  </si>
  <si>
    <t>Clip Label, Clear PVC, 1.25" x 34.5", Durable, Barcode Compatible, 12/ Pk</t>
  </si>
  <si>
    <t>Clip Label, Clear PVC, 1.25" x 48", Durable, Barcode Compatible, 12/ Pk</t>
  </si>
  <si>
    <t>12201GY</t>
  </si>
  <si>
    <t>200'</t>
  </si>
  <si>
    <t>8"</t>
  </si>
  <si>
    <t>16"</t>
  </si>
  <si>
    <t>9.5"</t>
  </si>
  <si>
    <t>14.5"</t>
  </si>
  <si>
    <t>10.5"</t>
  </si>
  <si>
    <t>12.5"</t>
  </si>
  <si>
    <t>15"</t>
  </si>
  <si>
    <t>MASTER PRODUCT LISTING</t>
  </si>
  <si>
    <t>218 MacArthur Ave.  New Windsor, NY 12553</t>
  </si>
  <si>
    <t xml:space="preserve">8.75"  </t>
  </si>
  <si>
    <t>11"</t>
  </si>
  <si>
    <t>EZ Edge</t>
  </si>
  <si>
    <t>EZ3269</t>
  </si>
  <si>
    <t>EZ3269AIG</t>
  </si>
  <si>
    <t>MX400</t>
  </si>
  <si>
    <t>MX400AIG</t>
  </si>
  <si>
    <t>Label Holder,4" x 50",Magnetic Write On</t>
  </si>
  <si>
    <t xml:space="preserve">Magnetic Write-On Label Holders, Wet or Dry Erase Finish, size 4"x 50", White Color, .030" thick, for anything metal. </t>
  </si>
  <si>
    <t>EZ3265</t>
  </si>
  <si>
    <t>EZ3265AIG</t>
  </si>
  <si>
    <t>EZ3355</t>
  </si>
  <si>
    <t>EZ3355AIG</t>
  </si>
  <si>
    <t>EZ Edge Label Holder, Black backing, 1" x 36.625"</t>
  </si>
  <si>
    <t>EZ Edge Label Holder, Black backing, 1" x 33.5"</t>
  </si>
  <si>
    <t>EZ-3269, 1" x 32.625" Black Backing, Clear Front, 1/2" Acrylic Tape (1/4" from top), EZ Edge Strip</t>
  </si>
  <si>
    <t>EZ-3265, 1" x 32.625" Black Backing, Clear Front, 1/2" Acrylic Tape (1/4" from top), EZ Edge Strip</t>
  </si>
  <si>
    <t>32.625"</t>
  </si>
  <si>
    <t>33.5"</t>
  </si>
  <si>
    <t>Clip Label</t>
  </si>
  <si>
    <t>EZ-3355, 1" x 33.5" Black Backing, Clear Front, 1" Acrylic Tape, EZ Edge Strip</t>
  </si>
  <si>
    <t>Bin Clip</t>
  </si>
  <si>
    <t>BC13</t>
  </si>
  <si>
    <t>BC13AIG</t>
  </si>
  <si>
    <t>Label Holder for Bins</t>
  </si>
  <si>
    <t>Bin Clip, 3" x 2.7" Clip-on Holder for Bin, Label Size is 1" x 3", Laser Inserts Included</t>
  </si>
  <si>
    <t>Deck ID</t>
  </si>
  <si>
    <t>ID35</t>
  </si>
  <si>
    <t>ID35AIG</t>
  </si>
  <si>
    <t>Label Holder kit for waterfall decking</t>
  </si>
  <si>
    <t>1.25" x 2" Clip Label &amp; 3" x 5" Wire●Rac™ Xtend, Laser Inserts Included</t>
  </si>
  <si>
    <t>WireRac, wire shelving label holders, fits standard 1-1/4" to 1-1/2" face of all major mfg., Clear bar code compatible window, 3" length, snaps-on. Laser Inserts included. 25/pkg</t>
  </si>
  <si>
    <t>WireRac, wire shelving label holders, fits standard 1-1/4" to 1-1/2" face of all major mfgs., Clear bar code compatible window, 6" length, snaps-on.  Laser Inserts included. 25/pkg</t>
  </si>
  <si>
    <t>WireRac, wire shelving label holders, fits standard 1-1/4" to 1-1/2" face of all major mfgs.,  Snaps on at 3 different angles; 90, 60 or 30, for easy viewing.  Clear bar code compatible window, 6" length, snaps-on.  Laser Inserts included. 25/pkg</t>
  </si>
  <si>
    <t>WireRac Xtend, wire shelving label holders, Clear bar code compatible window, 3" length, snaps-into WR Label Holder.  Laser Inserts included. 12/pkg</t>
  </si>
  <si>
    <t>WireRac MAX, wire shelving label holders, fits standard MetroMax Q and others with mats. Clear bar code compatible window, 3" length, snaps-on.   Inserts included. 25/pkg</t>
  </si>
  <si>
    <t>Pg10AngleVision01.jpg, Pg10AngleVision02.jpg</t>
  </si>
  <si>
    <t>Pg5BinBuddy01.jpg, Pg5BinBuddy02.jpg</t>
  </si>
  <si>
    <t>Pg5BinClip01.jpg, Pg5BinClip02.jpg</t>
  </si>
  <si>
    <t>Pg10ClipEze01.jpg, Pg10ClipEze02.jpg</t>
  </si>
  <si>
    <t>Pg8ClipLabel01.jpg, Pg8ClipLabel02.jpg</t>
  </si>
  <si>
    <t>Pg10ColorCoding01.jpg, Pg10ColorCoding02.jpg</t>
  </si>
  <si>
    <t>Pg8DeckID01.jpg, Pg8DeckID02.jpg, Pg8DeckID03.jpg</t>
  </si>
  <si>
    <t>Pg10EconoHolder.jpg</t>
  </si>
  <si>
    <t>Pg3EzEdge01.jpg, Pg3EzEdge02.jpg</t>
  </si>
  <si>
    <t>Pg9FloorLabel01.jpg, Pg9FloorLabel02.jpg</t>
  </si>
  <si>
    <t>Pg10FrigID01.jpg, Pg10FrigID02.jpg</t>
  </si>
  <si>
    <t>Pg10HiLo.jpg</t>
  </si>
  <si>
    <t>pg1Holdex01.jpg, Pg1Holdex02.jpg, Pg1HolDex03.jpg, Pg1HolDex04.jpg</t>
  </si>
  <si>
    <t>Pg10JobTicktHldr.jpg</t>
  </si>
  <si>
    <t>Pg9Sheets01.jpg</t>
  </si>
  <si>
    <t>Pg7MagPrint.jpg</t>
  </si>
  <si>
    <t>Pg6CardHldr01.jpg, Pg6CardHldr02.jpg</t>
  </si>
  <si>
    <t>Pg7WetErasePen.jpg</t>
  </si>
  <si>
    <t>Pg10MoveableShelf01.jpg, Pg10MoveableShelf02.jpg</t>
  </si>
  <si>
    <t>Pg3OpenEdge01.jpg, Pg3OpenEdge02.jpg</t>
  </si>
  <si>
    <t>Pg7PlainMag01.jpg, Pg7PlainMag02.jpg</t>
  </si>
  <si>
    <t>Pg11ShelfLabelStrip.jpg</t>
  </si>
  <si>
    <t>Pg8SlipNStik01.jpg, Pg8SlipNStik02.jpg</t>
  </si>
  <si>
    <t>Pg3SlipStrip.jpg</t>
  </si>
  <si>
    <t>Pg11SnapLabel.jpg</t>
  </si>
  <si>
    <t>Pg11StockIndctr01.jpg, Pg11StockIndctr02.jpg</t>
  </si>
  <si>
    <t>Pg2SuperScan01.jpg, Pg2SuperScan02.jpg, Pg2SuperScan03.jpg</t>
  </si>
  <si>
    <t>Pg2SuperScan04.jpg, Pg2SuperScan05.jpg</t>
  </si>
  <si>
    <t>Pg11Tslot02.jpg</t>
  </si>
  <si>
    <t>Pg11Tslot01.jpg</t>
  </si>
  <si>
    <t>Pg5TriDex01.jpg, Pg5TriDex02.jpg, Tri-dex 021.jpg</t>
  </si>
  <si>
    <t>Pg4WireRac.jpg</t>
  </si>
  <si>
    <t>Pg4AngleVu.jpg</t>
  </si>
  <si>
    <t>Pg4WireRacMax.jpg</t>
  </si>
  <si>
    <t>Pg11WireRacMed.jpg</t>
  </si>
  <si>
    <t>Pg4WireRacXtend.jpg</t>
  </si>
  <si>
    <t>Pg11ShelfClip.jpg</t>
  </si>
  <si>
    <t>Pg6WriteOnTag01.jpg, Pg6WriteOnTag02.jpg, Pg6MagRollsColrs.jpg</t>
  </si>
  <si>
    <t>Pg7MagRolls.jpg</t>
  </si>
  <si>
    <t>Pg11ZipSeal.jpg</t>
  </si>
  <si>
    <t>2016 Net Cost (40% Discount)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</si>
</sst>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0"/>
    <numFmt numFmtId="165" formatCode="0.0_);[Red]\(0.0\)"/>
    <numFmt numFmtId="166" formatCode="&quot;$&quot;#,##0.00"/>
  </numFmts>
  <fonts count="80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u/>
      <sz val="2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color indexed="13"/>
      <name val="Arial"/>
      <family val="2"/>
    </font>
    <font>
      <b/>
      <sz val="14"/>
      <color indexed="14"/>
      <name val="Arial"/>
      <family val="2"/>
    </font>
    <font>
      <sz val="10"/>
      <color indexed="9"/>
      <name val="Arial"/>
      <family val="2"/>
    </font>
    <font>
      <b/>
      <sz val="12"/>
      <color indexed="9"/>
      <name val="Arial"/>
      <family val="2"/>
    </font>
    <font>
      <b/>
      <sz val="12"/>
      <color indexed="13"/>
      <name val="Arial"/>
      <family val="2"/>
    </font>
    <font>
      <b/>
      <sz val="12"/>
      <color indexed="14"/>
      <name val="Arial"/>
      <family val="2"/>
    </font>
    <font>
      <sz val="12"/>
      <color indexed="9"/>
      <name val="Arial"/>
      <family val="2"/>
    </font>
    <font>
      <b/>
      <sz val="11"/>
      <color indexed="14"/>
      <name val="Arial"/>
      <family val="2"/>
    </font>
    <font>
      <b/>
      <sz val="12"/>
      <color indexed="15"/>
      <name val="Arial"/>
      <family val="2"/>
    </font>
    <font>
      <b/>
      <sz val="13"/>
      <color indexed="15"/>
      <name val="Arial"/>
      <family val="2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i/>
      <sz val="1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u/>
      <sz val="2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b/>
      <i/>
      <u/>
      <sz val="1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u/>
      <sz val="14"/>
      <color rgb="FFFFFF00"/>
      <name val="Calibri"/>
      <family val="2"/>
      <scheme val="minor"/>
    </font>
    <font>
      <sz val="11"/>
      <color theme="0"/>
      <name val="Arial"/>
      <family val="2"/>
    </font>
    <font>
      <u/>
      <sz val="16"/>
      <color indexed="12"/>
      <name val="Arial"/>
      <family val="2"/>
    </font>
    <font>
      <sz val="16"/>
      <name val="Calibri"/>
      <family val="2"/>
      <scheme val="minor"/>
    </font>
    <font>
      <sz val="16"/>
      <name val="Arial"/>
      <family val="2"/>
    </font>
    <font>
      <b/>
      <sz val="14"/>
      <color rgb="FFFF0000"/>
      <name val="Arial"/>
      <family val="2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Arial"/>
      <family val="2"/>
    </font>
    <font>
      <sz val="14"/>
      <color theme="0"/>
      <name val="Arial"/>
      <family val="2"/>
    </font>
    <font>
      <u/>
      <sz val="14"/>
      <color theme="0"/>
      <name val="Arial"/>
      <family val="2"/>
    </font>
    <font>
      <u/>
      <sz val="10"/>
      <color theme="11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Arial"/>
      <family val="2"/>
    </font>
    <font>
      <sz val="10"/>
      <color theme="0"/>
      <name val="Arial"/>
      <family val="2"/>
    </font>
    <font>
      <b/>
      <sz val="10"/>
      <color theme="0"/>
      <name val="Calibri"/>
      <family val="2"/>
      <scheme val="minor"/>
    </font>
    <font>
      <b/>
      <u/>
      <sz val="10"/>
      <color theme="0"/>
      <name val="Calibri"/>
      <family val="2"/>
      <scheme val="minor"/>
    </font>
    <font>
      <u/>
      <sz val="10"/>
      <color theme="0"/>
      <name val="Calibri"/>
      <family val="2"/>
      <scheme val="minor"/>
    </font>
    <font>
      <u/>
      <sz val="10"/>
      <color indexed="12"/>
      <name val="Calibri"/>
      <family val="2"/>
      <scheme val="minor"/>
    </font>
    <font>
      <u/>
      <sz val="10"/>
      <color theme="10"/>
      <name val="Calibri"/>
      <family val="2"/>
    </font>
    <font>
      <b/>
      <sz val="10"/>
      <color rgb="FFFFFF00"/>
      <name val="Calibri"/>
      <family val="2"/>
      <scheme val="minor"/>
    </font>
    <font>
      <b/>
      <u/>
      <sz val="10"/>
      <color rgb="FFFFFF0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scheme val="minor"/>
    </font>
    <font>
      <b/>
      <sz val="11"/>
      <name val="Calibri"/>
      <scheme val="minor"/>
    </font>
    <font>
      <b/>
      <sz val="10"/>
      <name val="Calibri"/>
      <scheme val="minor"/>
    </font>
    <font>
      <sz val="10"/>
      <color indexed="8"/>
      <name val="Calibri"/>
      <scheme val="minor"/>
    </font>
    <font>
      <b/>
      <sz val="11"/>
      <color theme="0"/>
      <name val="Arial"/>
      <family val="2"/>
    </font>
    <font>
      <b/>
      <sz val="13"/>
      <color theme="0"/>
      <name val="Arial"/>
      <family val="2"/>
    </font>
    <font>
      <sz val="12"/>
      <color theme="0"/>
      <name val="Arial"/>
      <family val="2"/>
    </font>
    <font>
      <b/>
      <sz val="12"/>
      <color rgb="FFFF0000"/>
      <name val="Arial"/>
      <family val="2"/>
    </font>
    <font>
      <b/>
      <sz val="11"/>
      <color rgb="FFFF0000"/>
      <name val="Arial"/>
      <family val="2"/>
    </font>
    <font>
      <b/>
      <sz val="14"/>
      <color rgb="FFFFFF00"/>
      <name val="Arial"/>
      <family val="2"/>
    </font>
    <font>
      <b/>
      <sz val="12"/>
      <color rgb="FFFFFF00"/>
      <name val="Arial"/>
      <family val="2"/>
    </font>
    <font>
      <b/>
      <sz val="18"/>
      <name val="Arial"/>
      <family val="2"/>
    </font>
    <font>
      <b/>
      <sz val="18"/>
      <color theme="0"/>
      <name val="Arial"/>
      <family val="2"/>
    </font>
    <font>
      <b/>
      <sz val="18"/>
      <color rgb="FFFF0000"/>
      <name val="Arial"/>
      <family val="2"/>
    </font>
    <font>
      <b/>
      <sz val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5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" fillId="0" borderId="0"/>
  </cellStyleXfs>
  <cellXfs count="260">
    <xf numFmtId="0" fontId="0" fillId="0" borderId="0" xfId="0"/>
    <xf numFmtId="2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7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165" fontId="0" fillId="0" borderId="0" xfId="0" applyNumberFormat="1" applyFill="1"/>
    <xf numFmtId="0" fontId="6" fillId="0" borderId="0" xfId="0" applyFont="1" applyFill="1" applyBorder="1"/>
    <xf numFmtId="164" fontId="6" fillId="0" borderId="0" xfId="0" applyNumberFormat="1" applyFont="1" applyFill="1" applyBorder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10" fillId="0" borderId="0" xfId="0" applyFont="1" applyFill="1"/>
    <xf numFmtId="165" fontId="10" fillId="0" borderId="0" xfId="0" applyNumberFormat="1" applyFont="1" applyFill="1"/>
    <xf numFmtId="0" fontId="10" fillId="0" borderId="0" xfId="0" applyFont="1" applyFill="1" applyAlignment="1">
      <alignment horizontal="center"/>
    </xf>
    <xf numFmtId="2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/>
    </xf>
    <xf numFmtId="0" fontId="0" fillId="2" borderId="1" xfId="0" applyFill="1" applyBorder="1"/>
    <xf numFmtId="1" fontId="0" fillId="0" borderId="0" xfId="0" applyNumberFormat="1" applyFill="1" applyAlignment="1">
      <alignment horizontal="center" vertical="center" wrapText="1"/>
    </xf>
    <xf numFmtId="1" fontId="10" fillId="0" borderId="0" xfId="0" applyNumberFormat="1" applyFont="1" applyFill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164" fontId="6" fillId="0" borderId="0" xfId="0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2" borderId="1" xfId="0" quotePrefix="1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1" fontId="14" fillId="2" borderId="1" xfId="0" applyNumberFormat="1" applyFont="1" applyFill="1" applyBorder="1" applyAlignment="1">
      <alignment horizontal="center" vertical="center" wrapText="1"/>
    </xf>
    <xf numFmtId="0" fontId="15" fillId="2" borderId="1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center" vertical="center" wrapText="1"/>
    </xf>
    <xf numFmtId="2" fontId="16" fillId="2" borderId="1" xfId="0" quotePrefix="1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2" fontId="18" fillId="2" borderId="1" xfId="0" quotePrefix="1" applyNumberFormat="1" applyFont="1" applyFill="1" applyBorder="1" applyAlignment="1">
      <alignment horizontal="center" vertical="center" wrapText="1" shrinkToFit="1"/>
    </xf>
    <xf numFmtId="0" fontId="19" fillId="2" borderId="0" xfId="0" applyFont="1" applyFill="1" applyAlignment="1">
      <alignment horizontal="center" vertical="center"/>
    </xf>
    <xf numFmtId="1" fontId="6" fillId="2" borderId="2" xfId="0" applyNumberFormat="1" applyFont="1" applyFill="1" applyBorder="1" applyAlignment="1">
      <alignment horizontal="center"/>
    </xf>
    <xf numFmtId="0" fontId="14" fillId="2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1" fontId="22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 wrapText="1"/>
    </xf>
    <xf numFmtId="1" fontId="21" fillId="0" borderId="0" xfId="0" applyNumberFormat="1" applyFont="1" applyFill="1" applyBorder="1" applyAlignment="1">
      <alignment horizontal="center" vertical="center" wrapText="1"/>
    </xf>
    <xf numFmtId="2" fontId="21" fillId="0" borderId="0" xfId="0" applyNumberFormat="1" applyFont="1" applyFill="1" applyAlignment="1">
      <alignment horizontal="center" vertical="center" wrapText="1"/>
    </xf>
    <xf numFmtId="1" fontId="22" fillId="0" borderId="0" xfId="0" applyNumberFormat="1" applyFont="1" applyFill="1" applyBorder="1" applyAlignment="1">
      <alignment horizontal="center" vertical="center" wrapText="1"/>
    </xf>
    <xf numFmtId="2" fontId="21" fillId="0" borderId="0" xfId="0" applyNumberFormat="1" applyFont="1" applyFill="1" applyAlignment="1">
      <alignment horizontal="center" vertical="center"/>
    </xf>
    <xf numFmtId="1" fontId="21" fillId="0" borderId="0" xfId="0" applyNumberFormat="1" applyFont="1" applyFill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left" vertical="center"/>
    </xf>
    <xf numFmtId="0" fontId="25" fillId="0" borderId="0" xfId="2" applyFont="1" applyFill="1" applyAlignment="1" applyProtection="1">
      <alignment horizontal="left" vertical="center"/>
    </xf>
    <xf numFmtId="0" fontId="26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33" fillId="0" borderId="0" xfId="2" applyFont="1" applyFill="1" applyAlignment="1" applyProtection="1"/>
    <xf numFmtId="0" fontId="33" fillId="0" borderId="0" xfId="2" applyFont="1" applyAlignment="1" applyProtection="1"/>
    <xf numFmtId="0" fontId="34" fillId="0" borderId="0" xfId="0" applyFont="1" applyFill="1" applyAlignment="1">
      <alignment horizontal="center" vertical="center"/>
    </xf>
    <xf numFmtId="10" fontId="23" fillId="0" borderId="0" xfId="3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8" fillId="5" borderId="0" xfId="0" applyFont="1" applyFill="1" applyAlignment="1">
      <alignment horizontal="left"/>
    </xf>
    <xf numFmtId="0" fontId="0" fillId="5" borderId="0" xfId="0" applyFill="1"/>
    <xf numFmtId="0" fontId="0" fillId="5" borderId="0" xfId="0" applyFill="1" applyAlignment="1">
      <alignment horizontal="center" vertical="center"/>
    </xf>
    <xf numFmtId="0" fontId="29" fillId="5" borderId="0" xfId="0" applyFont="1" applyFill="1" applyAlignment="1">
      <alignment horizontal="center"/>
    </xf>
    <xf numFmtId="0" fontId="29" fillId="5" borderId="0" xfId="0" applyFont="1" applyFill="1" applyAlignment="1">
      <alignment vertical="center"/>
    </xf>
    <xf numFmtId="1" fontId="0" fillId="5" borderId="0" xfId="0" applyNumberFormat="1" applyFill="1" applyAlignment="1">
      <alignment horizontal="center" vertical="center"/>
    </xf>
    <xf numFmtId="0" fontId="30" fillId="5" borderId="0" xfId="0" applyFont="1" applyFill="1" applyAlignment="1">
      <alignment horizontal="left" vertical="center" wrapText="1"/>
    </xf>
    <xf numFmtId="0" fontId="31" fillId="5" borderId="0" xfId="2" applyFont="1" applyFill="1" applyAlignment="1" applyProtection="1">
      <alignment horizontal="left" vertical="center"/>
    </xf>
    <xf numFmtId="0" fontId="10" fillId="5" borderId="0" xfId="0" applyFont="1" applyFill="1"/>
    <xf numFmtId="0" fontId="25" fillId="5" borderId="0" xfId="2" applyFont="1" applyFill="1" applyAlignment="1" applyProtection="1">
      <alignment horizontal="left" vertical="center"/>
    </xf>
    <xf numFmtId="0" fontId="32" fillId="5" borderId="0" xfId="0" applyFont="1" applyFill="1"/>
    <xf numFmtId="0" fontId="30" fillId="5" borderId="0" xfId="0" applyFont="1" applyFill="1" applyAlignment="1">
      <alignment horizontal="left" vertical="center"/>
    </xf>
    <xf numFmtId="0" fontId="31" fillId="5" borderId="0" xfId="2" applyFont="1" applyFill="1" applyAlignment="1" applyProtection="1">
      <alignment vertical="center"/>
    </xf>
    <xf numFmtId="0" fontId="35" fillId="5" borderId="0" xfId="0" applyFont="1" applyFill="1" applyAlignment="1">
      <alignment horizontal="left" vertical="center"/>
    </xf>
    <xf numFmtId="0" fontId="36" fillId="5" borderId="0" xfId="2" applyFont="1" applyFill="1" applyAlignment="1" applyProtection="1">
      <alignment vertical="center"/>
    </xf>
    <xf numFmtId="0" fontId="35" fillId="5" borderId="0" xfId="0" applyFont="1" applyFill="1" applyAlignment="1">
      <alignment vertical="center"/>
    </xf>
    <xf numFmtId="0" fontId="10" fillId="5" borderId="0" xfId="0" applyFont="1" applyFill="1" applyAlignment="1">
      <alignment horizontal="center" vertical="center"/>
    </xf>
    <xf numFmtId="0" fontId="37" fillId="5" borderId="0" xfId="0" applyFont="1" applyFill="1" applyAlignment="1">
      <alignment vertical="center"/>
    </xf>
    <xf numFmtId="10" fontId="23" fillId="0" borderId="0" xfId="3" applyNumberFormat="1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left" vertical="center"/>
    </xf>
    <xf numFmtId="164" fontId="6" fillId="0" borderId="0" xfId="0" applyNumberFormat="1" applyFont="1" applyFill="1" applyAlignment="1">
      <alignment horizontal="left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0" xfId="0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2" fontId="0" fillId="0" borderId="0" xfId="0" applyNumberFormat="1" applyFill="1"/>
    <xf numFmtId="0" fontId="38" fillId="0" borderId="0" xfId="2" applyFont="1" applyFill="1" applyAlignment="1" applyProtection="1">
      <alignment horizontal="left" vertical="center"/>
    </xf>
    <xf numFmtId="0" fontId="39" fillId="0" borderId="0" xfId="0" applyFont="1" applyFill="1" applyAlignment="1">
      <alignment horizontal="left" vertical="center"/>
    </xf>
    <xf numFmtId="0" fontId="40" fillId="0" borderId="0" xfId="0" applyFont="1" applyFill="1" applyAlignment="1">
      <alignment horizontal="center" vertical="center"/>
    </xf>
    <xf numFmtId="0" fontId="39" fillId="0" borderId="0" xfId="0" applyFont="1" applyFill="1" applyAlignment="1">
      <alignment vertical="center"/>
    </xf>
    <xf numFmtId="0" fontId="8" fillId="0" borderId="5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 wrapText="1"/>
    </xf>
    <xf numFmtId="9" fontId="0" fillId="0" borderId="4" xfId="0" applyNumberForma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7" fillId="3" borderId="8" xfId="0" applyFont="1" applyFill="1" applyBorder="1" applyAlignment="1">
      <alignment horizontal="right"/>
    </xf>
    <xf numFmtId="0" fontId="7" fillId="0" borderId="7" xfId="0" applyFont="1" applyFill="1" applyBorder="1" applyAlignment="1">
      <alignment horizontal="center" vertical="center"/>
    </xf>
    <xf numFmtId="0" fontId="0" fillId="3" borderId="8" xfId="0" applyFill="1" applyBorder="1"/>
    <xf numFmtId="164" fontId="6" fillId="3" borderId="8" xfId="0" applyNumberFormat="1" applyFont="1" applyFill="1" applyBorder="1"/>
    <xf numFmtId="0" fontId="4" fillId="0" borderId="7" xfId="0" applyFont="1" applyFill="1" applyBorder="1" applyAlignment="1">
      <alignment horizontal="center" vertical="center"/>
    </xf>
    <xf numFmtId="164" fontId="6" fillId="3" borderId="8" xfId="0" applyNumberFormat="1" applyFont="1" applyFill="1" applyBorder="1" applyAlignment="1">
      <alignment horizontal="right"/>
    </xf>
    <xf numFmtId="0" fontId="0" fillId="0" borderId="7" xfId="0" applyFill="1" applyBorder="1" applyAlignment="1">
      <alignment vertical="center"/>
    </xf>
    <xf numFmtId="0" fontId="4" fillId="0" borderId="7" xfId="0" applyFont="1" applyFill="1" applyBorder="1" applyAlignment="1">
      <alignment horizontal="right" vertical="center"/>
    </xf>
    <xf numFmtId="0" fontId="0" fillId="0" borderId="7" xfId="0" applyFill="1" applyBorder="1" applyAlignment="1">
      <alignment horizontal="right" vertical="center"/>
    </xf>
    <xf numFmtId="164" fontId="0" fillId="3" borderId="8" xfId="0" applyNumberFormat="1" applyFill="1" applyBorder="1"/>
    <xf numFmtId="0" fontId="9" fillId="0" borderId="7" xfId="0" applyFont="1" applyFill="1" applyBorder="1" applyAlignment="1">
      <alignment horizontal="right" vertical="center"/>
    </xf>
    <xf numFmtId="0" fontId="0" fillId="0" borderId="8" xfId="0" applyFill="1" applyBorder="1"/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/>
    <xf numFmtId="0" fontId="0" fillId="0" borderId="11" xfId="0" applyFill="1" applyBorder="1"/>
    <xf numFmtId="0" fontId="21" fillId="0" borderId="0" xfId="0" applyFont="1" applyFill="1" applyAlignment="1">
      <alignment horizontal="center" vertical="center"/>
    </xf>
    <xf numFmtId="2" fontId="0" fillId="0" borderId="0" xfId="0" applyNumberFormat="1" applyFill="1" applyAlignment="1">
      <alignment horizontal="left"/>
    </xf>
    <xf numFmtId="2" fontId="10" fillId="0" borderId="0" xfId="0" applyNumberFormat="1" applyFont="1" applyFill="1" applyAlignment="1">
      <alignment horizontal="left"/>
    </xf>
    <xf numFmtId="0" fontId="0" fillId="2" borderId="1" xfId="0" applyFill="1" applyBorder="1" applyAlignment="1">
      <alignment horizontal="left"/>
    </xf>
    <xf numFmtId="0" fontId="14" fillId="2" borderId="1" xfId="0" applyFont="1" applyFill="1" applyBorder="1" applyAlignment="1">
      <alignment horizontal="left" vertical="center" wrapText="1"/>
    </xf>
    <xf numFmtId="0" fontId="21" fillId="0" borderId="0" xfId="0" applyFont="1" applyFill="1" applyAlignment="1">
      <alignment horizontal="left" vertical="center"/>
    </xf>
    <xf numFmtId="0" fontId="21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0" fontId="21" fillId="0" borderId="0" xfId="0" applyFont="1" applyFill="1" applyAlignment="1">
      <alignment vertical="center"/>
    </xf>
    <xf numFmtId="166" fontId="42" fillId="0" borderId="0" xfId="0" applyNumberFormat="1" applyFont="1" applyFill="1" applyBorder="1" applyAlignment="1">
      <alignment horizontal="center" vertical="center"/>
    </xf>
    <xf numFmtId="166" fontId="42" fillId="3" borderId="0" xfId="0" applyNumberFormat="1" applyFont="1" applyFill="1" applyBorder="1" applyAlignment="1">
      <alignment horizontal="center" vertical="center"/>
    </xf>
    <xf numFmtId="166" fontId="42" fillId="0" borderId="0" xfId="0" applyNumberFormat="1" applyFont="1" applyFill="1" applyBorder="1" applyAlignment="1">
      <alignment horizontal="center" vertical="center" wrapText="1"/>
    </xf>
    <xf numFmtId="166" fontId="42" fillId="0" borderId="0" xfId="1" applyNumberFormat="1" applyFont="1" applyFill="1" applyBorder="1" applyAlignment="1">
      <alignment horizontal="center" vertical="center"/>
    </xf>
    <xf numFmtId="166" fontId="43" fillId="6" borderId="0" xfId="0" applyNumberFormat="1" applyFont="1" applyFill="1" applyBorder="1" applyAlignment="1">
      <alignment horizontal="center" vertical="center"/>
    </xf>
    <xf numFmtId="2" fontId="23" fillId="0" borderId="0" xfId="0" applyNumberFormat="1" applyFont="1" applyFill="1" applyBorder="1" applyAlignment="1">
      <alignment horizontal="center" vertical="center"/>
    </xf>
    <xf numFmtId="2" fontId="23" fillId="3" borderId="0" xfId="0" applyNumberFormat="1" applyFont="1" applyFill="1" applyBorder="1" applyAlignment="1">
      <alignment horizontal="center" vertical="center"/>
    </xf>
    <xf numFmtId="0" fontId="45" fillId="5" borderId="0" xfId="0" applyFont="1" applyFill="1"/>
    <xf numFmtId="0" fontId="46" fillId="5" borderId="0" xfId="2" applyFont="1" applyFill="1" applyAlignment="1" applyProtection="1">
      <alignment horizontal="left" vertical="center"/>
    </xf>
    <xf numFmtId="0" fontId="46" fillId="5" borderId="0" xfId="2" applyFont="1" applyFill="1" applyAlignment="1" applyProtection="1">
      <alignment vertical="center"/>
    </xf>
    <xf numFmtId="164" fontId="6" fillId="0" borderId="8" xfId="0" applyNumberFormat="1" applyFont="1" applyFill="1" applyBorder="1"/>
    <xf numFmtId="164" fontId="6" fillId="0" borderId="8" xfId="0" applyNumberFormat="1" applyFont="1" applyFill="1" applyBorder="1" applyAlignment="1">
      <alignment horizontal="right"/>
    </xf>
    <xf numFmtId="0" fontId="7" fillId="0" borderId="8" xfId="0" applyFont="1" applyFill="1" applyBorder="1" applyAlignment="1">
      <alignment horizontal="right"/>
    </xf>
    <xf numFmtId="164" fontId="0" fillId="0" borderId="8" xfId="0" applyNumberFormat="1" applyFill="1" applyBorder="1"/>
    <xf numFmtId="164" fontId="6" fillId="6" borderId="8" xfId="0" applyNumberFormat="1" applyFont="1" applyFill="1" applyBorder="1" applyAlignment="1">
      <alignment horizontal="right"/>
    </xf>
    <xf numFmtId="0" fontId="48" fillId="0" borderId="0" xfId="0" applyFont="1" applyFill="1" applyBorder="1" applyAlignment="1">
      <alignment horizontal="center" vertical="center"/>
    </xf>
    <xf numFmtId="0" fontId="48" fillId="0" borderId="0" xfId="0" applyFont="1" applyFill="1" applyAlignment="1">
      <alignment horizontal="center" vertical="center"/>
    </xf>
    <xf numFmtId="1" fontId="48" fillId="0" borderId="0" xfId="0" applyNumberFormat="1" applyFont="1" applyFill="1" applyBorder="1" applyAlignment="1">
      <alignment horizontal="center" vertical="center"/>
    </xf>
    <xf numFmtId="166" fontId="49" fillId="0" borderId="0" xfId="0" applyNumberFormat="1" applyFont="1" applyFill="1" applyBorder="1" applyAlignment="1">
      <alignment horizontal="center" vertical="center"/>
    </xf>
    <xf numFmtId="10" fontId="50" fillId="0" borderId="0" xfId="3" applyNumberFormat="1" applyFont="1" applyFill="1" applyBorder="1" applyAlignment="1">
      <alignment horizontal="center" vertical="center"/>
    </xf>
    <xf numFmtId="0" fontId="1" fillId="0" borderId="0" xfId="14" applyNumberFormat="1" applyFill="1" applyAlignment="1">
      <alignment horizontal="center" vertical="center"/>
    </xf>
    <xf numFmtId="0" fontId="48" fillId="0" borderId="0" xfId="0" applyFont="1" applyFill="1" applyBorder="1" applyAlignment="1">
      <alignment horizontal="left" vertical="center"/>
    </xf>
    <xf numFmtId="2" fontId="48" fillId="0" borderId="0" xfId="0" applyNumberFormat="1" applyFont="1" applyFill="1" applyAlignment="1">
      <alignment horizontal="center" vertical="center"/>
    </xf>
    <xf numFmtId="1" fontId="48" fillId="0" borderId="0" xfId="0" applyNumberFormat="1" applyFont="1" applyFill="1" applyAlignment="1">
      <alignment horizontal="center" vertical="center"/>
    </xf>
    <xf numFmtId="0" fontId="29" fillId="7" borderId="0" xfId="0" applyFont="1" applyFill="1" applyAlignment="1">
      <alignment horizontal="center"/>
    </xf>
    <xf numFmtId="0" fontId="29" fillId="7" borderId="0" xfId="0" applyFont="1" applyFill="1" applyAlignment="1">
      <alignment vertical="center"/>
    </xf>
    <xf numFmtId="2" fontId="54" fillId="4" borderId="2" xfId="0" applyNumberFormat="1" applyFont="1" applyFill="1" applyBorder="1" applyAlignment="1">
      <alignment horizontal="center" vertical="center"/>
    </xf>
    <xf numFmtId="0" fontId="53" fillId="4" borderId="2" xfId="0" applyFont="1" applyFill="1" applyBorder="1" applyAlignment="1">
      <alignment horizontal="center" vertical="center" wrapText="1"/>
    </xf>
    <xf numFmtId="0" fontId="53" fillId="4" borderId="0" xfId="0" applyFont="1" applyFill="1" applyBorder="1" applyAlignment="1">
      <alignment horizontal="center" vertical="center" wrapText="1"/>
    </xf>
    <xf numFmtId="0" fontId="56" fillId="7" borderId="0" xfId="0" applyFont="1" applyFill="1" applyAlignment="1">
      <alignment horizontal="left"/>
    </xf>
    <xf numFmtId="0" fontId="2" fillId="7" borderId="0" xfId="0" applyFont="1" applyFill="1"/>
    <xf numFmtId="0" fontId="2" fillId="7" borderId="0" xfId="0" applyFont="1" applyFill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/>
    <xf numFmtId="0" fontId="2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" fontId="2" fillId="7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horizontal="left" vertical="center" wrapText="1"/>
    </xf>
    <xf numFmtId="0" fontId="57" fillId="7" borderId="0" xfId="2" applyFont="1" applyFill="1" applyAlignment="1" applyProtection="1">
      <alignment horizontal="left" vertical="center"/>
    </xf>
    <xf numFmtId="0" fontId="54" fillId="7" borderId="0" xfId="0" applyFont="1" applyFill="1"/>
    <xf numFmtId="0" fontId="58" fillId="7" borderId="0" xfId="2" applyFont="1" applyFill="1" applyAlignment="1" applyProtection="1">
      <alignment horizontal="left" vertical="center"/>
    </xf>
    <xf numFmtId="0" fontId="21" fillId="7" borderId="0" xfId="0" applyFont="1" applyFill="1"/>
    <xf numFmtId="0" fontId="59" fillId="0" borderId="0" xfId="2" applyFont="1" applyFill="1" applyAlignment="1" applyProtection="1"/>
    <xf numFmtId="0" fontId="29" fillId="7" borderId="0" xfId="0" applyFont="1" applyFill="1" applyAlignment="1">
      <alignment horizontal="left" vertical="center"/>
    </xf>
    <xf numFmtId="0" fontId="57" fillId="7" borderId="0" xfId="2" applyFont="1" applyFill="1" applyAlignment="1" applyProtection="1">
      <alignment vertical="center"/>
    </xf>
    <xf numFmtId="0" fontId="59" fillId="0" borderId="0" xfId="2" applyFont="1" applyAlignment="1" applyProtection="1"/>
    <xf numFmtId="0" fontId="60" fillId="7" borderId="0" xfId="0" applyFont="1" applyFill="1" applyAlignment="1">
      <alignment horizontal="left" vertical="center"/>
    </xf>
    <xf numFmtId="0" fontId="61" fillId="7" borderId="0" xfId="2" applyFont="1" applyFill="1" applyAlignment="1" applyProtection="1">
      <alignment vertical="center"/>
    </xf>
    <xf numFmtId="0" fontId="62" fillId="0" borderId="0" xfId="0" applyFont="1" applyFill="1" applyAlignment="1">
      <alignment horizontal="center" vertical="center"/>
    </xf>
    <xf numFmtId="0" fontId="60" fillId="7" borderId="0" xfId="0" applyFont="1" applyFill="1" applyAlignment="1">
      <alignment vertical="center"/>
    </xf>
    <xf numFmtId="0" fontId="52" fillId="0" borderId="4" xfId="0" applyFont="1" applyFill="1" applyBorder="1" applyAlignment="1">
      <alignment vertical="center" wrapText="1"/>
    </xf>
    <xf numFmtId="0" fontId="52" fillId="0" borderId="0" xfId="0" applyFont="1" applyFill="1" applyBorder="1" applyAlignment="1">
      <alignment vertical="center" wrapText="1"/>
    </xf>
    <xf numFmtId="0" fontId="55" fillId="0" borderId="0" xfId="0" applyFont="1" applyFill="1" applyBorder="1" applyAlignment="1">
      <alignment vertical="center" wrapText="1"/>
    </xf>
    <xf numFmtId="0" fontId="64" fillId="0" borderId="0" xfId="0" applyFont="1" applyFill="1" applyAlignment="1">
      <alignment horizontal="center" vertical="center"/>
    </xf>
    <xf numFmtId="0" fontId="65" fillId="0" borderId="0" xfId="0" applyFont="1" applyFill="1" applyAlignment="1">
      <alignment horizontal="center" vertical="center" wrapText="1"/>
    </xf>
    <xf numFmtId="0" fontId="65" fillId="0" borderId="0" xfId="0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 wrapText="1"/>
    </xf>
    <xf numFmtId="1" fontId="65" fillId="0" borderId="0" xfId="0" applyNumberFormat="1" applyFont="1" applyFill="1" applyBorder="1" applyAlignment="1">
      <alignment horizontal="center" vertical="center"/>
    </xf>
    <xf numFmtId="166" fontId="66" fillId="0" borderId="0" xfId="0" applyNumberFormat="1" applyFont="1" applyFill="1" applyBorder="1" applyAlignment="1">
      <alignment horizontal="center" vertical="center"/>
    </xf>
    <xf numFmtId="10" fontId="67" fillId="0" borderId="0" xfId="3" applyNumberFormat="1" applyFont="1" applyFill="1" applyBorder="1" applyAlignment="1">
      <alignment horizontal="center" vertical="center"/>
    </xf>
    <xf numFmtId="0" fontId="65" fillId="0" borderId="0" xfId="0" applyFont="1" applyFill="1" applyAlignment="1">
      <alignment horizontal="center" vertical="center"/>
    </xf>
    <xf numFmtId="2" fontId="65" fillId="0" borderId="0" xfId="0" applyNumberFormat="1" applyFont="1" applyFill="1" applyAlignment="1">
      <alignment horizontal="center" vertical="center"/>
    </xf>
    <xf numFmtId="1" fontId="65" fillId="0" borderId="0" xfId="0" applyNumberFormat="1" applyFont="1" applyFill="1" applyAlignment="1">
      <alignment horizontal="center" vertical="center"/>
    </xf>
    <xf numFmtId="0" fontId="6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51" fillId="0" borderId="0" xfId="0" applyFont="1" applyAlignment="1">
      <alignment horizontal="center" vertical="center"/>
    </xf>
    <xf numFmtId="0" fontId="68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Alignment="1">
      <alignment horizontal="left"/>
    </xf>
    <xf numFmtId="2" fontId="54" fillId="4" borderId="1" xfId="0" applyNumberFormat="1" applyFont="1" applyFill="1" applyBorder="1" applyAlignment="1">
      <alignment horizontal="center" vertical="center"/>
    </xf>
    <xf numFmtId="2" fontId="54" fillId="4" borderId="1" xfId="0" applyNumberFormat="1" applyFont="1" applyFill="1" applyBorder="1" applyAlignment="1">
      <alignment horizontal="center" vertical="center" wrapText="1"/>
    </xf>
    <xf numFmtId="2" fontId="54" fillId="4" borderId="1" xfId="0" applyNumberFormat="1" applyFont="1" applyFill="1" applyBorder="1" applyAlignment="1">
      <alignment horizontal="center"/>
    </xf>
    <xf numFmtId="0" fontId="54" fillId="4" borderId="1" xfId="0" applyFont="1" applyFill="1" applyBorder="1" applyAlignment="1">
      <alignment horizontal="center" vertical="center" wrapText="1"/>
    </xf>
    <xf numFmtId="1" fontId="54" fillId="4" borderId="3" xfId="0" applyNumberFormat="1" applyFont="1" applyFill="1" applyBorder="1" applyAlignment="1">
      <alignment horizontal="center" vertical="center"/>
    </xf>
    <xf numFmtId="1" fontId="69" fillId="4" borderId="1" xfId="0" applyNumberFormat="1" applyFont="1" applyFill="1" applyBorder="1" applyAlignment="1">
      <alignment horizontal="center"/>
    </xf>
    <xf numFmtId="0" fontId="54" fillId="4" borderId="1" xfId="0" applyFont="1" applyFill="1" applyBorder="1"/>
    <xf numFmtId="1" fontId="69" fillId="4" borderId="2" xfId="0" applyNumberFormat="1" applyFont="1" applyFill="1" applyBorder="1" applyAlignment="1">
      <alignment horizontal="center"/>
    </xf>
    <xf numFmtId="1" fontId="70" fillId="4" borderId="2" xfId="0" applyNumberFormat="1" applyFont="1" applyFill="1" applyBorder="1" applyAlignment="1"/>
    <xf numFmtId="0" fontId="54" fillId="4" borderId="12" xfId="0" applyFont="1" applyFill="1" applyBorder="1" applyAlignment="1"/>
    <xf numFmtId="0" fontId="54" fillId="4" borderId="3" xfId="0" applyFont="1" applyFill="1" applyBorder="1" applyAlignment="1"/>
    <xf numFmtId="0" fontId="54" fillId="4" borderId="1" xfId="0" applyFont="1" applyFill="1" applyBorder="1" applyAlignment="1">
      <alignment horizontal="left"/>
    </xf>
    <xf numFmtId="0" fontId="53" fillId="4" borderId="1" xfId="0" applyFont="1" applyFill="1" applyBorder="1" applyAlignment="1">
      <alignment horizontal="center" vertical="center" wrapText="1"/>
    </xf>
    <xf numFmtId="0" fontId="53" fillId="4" borderId="1" xfId="0" quotePrefix="1" applyNumberFormat="1" applyFont="1" applyFill="1" applyBorder="1" applyAlignment="1">
      <alignment horizontal="center" vertical="center" wrapText="1"/>
    </xf>
    <xf numFmtId="1" fontId="53" fillId="4" borderId="3" xfId="0" applyNumberFormat="1" applyFont="1" applyFill="1" applyBorder="1" applyAlignment="1">
      <alignment horizontal="center" vertical="center" wrapText="1"/>
    </xf>
    <xf numFmtId="0" fontId="53" fillId="4" borderId="0" xfId="0" applyFont="1" applyFill="1" applyAlignment="1">
      <alignment horizontal="center" vertical="center"/>
    </xf>
    <xf numFmtId="0" fontId="71" fillId="4" borderId="1" xfId="0" applyFont="1" applyFill="1" applyBorder="1" applyAlignment="1">
      <alignment horizontal="center" vertical="center" wrapText="1"/>
    </xf>
    <xf numFmtId="2" fontId="72" fillId="4" borderId="1" xfId="0" applyNumberFormat="1" applyFont="1" applyFill="1" applyBorder="1" applyAlignment="1">
      <alignment horizontal="center" vertical="center" wrapText="1"/>
    </xf>
    <xf numFmtId="2" fontId="72" fillId="4" borderId="1" xfId="0" quotePrefix="1" applyNumberFormat="1" applyFont="1" applyFill="1" applyBorder="1" applyAlignment="1">
      <alignment horizontal="center" vertical="center" wrapText="1"/>
    </xf>
    <xf numFmtId="2" fontId="73" fillId="4" borderId="1" xfId="0" quotePrefix="1" applyNumberFormat="1" applyFont="1" applyFill="1" applyBorder="1" applyAlignment="1">
      <alignment horizontal="center" vertical="center" wrapText="1" shrinkToFit="1"/>
    </xf>
    <xf numFmtId="2" fontId="75" fillId="4" borderId="1" xfId="0" applyNumberFormat="1" applyFont="1" applyFill="1" applyBorder="1" applyAlignment="1">
      <alignment horizontal="center" vertical="center" wrapText="1"/>
    </xf>
    <xf numFmtId="0" fontId="75" fillId="4" borderId="1" xfId="0" applyNumberFormat="1" applyFont="1" applyFill="1" applyBorder="1" applyAlignment="1">
      <alignment horizontal="center" vertical="center" wrapText="1"/>
    </xf>
    <xf numFmtId="1" fontId="21" fillId="0" borderId="0" xfId="14" applyNumberFormat="1" applyFont="1" applyFill="1" applyAlignment="1">
      <alignment horizontal="center" vertical="center"/>
    </xf>
    <xf numFmtId="0" fontId="7" fillId="6" borderId="8" xfId="0" applyFont="1" applyFill="1" applyBorder="1" applyAlignment="1">
      <alignment horizontal="right"/>
    </xf>
    <xf numFmtId="0" fontId="0" fillId="6" borderId="8" xfId="0" applyFill="1" applyBorder="1"/>
    <xf numFmtId="164" fontId="6" fillId="6" borderId="8" xfId="0" applyNumberFormat="1" applyFont="1" applyFill="1" applyBorder="1"/>
    <xf numFmtId="164" fontId="0" fillId="6" borderId="8" xfId="0" applyNumberFormat="1" applyFill="1" applyBorder="1"/>
    <xf numFmtId="164" fontId="6" fillId="6" borderId="8" xfId="0" applyNumberFormat="1" applyFont="1" applyFill="1" applyBorder="1" applyAlignment="1">
      <alignment horizontal="center"/>
    </xf>
    <xf numFmtId="0" fontId="0" fillId="6" borderId="11" xfId="0" applyFill="1" applyBorder="1"/>
    <xf numFmtId="0" fontId="0" fillId="6" borderId="0" xfId="0" applyFill="1"/>
    <xf numFmtId="0" fontId="21" fillId="0" borderId="0" xfId="0" applyFont="1" applyFill="1" applyAlignment="1">
      <alignment vertical="center"/>
    </xf>
    <xf numFmtId="165" fontId="76" fillId="0" borderId="0" xfId="0" applyNumberFormat="1" applyFont="1" applyFill="1"/>
    <xf numFmtId="0" fontId="77" fillId="4" borderId="1" xfId="0" applyFont="1" applyFill="1" applyBorder="1"/>
    <xf numFmtId="166" fontId="79" fillId="0" borderId="0" xfId="0" applyNumberFormat="1" applyFont="1" applyFill="1" applyBorder="1" applyAlignment="1">
      <alignment horizontal="center" vertical="center"/>
    </xf>
    <xf numFmtId="0" fontId="76" fillId="0" borderId="0" xfId="0" applyFont="1" applyFill="1" applyBorder="1"/>
    <xf numFmtId="0" fontId="76" fillId="0" borderId="0" xfId="0" applyFont="1" applyFill="1" applyAlignment="1">
      <alignment horizontal="center"/>
    </xf>
    <xf numFmtId="0" fontId="78" fillId="4" borderId="15" xfId="0" applyFont="1" applyFill="1" applyBorder="1" applyAlignment="1">
      <alignment horizontal="center" vertical="center" wrapText="1"/>
    </xf>
    <xf numFmtId="2" fontId="41" fillId="4" borderId="2" xfId="0" applyNumberFormat="1" applyFont="1" applyFill="1" applyBorder="1" applyAlignment="1">
      <alignment horizontal="center"/>
    </xf>
    <xf numFmtId="2" fontId="41" fillId="4" borderId="12" xfId="0" applyNumberFormat="1" applyFont="1" applyFill="1" applyBorder="1" applyAlignment="1">
      <alignment horizontal="center"/>
    </xf>
    <xf numFmtId="2" fontId="41" fillId="4" borderId="3" xfId="0" applyNumberFormat="1" applyFont="1" applyFill="1" applyBorder="1" applyAlignment="1">
      <alignment horizontal="center"/>
    </xf>
    <xf numFmtId="2" fontId="74" fillId="4" borderId="2" xfId="0" applyNumberFormat="1" applyFont="1" applyFill="1" applyBorder="1" applyAlignment="1">
      <alignment horizontal="center"/>
    </xf>
    <xf numFmtId="2" fontId="74" fillId="4" borderId="12" xfId="0" applyNumberFormat="1" applyFont="1" applyFill="1" applyBorder="1" applyAlignment="1">
      <alignment horizontal="center"/>
    </xf>
    <xf numFmtId="2" fontId="74" fillId="4" borderId="3" xfId="0" applyNumberFormat="1" applyFont="1" applyFill="1" applyBorder="1" applyAlignment="1">
      <alignment horizontal="center"/>
    </xf>
    <xf numFmtId="0" fontId="21" fillId="0" borderId="0" xfId="0" applyFont="1" applyFill="1" applyAlignment="1">
      <alignment vertical="center"/>
    </xf>
    <xf numFmtId="0" fontId="63" fillId="4" borderId="4" xfId="0" applyFont="1" applyFill="1" applyBorder="1" applyAlignment="1">
      <alignment horizontal="center" vertical="center" wrapText="1"/>
    </xf>
    <xf numFmtId="0" fontId="63" fillId="4" borderId="0" xfId="0" applyFont="1" applyFill="1" applyBorder="1" applyAlignment="1">
      <alignment horizontal="center" vertical="center" wrapText="1"/>
    </xf>
    <xf numFmtId="0" fontId="55" fillId="4" borderId="0" xfId="0" applyFont="1" applyFill="1" applyBorder="1" applyAlignment="1">
      <alignment horizontal="center" vertical="center" wrapText="1"/>
    </xf>
    <xf numFmtId="0" fontId="58" fillId="0" borderId="0" xfId="2" applyFont="1" applyFill="1" applyAlignment="1" applyProtection="1">
      <alignment vertical="center"/>
    </xf>
    <xf numFmtId="2" fontId="12" fillId="2" borderId="1" xfId="0" applyNumberFormat="1" applyFont="1" applyFill="1" applyBorder="1" applyAlignment="1">
      <alignment horizontal="center"/>
    </xf>
    <xf numFmtId="0" fontId="27" fillId="4" borderId="4" xfId="0" applyFont="1" applyFill="1" applyBorder="1" applyAlignment="1">
      <alignment horizontal="center" vertical="center" wrapText="1"/>
    </xf>
    <xf numFmtId="0" fontId="27" fillId="4" borderId="0" xfId="0" applyFont="1" applyFill="1" applyBorder="1" applyAlignment="1">
      <alignment horizontal="center" vertical="center" wrapText="1"/>
    </xf>
    <xf numFmtId="0" fontId="41" fillId="2" borderId="13" xfId="0" applyFont="1" applyFill="1" applyBorder="1" applyAlignment="1">
      <alignment horizontal="center" vertical="top" wrapText="1"/>
    </xf>
    <xf numFmtId="0" fontId="41" fillId="2" borderId="14" xfId="0" applyFont="1" applyFill="1" applyBorder="1" applyAlignment="1">
      <alignment horizontal="center" vertical="top" wrapText="1"/>
    </xf>
    <xf numFmtId="0" fontId="44" fillId="2" borderId="15" xfId="0" applyFont="1" applyFill="1" applyBorder="1" applyAlignment="1">
      <alignment horizontal="center" vertical="top" wrapText="1"/>
    </xf>
    <xf numFmtId="0" fontId="44" fillId="2" borderId="16" xfId="0" applyFont="1" applyFill="1" applyBorder="1" applyAlignment="1">
      <alignment horizontal="center" vertical="top" wrapText="1"/>
    </xf>
    <xf numFmtId="1" fontId="20" fillId="2" borderId="2" xfId="0" applyNumberFormat="1" applyFont="1" applyFill="1" applyBorder="1" applyAlignment="1">
      <alignment horizontal="center"/>
    </xf>
    <xf numFmtId="1" fontId="20" fillId="2" borderId="12" xfId="0" applyNumberFormat="1" applyFont="1" applyFill="1" applyBorder="1" applyAlignment="1">
      <alignment horizontal="center"/>
    </xf>
    <xf numFmtId="1" fontId="20" fillId="2" borderId="3" xfId="0" applyNumberFormat="1" applyFont="1" applyFill="1" applyBorder="1" applyAlignment="1">
      <alignment horizontal="center"/>
    </xf>
    <xf numFmtId="2" fontId="11" fillId="2" borderId="1" xfId="0" applyNumberFormat="1" applyFont="1" applyFill="1" applyBorder="1" applyAlignment="1">
      <alignment horizontal="center"/>
    </xf>
  </cellXfs>
  <cellStyles count="15">
    <cellStyle name="Comma" xfId="1" builtinId="3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2" builtinId="8"/>
    <cellStyle name="Normal" xfId="0" builtinId="0"/>
    <cellStyle name="Normal 2" xfId="14"/>
    <cellStyle name="Percent" xfId="3" builtinId="5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66" formatCode="&quot;$&quot;#,##0.0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166" formatCode="&quot;$&quot;#,##0.00"/>
      <fill>
        <patternFill patternType="solid">
          <fgColor indexed="64"/>
          <bgColor rgb="FF00B0F0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numFmt numFmtId="2" formatCode="0.00"/>
      <fill>
        <patternFill patternType="solid">
          <fgColor indexed="64"/>
          <bgColor theme="1"/>
        </patternFill>
      </fill>
      <alignment horizontal="center" vertical="center" textRotation="0" wrapText="1" indent="0" relativeIndent="255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47197</xdr:rowOff>
    </xdr:from>
    <xdr:to>
      <xdr:col>2</xdr:col>
      <xdr:colOff>7691</xdr:colOff>
      <xdr:row>8</xdr:row>
      <xdr:rowOff>219075</xdr:rowOff>
    </xdr:to>
    <xdr:pic>
      <xdr:nvPicPr>
        <xdr:cNvPr id="2" name="Picture 1" descr="ALH_Color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847297"/>
          <a:ext cx="2255591" cy="15530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85298</xdr:rowOff>
    </xdr:from>
    <xdr:to>
      <xdr:col>3</xdr:col>
      <xdr:colOff>8450</xdr:colOff>
      <xdr:row>9</xdr:row>
      <xdr:rowOff>342899</xdr:rowOff>
    </xdr:to>
    <xdr:pic>
      <xdr:nvPicPr>
        <xdr:cNvPr id="2" name="Picture 1" descr="ALH_Color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113998"/>
          <a:ext cx="3780350" cy="23150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e2" displayName="Table2" ref="A11:AB317" totalsRowShown="0" headerRowDxfId="29" dataDxfId="28">
  <autoFilter ref="A11:AB317">
    <filterColumn colId="11"/>
  </autoFilter>
  <tableColumns count="28">
    <tableColumn id="1" name="MFGNAME" dataDxfId="27"/>
    <tableColumn id="2" name="Brand" dataDxfId="26"/>
    <tableColumn id="3" name="MFG PART #" dataDxfId="25"/>
    <tableColumn id="4" name="ORDER PART #" dataDxfId="24"/>
    <tableColumn id="6" name="Item Short Description" dataDxfId="23"/>
    <tableColumn id="7" name="Item Long Description" dataDxfId="22"/>
    <tableColumn id="8" name="COLOR" dataDxfId="21"/>
    <tableColumn id="9" name="11 Digit UPC" dataDxfId="20"/>
    <tableColumn id="10" name="Stocked Item" dataDxfId="19"/>
    <tableColumn id="11" name="Pack Type" dataDxfId="18"/>
    <tableColumn id="14" name="2016 List Price" dataDxfId="17"/>
    <tableColumn id="12" name="2016 Net Cost (40% Discount)" dataDxfId="16">
      <calculatedColumnFormula>SUM(Table2[[#This Row],[2016 List Price]])*0.6</calculatedColumnFormula>
    </tableColumn>
    <tableColumn id="13" name="2015 List $" dataDxfId="15"/>
    <tableColumn id="15" name="% Change" dataDxfId="14" dataCellStyle="Percent">
      <calculatedColumnFormula>((K12-M12)/M12)</calculatedColumnFormula>
    </tableColumn>
    <tableColumn id="16" name="HEIGHT " dataDxfId="13"/>
    <tableColumn id="17" name="LENGTH " dataDxfId="12"/>
    <tableColumn id="18" name="WIDTH" dataDxfId="11"/>
    <tableColumn id="20" name="Pack Qty" dataDxfId="10"/>
    <tableColumn id="21" name="Pack Height" dataDxfId="9"/>
    <tableColumn id="22" name="Pack Width" dataDxfId="8"/>
    <tableColumn id="23" name="Pack Length" dataDxfId="7"/>
    <tableColumn id="19" name=" Pack Weight (lbs.)" dataDxfId="6"/>
    <tableColumn id="24" name="Master Pack Qty" dataDxfId="5"/>
    <tableColumn id="25" name="Master Pack Height" dataDxfId="4"/>
    <tableColumn id="26" name="Master Pack Width" dataDxfId="3"/>
    <tableColumn id="27" name="Master Pack Length" dataDxfId="2"/>
    <tableColumn id="28" name="Master Pack Weight" dataDxfId="1"/>
    <tableColumn id="29" name="Im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nfo@aignerlabelholder.com" TargetMode="External"/><Relationship Id="rId3" Type="http://schemas.openxmlformats.org/officeDocument/2006/relationships/hyperlink" Target="mailto:jrastetter@aignerlabelholder.com" TargetMode="External"/><Relationship Id="rId7" Type="http://schemas.openxmlformats.org/officeDocument/2006/relationships/hyperlink" Target="mailto:dferro@aignerlabelholder.com" TargetMode="External"/><Relationship Id="rId2" Type="http://schemas.openxmlformats.org/officeDocument/2006/relationships/hyperlink" Target="mailto:maigner@aignerlabelholder.com" TargetMode="External"/><Relationship Id="rId1" Type="http://schemas.openxmlformats.org/officeDocument/2006/relationships/hyperlink" Target="http://www.aignerlabelholder.com/" TargetMode="External"/><Relationship Id="rId6" Type="http://schemas.openxmlformats.org/officeDocument/2006/relationships/hyperlink" Target="mailto:larestin@aignerlabelholder.com" TargetMode="External"/><Relationship Id="rId11" Type="http://schemas.openxmlformats.org/officeDocument/2006/relationships/table" Target="../tables/table1.xml"/><Relationship Id="rId5" Type="http://schemas.openxmlformats.org/officeDocument/2006/relationships/hyperlink" Target="mailto:lcirig@aignerlabelholder.com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mailto:orders@aignerlabelholder.com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ferro@aignerlabelholder.com" TargetMode="External"/><Relationship Id="rId3" Type="http://schemas.openxmlformats.org/officeDocument/2006/relationships/hyperlink" Target="mailto:jrastetter@aignerlabelholder.com" TargetMode="External"/><Relationship Id="rId7" Type="http://schemas.openxmlformats.org/officeDocument/2006/relationships/hyperlink" Target="mailto:larestin@aignerlabelholder.com" TargetMode="External"/><Relationship Id="rId2" Type="http://schemas.openxmlformats.org/officeDocument/2006/relationships/hyperlink" Target="mailto:maigner@aignerlabelholder.com" TargetMode="External"/><Relationship Id="rId1" Type="http://schemas.openxmlformats.org/officeDocument/2006/relationships/hyperlink" Target="http://www.aignerlabelholder.com/" TargetMode="External"/><Relationship Id="rId6" Type="http://schemas.openxmlformats.org/officeDocument/2006/relationships/hyperlink" Target="mailto:lcirig@aignerlabelholder.com" TargetMode="External"/><Relationship Id="rId11" Type="http://schemas.openxmlformats.org/officeDocument/2006/relationships/drawing" Target="../drawings/drawing2.xml"/><Relationship Id="rId5" Type="http://schemas.openxmlformats.org/officeDocument/2006/relationships/hyperlink" Target="mailto:orders@aignerlabelholder.com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mailto:ecirillo@aignerlabelholder.com" TargetMode="External"/><Relationship Id="rId9" Type="http://schemas.openxmlformats.org/officeDocument/2006/relationships/hyperlink" Target="mailto:info@aignerlabelhold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7" tint="0.39997558519241921"/>
  </sheetPr>
  <dimension ref="A1:AH407"/>
  <sheetViews>
    <sheetView tabSelected="1" zoomScale="75" zoomScaleNormal="75" zoomScaleSheetLayoutView="80" workbookViewId="0">
      <pane xSplit="3" ySplit="11" topLeftCell="D12" activePane="bottomRight" state="frozen"/>
      <selection pane="topRight" activeCell="D1" sqref="D1"/>
      <selection pane="bottomLeft" activeCell="A14" sqref="A14"/>
      <selection pane="bottomRight" activeCell="N8" sqref="N8"/>
    </sheetView>
  </sheetViews>
  <sheetFormatPr defaultColWidth="3.85546875" defaultRowHeight="13.5" customHeight="1"/>
  <cols>
    <col min="1" max="1" width="17.85546875" style="9" customWidth="1"/>
    <col min="2" max="2" width="15.85546875" style="13" customWidth="1"/>
    <col min="3" max="3" width="16.140625" style="8" customWidth="1"/>
    <col min="4" max="4" width="19.28515625" style="8" customWidth="1"/>
    <col min="5" max="5" width="36.85546875" style="8" customWidth="1"/>
    <col min="6" max="6" width="44.42578125" style="8" customWidth="1"/>
    <col min="7" max="7" width="29.85546875" style="7" customWidth="1"/>
    <col min="8" max="8" width="19.42578125" style="15" customWidth="1"/>
    <col min="9" max="9" width="21" style="13" customWidth="1"/>
    <col min="10" max="10" width="17.5703125" style="8" customWidth="1"/>
    <col min="11" max="12" width="27.28515625" customWidth="1"/>
    <col min="13" max="13" width="13.28515625" customWidth="1"/>
    <col min="14" max="14" width="21.5703125" style="236" customWidth="1"/>
    <col min="15" max="15" width="19.140625" style="8" bestFit="1" customWidth="1"/>
    <col min="16" max="16" width="24.42578125" style="1" customWidth="1"/>
    <col min="17" max="17" width="16.42578125" style="1" customWidth="1"/>
    <col min="18" max="20" width="13.28515625" style="1" customWidth="1"/>
    <col min="21" max="21" width="16.28515625" style="1" customWidth="1"/>
    <col min="22" max="23" width="16.28515625" customWidth="1"/>
    <col min="24" max="28" width="16.28515625" style="1" customWidth="1"/>
    <col min="29" max="29" width="49.42578125" style="1" customWidth="1"/>
    <col min="30" max="30" width="22.140625" style="1" customWidth="1"/>
    <col min="31" max="31" width="16.85546875" style="1" customWidth="1"/>
    <col min="32" max="32" width="25.140625" style="1" customWidth="1"/>
    <col min="33" max="33" width="13.85546875" style="130" customWidth="1"/>
    <col min="34" max="34" width="29.140625" style="8" customWidth="1"/>
    <col min="35" max="35" width="28.85546875" style="8" customWidth="1"/>
    <col min="36" max="37" width="14.42578125" style="8" customWidth="1"/>
    <col min="38" max="16384" width="3.85546875" style="8"/>
  </cols>
  <sheetData>
    <row r="1" spans="1:32" s="165" customFormat="1" ht="27" customHeight="1">
      <c r="A1" s="245" t="s">
        <v>1239</v>
      </c>
      <c r="B1" s="245"/>
      <c r="C1" s="183"/>
      <c r="D1" s="186" t="s">
        <v>1222</v>
      </c>
      <c r="E1" s="244" t="s">
        <v>1376</v>
      </c>
      <c r="F1" s="244"/>
      <c r="G1" s="161" t="s">
        <v>828</v>
      </c>
      <c r="H1" s="161"/>
      <c r="I1" s="162"/>
      <c r="J1" s="163"/>
      <c r="K1" s="232"/>
      <c r="L1" s="232"/>
      <c r="M1" s="164"/>
      <c r="P1" s="166"/>
      <c r="Q1" s="166"/>
      <c r="R1" s="166"/>
      <c r="S1" s="166"/>
      <c r="T1" s="166"/>
      <c r="U1" s="166"/>
      <c r="V1" s="167"/>
      <c r="W1" s="166"/>
      <c r="X1" s="167"/>
      <c r="Y1" s="167"/>
      <c r="Z1" s="167"/>
      <c r="AA1" s="167"/>
      <c r="AB1" s="167"/>
      <c r="AC1" s="200"/>
      <c r="AD1" s="167"/>
      <c r="AE1" s="167"/>
      <c r="AF1" s="166"/>
    </row>
    <row r="2" spans="1:32" s="165" customFormat="1" ht="14.25" customHeight="1">
      <c r="A2" s="246" t="s">
        <v>1375</v>
      </c>
      <c r="B2" s="246"/>
      <c r="C2" s="184"/>
      <c r="D2" s="186" t="s">
        <v>130</v>
      </c>
      <c r="E2" s="244" t="s">
        <v>1224</v>
      </c>
      <c r="F2" s="244"/>
      <c r="G2" s="156"/>
      <c r="H2" s="157"/>
      <c r="I2" s="162"/>
      <c r="J2" s="168"/>
      <c r="K2" s="232"/>
      <c r="L2" s="232"/>
      <c r="M2" s="169"/>
      <c r="P2" s="166"/>
      <c r="Q2" s="166"/>
      <c r="R2" s="166"/>
      <c r="S2" s="166"/>
      <c r="T2" s="166"/>
      <c r="U2" s="166"/>
      <c r="V2" s="167"/>
      <c r="W2" s="166"/>
      <c r="X2" s="167"/>
      <c r="Y2" s="167"/>
      <c r="Z2" s="167"/>
      <c r="AA2" s="167"/>
      <c r="AB2" s="167"/>
      <c r="AC2" s="200"/>
      <c r="AD2" s="167"/>
      <c r="AE2" s="167"/>
      <c r="AF2" s="166"/>
    </row>
    <row r="3" spans="1:32" s="165" customFormat="1" ht="21.75" customHeight="1">
      <c r="A3" s="247"/>
      <c r="B3" s="247"/>
      <c r="C3" s="185"/>
      <c r="D3" s="186" t="s">
        <v>132</v>
      </c>
      <c r="E3" s="244" t="s">
        <v>1225</v>
      </c>
      <c r="F3" s="244"/>
      <c r="G3" s="170" t="s">
        <v>829</v>
      </c>
      <c r="H3" s="171" t="s">
        <v>1223</v>
      </c>
      <c r="I3" s="172"/>
      <c r="J3" s="173"/>
      <c r="K3" s="232"/>
      <c r="L3" s="232"/>
      <c r="P3" s="166"/>
      <c r="Q3" s="166"/>
      <c r="R3" s="166"/>
      <c r="S3" s="166"/>
      <c r="T3" s="166"/>
      <c r="U3" s="166"/>
      <c r="V3" s="167"/>
      <c r="W3" s="166"/>
      <c r="X3" s="167"/>
      <c r="Y3" s="167"/>
      <c r="Z3" s="167"/>
      <c r="AA3" s="167"/>
      <c r="AB3" s="167"/>
      <c r="AC3" s="200"/>
      <c r="AD3" s="167"/>
      <c r="AE3" s="167"/>
      <c r="AF3" s="166"/>
    </row>
    <row r="4" spans="1:32" s="165" customFormat="1" ht="21.75" customHeight="1">
      <c r="D4" s="186" t="s">
        <v>131</v>
      </c>
      <c r="E4" s="244" t="s">
        <v>1228</v>
      </c>
      <c r="F4" s="244"/>
      <c r="G4" s="170" t="s">
        <v>1287</v>
      </c>
      <c r="H4" s="171" t="s">
        <v>1288</v>
      </c>
      <c r="I4" s="172"/>
      <c r="J4" s="174"/>
      <c r="K4" s="232"/>
      <c r="L4" s="232"/>
      <c r="M4" s="175"/>
      <c r="P4" s="166"/>
      <c r="Q4" s="166"/>
      <c r="R4" s="166"/>
      <c r="S4" s="166"/>
      <c r="T4" s="166"/>
      <c r="U4" s="166"/>
      <c r="V4" s="167"/>
      <c r="W4" s="166"/>
      <c r="X4" s="167"/>
      <c r="Y4" s="167"/>
      <c r="Z4" s="167"/>
      <c r="AA4" s="167"/>
      <c r="AB4" s="167"/>
      <c r="AC4" s="200"/>
      <c r="AD4" s="167"/>
      <c r="AE4" s="167"/>
      <c r="AF4" s="166"/>
    </row>
    <row r="5" spans="1:32" s="165" customFormat="1" ht="21.75" customHeight="1">
      <c r="D5" s="186" t="s">
        <v>1229</v>
      </c>
      <c r="E5" s="248" t="s">
        <v>1230</v>
      </c>
      <c r="F5" s="248"/>
      <c r="G5" s="176" t="s">
        <v>1226</v>
      </c>
      <c r="H5" s="177" t="s">
        <v>1227</v>
      </c>
      <c r="I5" s="172"/>
      <c r="J5" s="162"/>
      <c r="K5" s="232"/>
      <c r="L5" s="232"/>
      <c r="P5" s="166"/>
      <c r="Q5" s="166"/>
      <c r="R5" s="166"/>
      <c r="S5" s="166"/>
      <c r="T5" s="166"/>
      <c r="U5" s="166"/>
      <c r="V5" s="167"/>
      <c r="W5" s="166"/>
      <c r="X5" s="167"/>
      <c r="Y5" s="167"/>
      <c r="Z5" s="167"/>
      <c r="AA5" s="167"/>
      <c r="AB5" s="167"/>
      <c r="AC5" s="200"/>
      <c r="AD5" s="167"/>
      <c r="AE5" s="167"/>
      <c r="AF5" s="166"/>
    </row>
    <row r="6" spans="1:32" s="165" customFormat="1" ht="21.75" customHeight="1">
      <c r="D6" s="181" t="s">
        <v>980</v>
      </c>
      <c r="E6" s="244" t="s">
        <v>737</v>
      </c>
      <c r="F6" s="244"/>
      <c r="G6" s="176" t="s">
        <v>1231</v>
      </c>
      <c r="H6" s="177" t="s">
        <v>1232</v>
      </c>
      <c r="I6" s="172"/>
      <c r="J6" s="173"/>
      <c r="K6" s="232"/>
      <c r="L6" s="232"/>
      <c r="P6" s="166"/>
      <c r="Q6" s="166"/>
      <c r="R6" s="166"/>
      <c r="S6" s="166"/>
      <c r="T6" s="166"/>
      <c r="U6" s="166"/>
      <c r="V6" s="167"/>
      <c r="W6" s="166"/>
      <c r="X6" s="167"/>
      <c r="Y6" s="167"/>
      <c r="Z6" s="167"/>
      <c r="AA6" s="167"/>
      <c r="AB6" s="167"/>
      <c r="AC6" s="200"/>
      <c r="AD6" s="167"/>
      <c r="AE6" s="167"/>
      <c r="AF6" s="166"/>
    </row>
    <row r="7" spans="1:32" s="165" customFormat="1" ht="21.75" customHeight="1">
      <c r="D7" s="123"/>
      <c r="E7" s="244" t="s">
        <v>831</v>
      </c>
      <c r="F7" s="244"/>
      <c r="G7" s="176" t="s">
        <v>1233</v>
      </c>
      <c r="H7" s="177" t="s">
        <v>1234</v>
      </c>
      <c r="I7" s="172"/>
      <c r="J7" s="162"/>
      <c r="K7" s="232"/>
      <c r="L7" s="232"/>
      <c r="M7" s="178"/>
      <c r="P7" s="166"/>
      <c r="Q7" s="166"/>
      <c r="R7" s="166"/>
      <c r="S7" s="166"/>
      <c r="T7" s="166"/>
      <c r="U7" s="166"/>
      <c r="V7" s="167"/>
      <c r="W7" s="166"/>
      <c r="X7" s="167"/>
      <c r="Y7" s="167"/>
      <c r="Z7" s="167"/>
      <c r="AA7" s="167"/>
      <c r="AB7" s="167"/>
      <c r="AC7" s="200"/>
      <c r="AD7" s="167"/>
      <c r="AE7" s="167"/>
      <c r="AF7" s="166"/>
    </row>
    <row r="8" spans="1:32" s="165" customFormat="1" ht="21.75" customHeight="1">
      <c r="D8" s="123"/>
      <c r="E8" s="244" t="s">
        <v>1238</v>
      </c>
      <c r="F8" s="244"/>
      <c r="G8" s="179" t="s">
        <v>1235</v>
      </c>
      <c r="H8" s="180" t="s">
        <v>1236</v>
      </c>
      <c r="I8" s="172"/>
      <c r="J8" s="162"/>
      <c r="K8" s="232"/>
      <c r="L8" s="232"/>
      <c r="P8" s="166"/>
      <c r="Q8" s="166"/>
      <c r="R8" s="166"/>
      <c r="S8" s="166"/>
      <c r="T8" s="166"/>
      <c r="U8" s="166"/>
      <c r="V8" s="167"/>
      <c r="W8" s="166"/>
      <c r="X8" s="167"/>
      <c r="Y8" s="167"/>
      <c r="Z8" s="167"/>
      <c r="AA8" s="167"/>
      <c r="AB8" s="167"/>
      <c r="AC8" s="200"/>
      <c r="AD8" s="167"/>
      <c r="AE8" s="167"/>
      <c r="AF8" s="166"/>
    </row>
    <row r="9" spans="1:32" s="165" customFormat="1" ht="21.75" customHeight="1">
      <c r="F9" s="131"/>
      <c r="G9" s="182"/>
      <c r="H9" s="180" t="s">
        <v>1237</v>
      </c>
      <c r="I9" s="162"/>
      <c r="J9" s="162"/>
      <c r="K9" s="232"/>
      <c r="L9" s="232"/>
      <c r="P9" s="166"/>
      <c r="Q9" s="166"/>
      <c r="R9" s="166"/>
      <c r="S9" s="166"/>
      <c r="T9" s="166"/>
      <c r="U9" s="166"/>
      <c r="V9" s="167"/>
      <c r="W9" s="166"/>
      <c r="X9" s="167"/>
      <c r="Y9" s="167"/>
      <c r="Z9" s="167"/>
      <c r="AA9" s="167"/>
      <c r="AB9" s="167"/>
      <c r="AC9" s="200"/>
      <c r="AD9" s="167"/>
      <c r="AE9" s="167"/>
      <c r="AF9" s="166"/>
    </row>
    <row r="10" spans="1:32" s="207" customFormat="1" ht="29.25" customHeight="1">
      <c r="A10" s="201"/>
      <c r="B10" s="202"/>
      <c r="C10" s="203"/>
      <c r="D10" s="203"/>
      <c r="E10" s="203"/>
      <c r="F10" s="158"/>
      <c r="G10" s="204"/>
      <c r="H10" s="205"/>
      <c r="I10" s="203"/>
      <c r="J10" s="203"/>
      <c r="K10" s="233"/>
      <c r="L10" s="233"/>
      <c r="M10" s="206"/>
      <c r="N10" s="208"/>
      <c r="O10" s="209" t="s">
        <v>1051</v>
      </c>
      <c r="P10" s="210"/>
      <c r="Q10" s="211"/>
      <c r="R10" s="241" t="s">
        <v>1088</v>
      </c>
      <c r="S10" s="242"/>
      <c r="T10" s="242"/>
      <c r="U10" s="242"/>
      <c r="V10" s="243"/>
      <c r="W10" s="238" t="s">
        <v>1089</v>
      </c>
      <c r="X10" s="239"/>
      <c r="Y10" s="239"/>
      <c r="Z10" s="239"/>
      <c r="AA10" s="240"/>
      <c r="AB10" s="212"/>
    </row>
    <row r="11" spans="1:32" s="217" customFormat="1" ht="80.25" customHeight="1">
      <c r="A11" s="213" t="s">
        <v>968</v>
      </c>
      <c r="B11" s="214" t="s">
        <v>552</v>
      </c>
      <c r="C11" s="213" t="s">
        <v>61</v>
      </c>
      <c r="D11" s="213" t="s">
        <v>62</v>
      </c>
      <c r="E11" s="213" t="s">
        <v>981</v>
      </c>
      <c r="F11" s="159" t="s">
        <v>982</v>
      </c>
      <c r="G11" s="160" t="s">
        <v>1090</v>
      </c>
      <c r="H11" s="215" t="s">
        <v>138</v>
      </c>
      <c r="I11" s="213" t="s">
        <v>983</v>
      </c>
      <c r="J11" s="213" t="s">
        <v>59</v>
      </c>
      <c r="K11" s="237" t="s">
        <v>1293</v>
      </c>
      <c r="L11" s="237" t="s">
        <v>1453</v>
      </c>
      <c r="M11" s="213" t="s">
        <v>1292</v>
      </c>
      <c r="N11" s="160" t="s">
        <v>1204</v>
      </c>
      <c r="O11" s="216" t="s">
        <v>1049</v>
      </c>
      <c r="P11" s="216" t="s">
        <v>1050</v>
      </c>
      <c r="Q11" s="216" t="s">
        <v>1271</v>
      </c>
      <c r="R11" s="222" t="s">
        <v>551</v>
      </c>
      <c r="S11" s="221" t="s">
        <v>553</v>
      </c>
      <c r="T11" s="221" t="s">
        <v>554</v>
      </c>
      <c r="U11" s="221" t="s">
        <v>555</v>
      </c>
      <c r="V11" s="221" t="s">
        <v>556</v>
      </c>
      <c r="W11" s="218" t="s">
        <v>557</v>
      </c>
      <c r="X11" s="219" t="s">
        <v>558</v>
      </c>
      <c r="Y11" s="219" t="s">
        <v>559</v>
      </c>
      <c r="Z11" s="220" t="s">
        <v>560</v>
      </c>
      <c r="AA11" s="219" t="s">
        <v>561</v>
      </c>
      <c r="AB11" s="213" t="s">
        <v>60</v>
      </c>
    </row>
    <row r="12" spans="1:32" s="49" customFormat="1" ht="24" customHeight="1">
      <c r="A12" s="71" t="s">
        <v>1239</v>
      </c>
      <c r="B12" s="49" t="s">
        <v>563</v>
      </c>
      <c r="C12" s="48" t="s">
        <v>1104</v>
      </c>
      <c r="D12" s="48" t="s">
        <v>155</v>
      </c>
      <c r="E12" s="52" t="s">
        <v>1105</v>
      </c>
      <c r="F12" s="52" t="s">
        <v>785</v>
      </c>
      <c r="G12" s="49" t="s">
        <v>1097</v>
      </c>
      <c r="H12" s="51">
        <v>65990024000</v>
      </c>
      <c r="I12" s="52" t="s">
        <v>984</v>
      </c>
      <c r="J12" s="48" t="s">
        <v>47</v>
      </c>
      <c r="K12" s="234">
        <v>36</v>
      </c>
      <c r="L12" s="234">
        <f>SUM(Table2[[#This Row],[2016 List Price]])*0.6</f>
        <v>21.599999999999998</v>
      </c>
      <c r="M12" s="132">
        <v>35</v>
      </c>
      <c r="N12" s="70">
        <f t="shared" ref="N12:N75" si="0">((K12-M12)/M12)</f>
        <v>2.8571428571428571E-2</v>
      </c>
      <c r="O12" s="123">
        <v>2</v>
      </c>
      <c r="P12" s="123">
        <v>4</v>
      </c>
      <c r="Q12" s="123">
        <v>1.5</v>
      </c>
      <c r="R12" s="123">
        <v>25</v>
      </c>
      <c r="S12" s="56" t="s">
        <v>205</v>
      </c>
      <c r="T12" s="56" t="s">
        <v>1210</v>
      </c>
      <c r="U12" s="56">
        <v>11</v>
      </c>
      <c r="V12" s="58">
        <v>2.5</v>
      </c>
      <c r="W12" s="59">
        <v>6</v>
      </c>
      <c r="X12" s="58">
        <v>12</v>
      </c>
      <c r="Y12" s="58">
        <v>12.38</v>
      </c>
      <c r="Z12" s="58">
        <v>20</v>
      </c>
      <c r="AA12" s="58">
        <v>16.3</v>
      </c>
      <c r="AB12" s="128" t="s">
        <v>1413</v>
      </c>
      <c r="AC12" s="123"/>
      <c r="AD12" s="123"/>
    </row>
    <row r="13" spans="1:32" s="123" customFormat="1" ht="25.5" customHeight="1">
      <c r="A13" s="71" t="s">
        <v>1239</v>
      </c>
      <c r="B13" s="49" t="s">
        <v>564</v>
      </c>
      <c r="C13" s="48" t="s">
        <v>324</v>
      </c>
      <c r="D13" s="48" t="s">
        <v>116</v>
      </c>
      <c r="E13" s="52" t="s">
        <v>328</v>
      </c>
      <c r="F13" s="52" t="s">
        <v>332</v>
      </c>
      <c r="G13" s="49" t="s">
        <v>1091</v>
      </c>
      <c r="H13" s="51">
        <v>65990025013</v>
      </c>
      <c r="I13" s="52" t="s">
        <v>984</v>
      </c>
      <c r="J13" s="48" t="s">
        <v>46</v>
      </c>
      <c r="K13" s="234">
        <v>16.5</v>
      </c>
      <c r="L13" s="234">
        <f>SUM(Table2[[#This Row],[2016 List Price]])*0.6</f>
        <v>9.9</v>
      </c>
      <c r="M13" s="132">
        <v>16.25</v>
      </c>
      <c r="N13" s="70">
        <f t="shared" si="0"/>
        <v>1.5384615384615385E-2</v>
      </c>
      <c r="O13" s="123">
        <v>1</v>
      </c>
      <c r="P13" s="123">
        <v>3</v>
      </c>
      <c r="Q13" s="123">
        <v>0.02</v>
      </c>
      <c r="R13" s="123">
        <v>25</v>
      </c>
      <c r="S13" s="58">
        <v>0.5</v>
      </c>
      <c r="T13" s="58">
        <v>9.75</v>
      </c>
      <c r="U13" s="58">
        <v>12.75</v>
      </c>
      <c r="V13" s="58">
        <v>0.3</v>
      </c>
      <c r="W13" s="59">
        <v>20</v>
      </c>
      <c r="X13" s="58">
        <v>10.38</v>
      </c>
      <c r="Y13" s="58">
        <v>12.5</v>
      </c>
      <c r="Z13" s="58">
        <v>15.13</v>
      </c>
      <c r="AA13" s="58">
        <v>7.2</v>
      </c>
      <c r="AB13" s="128" t="s">
        <v>1414</v>
      </c>
    </row>
    <row r="14" spans="1:32" s="123" customFormat="1" ht="25.5" customHeight="1">
      <c r="A14" s="71" t="s">
        <v>1239</v>
      </c>
      <c r="B14" s="49" t="s">
        <v>564</v>
      </c>
      <c r="C14" s="48" t="s">
        <v>325</v>
      </c>
      <c r="D14" s="48" t="s">
        <v>117</v>
      </c>
      <c r="E14" s="52" t="s">
        <v>329</v>
      </c>
      <c r="F14" s="52" t="s">
        <v>333</v>
      </c>
      <c r="G14" s="49" t="s">
        <v>1091</v>
      </c>
      <c r="H14" s="51">
        <v>65990025024</v>
      </c>
      <c r="I14" s="52" t="s">
        <v>984</v>
      </c>
      <c r="J14" s="48" t="s">
        <v>46</v>
      </c>
      <c r="K14" s="234">
        <v>21.5</v>
      </c>
      <c r="L14" s="234">
        <f>SUM(Table2[[#This Row],[2016 List Price]])*0.6</f>
        <v>12.9</v>
      </c>
      <c r="M14" s="132">
        <v>20.75</v>
      </c>
      <c r="N14" s="70">
        <f t="shared" si="0"/>
        <v>3.614457831325301E-2</v>
      </c>
      <c r="O14" s="123">
        <v>2</v>
      </c>
      <c r="P14" s="123">
        <v>4</v>
      </c>
      <c r="Q14" s="123">
        <v>0.02</v>
      </c>
      <c r="R14" s="123">
        <v>25</v>
      </c>
      <c r="S14" s="58">
        <v>0.5</v>
      </c>
      <c r="T14" s="58">
        <v>9.75</v>
      </c>
      <c r="U14" s="58">
        <v>12.75</v>
      </c>
      <c r="V14" s="58">
        <v>0.5</v>
      </c>
      <c r="W14" s="59">
        <v>20</v>
      </c>
      <c r="X14" s="58">
        <v>10.38</v>
      </c>
      <c r="Y14" s="58">
        <v>12.5</v>
      </c>
      <c r="Z14" s="58">
        <v>15.13</v>
      </c>
      <c r="AA14" s="58">
        <v>11.2</v>
      </c>
      <c r="AB14" s="128" t="s">
        <v>1414</v>
      </c>
    </row>
    <row r="15" spans="1:32" s="123" customFormat="1" ht="25.5" customHeight="1">
      <c r="A15" s="71" t="s">
        <v>1239</v>
      </c>
      <c r="B15" s="49" t="s">
        <v>564</v>
      </c>
      <c r="C15" s="48" t="s">
        <v>322</v>
      </c>
      <c r="D15" s="48" t="s">
        <v>114</v>
      </c>
      <c r="E15" s="52" t="s">
        <v>326</v>
      </c>
      <c r="F15" s="52" t="s">
        <v>330</v>
      </c>
      <c r="G15" s="49" t="s">
        <v>1097</v>
      </c>
      <c r="H15" s="51">
        <v>65990025035</v>
      </c>
      <c r="I15" s="52" t="s">
        <v>984</v>
      </c>
      <c r="J15" s="48" t="s">
        <v>46</v>
      </c>
      <c r="K15" s="234">
        <v>20</v>
      </c>
      <c r="L15" s="234">
        <f>SUM(Table2[[#This Row],[2016 List Price]])*0.6</f>
        <v>12</v>
      </c>
      <c r="M15" s="132">
        <v>19.5</v>
      </c>
      <c r="N15" s="70">
        <f t="shared" si="0"/>
        <v>2.564102564102564E-2</v>
      </c>
      <c r="O15" s="123">
        <v>3</v>
      </c>
      <c r="P15" s="123">
        <v>5</v>
      </c>
      <c r="Q15" s="123">
        <v>0.02</v>
      </c>
      <c r="R15" s="123">
        <v>25</v>
      </c>
      <c r="S15" s="58">
        <v>0.5</v>
      </c>
      <c r="T15" s="58">
        <v>11.375</v>
      </c>
      <c r="U15" s="58">
        <v>15</v>
      </c>
      <c r="V15" s="58">
        <v>0.6</v>
      </c>
      <c r="W15" s="59">
        <v>10</v>
      </c>
      <c r="X15" s="58">
        <v>8.5</v>
      </c>
      <c r="Y15" s="58">
        <v>12.5</v>
      </c>
      <c r="Z15" s="58">
        <v>15.13</v>
      </c>
      <c r="AA15" s="58">
        <v>6.9</v>
      </c>
      <c r="AB15" s="128" t="s">
        <v>1414</v>
      </c>
    </row>
    <row r="16" spans="1:32" s="123" customFormat="1" ht="25.5" customHeight="1">
      <c r="A16" s="71" t="s">
        <v>1239</v>
      </c>
      <c r="B16" s="49" t="s">
        <v>564</v>
      </c>
      <c r="C16" s="48" t="s">
        <v>323</v>
      </c>
      <c r="D16" s="48" t="s">
        <v>115</v>
      </c>
      <c r="E16" s="52" t="s">
        <v>327</v>
      </c>
      <c r="F16" s="52" t="s">
        <v>331</v>
      </c>
      <c r="G16" s="49" t="s">
        <v>1097</v>
      </c>
      <c r="H16" s="51">
        <v>65990025046</v>
      </c>
      <c r="I16" s="52" t="s">
        <v>984</v>
      </c>
      <c r="J16" s="48" t="s">
        <v>46</v>
      </c>
      <c r="K16" s="234">
        <v>24</v>
      </c>
      <c r="L16" s="234">
        <f>SUM(Table2[[#This Row],[2016 List Price]])*0.6</f>
        <v>14.399999999999999</v>
      </c>
      <c r="M16" s="132">
        <v>23</v>
      </c>
      <c r="N16" s="70">
        <f t="shared" si="0"/>
        <v>4.3478260869565216E-2</v>
      </c>
      <c r="O16" s="123">
        <v>4</v>
      </c>
      <c r="P16" s="123">
        <v>6</v>
      </c>
      <c r="Q16" s="123">
        <v>0.02</v>
      </c>
      <c r="R16" s="123">
        <v>25</v>
      </c>
      <c r="S16" s="58">
        <v>0.5</v>
      </c>
      <c r="T16" s="58">
        <v>11.356999999999999</v>
      </c>
      <c r="U16" s="58">
        <v>15</v>
      </c>
      <c r="V16" s="58">
        <v>1</v>
      </c>
      <c r="W16" s="59">
        <v>10</v>
      </c>
      <c r="X16" s="58">
        <v>8.5</v>
      </c>
      <c r="Y16" s="58">
        <v>12.5</v>
      </c>
      <c r="Z16" s="58">
        <v>15.13</v>
      </c>
      <c r="AA16" s="58">
        <v>10.9</v>
      </c>
      <c r="AB16" s="128" t="s">
        <v>1414</v>
      </c>
    </row>
    <row r="17" spans="1:33" s="123" customFormat="1" ht="25.5" customHeight="1">
      <c r="A17" s="71" t="s">
        <v>1239</v>
      </c>
      <c r="B17" s="187" t="s">
        <v>1398</v>
      </c>
      <c r="C17" s="188" t="s">
        <v>1399</v>
      </c>
      <c r="D17" s="188" t="s">
        <v>1400</v>
      </c>
      <c r="E17" s="189" t="s">
        <v>1401</v>
      </c>
      <c r="F17" s="199" t="s">
        <v>1402</v>
      </c>
      <c r="G17" s="187" t="s">
        <v>1097</v>
      </c>
      <c r="H17" s="190">
        <v>65990026500</v>
      </c>
      <c r="I17" s="189" t="s">
        <v>984</v>
      </c>
      <c r="J17" s="188" t="s">
        <v>1209</v>
      </c>
      <c r="K17" s="234">
        <v>25</v>
      </c>
      <c r="L17" s="234">
        <f>SUM(Table2[[#This Row],[2016 List Price]])*0.6</f>
        <v>15</v>
      </c>
      <c r="M17" s="191" t="s">
        <v>398</v>
      </c>
      <c r="N17" s="192" t="e">
        <f t="shared" si="0"/>
        <v>#VALUE!</v>
      </c>
      <c r="O17" s="193">
        <v>3</v>
      </c>
      <c r="P17" s="193">
        <v>2.7</v>
      </c>
      <c r="Q17" s="193">
        <v>0.5</v>
      </c>
      <c r="R17" s="193">
        <v>25</v>
      </c>
      <c r="S17" s="194">
        <v>2</v>
      </c>
      <c r="T17" s="194">
        <v>8.75</v>
      </c>
      <c r="U17" s="194">
        <v>11</v>
      </c>
      <c r="V17" s="194">
        <v>0.5</v>
      </c>
      <c r="W17" s="195">
        <v>10</v>
      </c>
      <c r="X17" s="194">
        <v>12</v>
      </c>
      <c r="Y17" s="194">
        <v>12</v>
      </c>
      <c r="Z17" s="194">
        <v>20</v>
      </c>
      <c r="AA17" s="194">
        <v>6</v>
      </c>
      <c r="AB17" s="196" t="s">
        <v>1415</v>
      </c>
    </row>
    <row r="18" spans="1:33" s="123" customFormat="1" ht="25.5" customHeight="1">
      <c r="A18" s="71" t="s">
        <v>1239</v>
      </c>
      <c r="B18" s="49" t="s">
        <v>1205</v>
      </c>
      <c r="C18" s="52" t="s">
        <v>1279</v>
      </c>
      <c r="D18" s="52" t="s">
        <v>1206</v>
      </c>
      <c r="E18" s="52" t="s">
        <v>1207</v>
      </c>
      <c r="F18" s="52" t="s">
        <v>1220</v>
      </c>
      <c r="G18" s="49" t="s">
        <v>1208</v>
      </c>
      <c r="H18" s="55">
        <v>65990013013</v>
      </c>
      <c r="I18" s="52" t="s">
        <v>984</v>
      </c>
      <c r="J18" s="52" t="s">
        <v>1209</v>
      </c>
      <c r="K18" s="234">
        <v>36.5</v>
      </c>
      <c r="L18" s="234">
        <f>SUM(Table2[[#This Row],[2016 List Price]])*0.6</f>
        <v>21.9</v>
      </c>
      <c r="M18" s="132">
        <v>35</v>
      </c>
      <c r="N18" s="90">
        <f t="shared" si="0"/>
        <v>4.2857142857142858E-2</v>
      </c>
      <c r="O18" s="49" t="s">
        <v>203</v>
      </c>
      <c r="P18" s="49">
        <v>3</v>
      </c>
      <c r="Q18" s="49">
        <v>1.5</v>
      </c>
      <c r="R18" s="49">
        <v>25</v>
      </c>
      <c r="S18" s="56" t="s">
        <v>205</v>
      </c>
      <c r="T18" s="56" t="s">
        <v>1210</v>
      </c>
      <c r="U18" s="56">
        <v>11</v>
      </c>
      <c r="V18" s="49">
        <v>1.2</v>
      </c>
      <c r="W18" s="56">
        <v>6</v>
      </c>
      <c r="X18" s="56" t="s">
        <v>1211</v>
      </c>
      <c r="Y18" s="56" t="s">
        <v>1211</v>
      </c>
      <c r="Z18" s="56" t="s">
        <v>1212</v>
      </c>
      <c r="AA18" s="49">
        <v>7.2</v>
      </c>
      <c r="AB18" s="129" t="s">
        <v>1416</v>
      </c>
      <c r="AC18" s="49"/>
      <c r="AD18" s="49"/>
      <c r="AE18" s="49"/>
      <c r="AF18" s="49"/>
      <c r="AG18" s="49"/>
    </row>
    <row r="19" spans="1:33" s="123" customFormat="1" ht="25.5" customHeight="1">
      <c r="A19" s="153" t="s">
        <v>1239</v>
      </c>
      <c r="B19" s="49" t="s">
        <v>1310</v>
      </c>
      <c r="C19" s="48" t="s">
        <v>1311</v>
      </c>
      <c r="D19" s="48" t="s">
        <v>1315</v>
      </c>
      <c r="E19" s="52" t="s">
        <v>1319</v>
      </c>
      <c r="F19" s="54" t="s">
        <v>1323</v>
      </c>
      <c r="G19" s="49" t="s">
        <v>1208</v>
      </c>
      <c r="H19" s="149">
        <v>65990012503</v>
      </c>
      <c r="I19" s="52" t="s">
        <v>984</v>
      </c>
      <c r="J19" s="48" t="s">
        <v>1218</v>
      </c>
      <c r="K19" s="234">
        <v>17.5</v>
      </c>
      <c r="L19" s="234">
        <f>SUM(Table2[[#This Row],[2016 List Price]])*0.6</f>
        <v>10.5</v>
      </c>
      <c r="M19" s="150">
        <v>17.5</v>
      </c>
      <c r="N19" s="90">
        <f t="shared" si="0"/>
        <v>0</v>
      </c>
      <c r="O19" s="148">
        <v>1.25</v>
      </c>
      <c r="P19" s="148">
        <v>3</v>
      </c>
      <c r="Q19" s="148">
        <v>0.5</v>
      </c>
      <c r="R19" s="148">
        <v>25</v>
      </c>
      <c r="S19" s="154">
        <v>0.75</v>
      </c>
      <c r="T19" s="154">
        <v>7.25</v>
      </c>
      <c r="U19" s="9">
        <v>9.75</v>
      </c>
      <c r="V19" s="9">
        <v>0.5</v>
      </c>
      <c r="W19" s="9">
        <v>24</v>
      </c>
      <c r="X19" s="9">
        <v>10.375</v>
      </c>
      <c r="Y19" s="9">
        <v>12.375</v>
      </c>
      <c r="Z19" s="9">
        <v>15.125</v>
      </c>
      <c r="AA19" s="9">
        <v>13.2</v>
      </c>
      <c r="AB19" s="128" t="s">
        <v>1417</v>
      </c>
      <c r="AC19" s="49"/>
      <c r="AD19" s="49"/>
      <c r="AE19" s="49"/>
      <c r="AF19" s="49"/>
      <c r="AG19" s="49"/>
    </row>
    <row r="20" spans="1:33" s="123" customFormat="1" ht="25.5" customHeight="1">
      <c r="A20" s="153" t="s">
        <v>1239</v>
      </c>
      <c r="B20" s="49" t="s">
        <v>1310</v>
      </c>
      <c r="C20" s="48" t="s">
        <v>1312</v>
      </c>
      <c r="D20" s="48" t="s">
        <v>1316</v>
      </c>
      <c r="E20" s="52" t="s">
        <v>1320</v>
      </c>
      <c r="F20" s="54" t="s">
        <v>1363</v>
      </c>
      <c r="G20" s="49" t="s">
        <v>1208</v>
      </c>
      <c r="H20" s="149">
        <v>65990012516</v>
      </c>
      <c r="I20" s="52" t="s">
        <v>984</v>
      </c>
      <c r="J20" s="48" t="s">
        <v>1218</v>
      </c>
      <c r="K20" s="234">
        <v>32</v>
      </c>
      <c r="L20" s="234">
        <f>SUM(Table2[[#This Row],[2016 List Price]])*0.6</f>
        <v>19.2</v>
      </c>
      <c r="M20" s="150">
        <v>32</v>
      </c>
      <c r="N20" s="90">
        <f t="shared" si="0"/>
        <v>0</v>
      </c>
      <c r="O20" s="148">
        <v>1.25</v>
      </c>
      <c r="P20" s="148">
        <v>16.5</v>
      </c>
      <c r="Q20" s="148">
        <v>0.5</v>
      </c>
      <c r="R20" s="148">
        <v>12</v>
      </c>
      <c r="S20" s="58" t="s">
        <v>204</v>
      </c>
      <c r="T20" s="58" t="s">
        <v>1359</v>
      </c>
      <c r="U20" s="58" t="s">
        <v>1360</v>
      </c>
      <c r="V20" s="154">
        <v>1.4</v>
      </c>
      <c r="W20" s="59">
        <v>6</v>
      </c>
      <c r="X20" s="58">
        <v>4</v>
      </c>
      <c r="Y20" s="58">
        <v>4</v>
      </c>
      <c r="Z20" s="58">
        <v>48</v>
      </c>
      <c r="AA20" s="154">
        <v>10</v>
      </c>
      <c r="AB20" s="128" t="s">
        <v>1417</v>
      </c>
      <c r="AC20" s="49"/>
      <c r="AD20" s="49"/>
      <c r="AE20" s="49"/>
      <c r="AF20" s="49"/>
      <c r="AG20" s="49"/>
    </row>
    <row r="21" spans="1:33" s="123" customFormat="1" ht="25.5" customHeight="1">
      <c r="A21" s="153" t="s">
        <v>1239</v>
      </c>
      <c r="B21" s="49" t="s">
        <v>1310</v>
      </c>
      <c r="C21" s="48" t="s">
        <v>1313</v>
      </c>
      <c r="D21" s="48" t="s">
        <v>1317</v>
      </c>
      <c r="E21" s="52" t="s">
        <v>1321</v>
      </c>
      <c r="F21" s="54" t="s">
        <v>1364</v>
      </c>
      <c r="G21" s="49" t="s">
        <v>1208</v>
      </c>
      <c r="H21" s="149">
        <v>65990012534</v>
      </c>
      <c r="I21" s="52" t="s">
        <v>984</v>
      </c>
      <c r="J21" s="48" t="s">
        <v>1209</v>
      </c>
      <c r="K21" s="234">
        <v>67</v>
      </c>
      <c r="L21" s="234">
        <f>SUM(Table2[[#This Row],[2016 List Price]])*0.6</f>
        <v>40.199999999999996</v>
      </c>
      <c r="M21" s="150">
        <v>67</v>
      </c>
      <c r="N21" s="90">
        <f t="shared" si="0"/>
        <v>0</v>
      </c>
      <c r="O21" s="148">
        <v>1.25</v>
      </c>
      <c r="P21" s="148">
        <v>34.5</v>
      </c>
      <c r="Q21" s="148">
        <v>0.5</v>
      </c>
      <c r="R21" s="148">
        <v>12</v>
      </c>
      <c r="S21" s="58" t="s">
        <v>1219</v>
      </c>
      <c r="T21" s="58" t="s">
        <v>1219</v>
      </c>
      <c r="U21" s="58" t="s">
        <v>1361</v>
      </c>
      <c r="V21" s="154">
        <v>3.4</v>
      </c>
      <c r="W21" s="155">
        <v>11</v>
      </c>
      <c r="X21" s="58" t="s">
        <v>1212</v>
      </c>
      <c r="Y21" s="58" t="s">
        <v>1211</v>
      </c>
      <c r="Z21" s="58" t="s">
        <v>1211</v>
      </c>
      <c r="AA21" s="154">
        <v>39</v>
      </c>
      <c r="AB21" s="128" t="s">
        <v>1417</v>
      </c>
      <c r="AC21" s="49"/>
      <c r="AD21" s="49"/>
      <c r="AE21" s="49"/>
      <c r="AF21" s="49"/>
      <c r="AG21" s="49"/>
    </row>
    <row r="22" spans="1:33" s="123" customFormat="1" ht="25.5" customHeight="1">
      <c r="A22" s="153" t="s">
        <v>1239</v>
      </c>
      <c r="B22" s="49" t="s">
        <v>1310</v>
      </c>
      <c r="C22" s="48" t="s">
        <v>1314</v>
      </c>
      <c r="D22" s="48" t="s">
        <v>1318</v>
      </c>
      <c r="E22" s="52" t="s">
        <v>1322</v>
      </c>
      <c r="F22" s="54" t="s">
        <v>1365</v>
      </c>
      <c r="G22" s="49" t="s">
        <v>1208</v>
      </c>
      <c r="H22" s="149">
        <v>65990012548</v>
      </c>
      <c r="I22" s="52" t="s">
        <v>984</v>
      </c>
      <c r="J22" s="48" t="s">
        <v>1209</v>
      </c>
      <c r="K22" s="234">
        <v>92</v>
      </c>
      <c r="L22" s="234">
        <f>SUM(Table2[[#This Row],[2016 List Price]])*0.6</f>
        <v>55.199999999999996</v>
      </c>
      <c r="M22" s="150">
        <v>92</v>
      </c>
      <c r="N22" s="90">
        <f t="shared" si="0"/>
        <v>0</v>
      </c>
      <c r="O22" s="148">
        <v>1.25</v>
      </c>
      <c r="P22" s="148">
        <v>48</v>
      </c>
      <c r="Q22" s="148">
        <v>0.5</v>
      </c>
      <c r="R22" s="148">
        <v>12</v>
      </c>
      <c r="S22" s="58" t="s">
        <v>1219</v>
      </c>
      <c r="T22" s="58" t="s">
        <v>1219</v>
      </c>
      <c r="U22" s="58" t="s">
        <v>1362</v>
      </c>
      <c r="V22" s="154">
        <v>4.7</v>
      </c>
      <c r="W22" s="155">
        <v>1</v>
      </c>
      <c r="X22" s="58" t="s">
        <v>1219</v>
      </c>
      <c r="Y22" s="58" t="s">
        <v>1219</v>
      </c>
      <c r="Z22" s="58" t="s">
        <v>1362</v>
      </c>
      <c r="AA22" s="154">
        <v>4.7</v>
      </c>
      <c r="AB22" s="128" t="s">
        <v>1417</v>
      </c>
      <c r="AC22" s="49"/>
      <c r="AD22" s="49"/>
      <c r="AE22" s="49"/>
      <c r="AF22" s="49"/>
      <c r="AG22" s="49"/>
    </row>
    <row r="23" spans="1:33" s="123" customFormat="1" ht="25.5" customHeight="1">
      <c r="A23" s="153" t="s">
        <v>1239</v>
      </c>
      <c r="B23" s="49" t="s">
        <v>1324</v>
      </c>
      <c r="C23" s="48" t="s">
        <v>1325</v>
      </c>
      <c r="D23" s="48" t="s">
        <v>1327</v>
      </c>
      <c r="E23" s="52" t="s">
        <v>1331</v>
      </c>
      <c r="F23" s="52" t="s">
        <v>1333</v>
      </c>
      <c r="G23" s="49" t="s">
        <v>1336</v>
      </c>
      <c r="H23" s="152">
        <v>65990012200</v>
      </c>
      <c r="I23" s="52" t="s">
        <v>984</v>
      </c>
      <c r="J23" s="48" t="s">
        <v>1209</v>
      </c>
      <c r="K23" s="234">
        <v>38.5</v>
      </c>
      <c r="L23" s="234">
        <f>SUM(Table2[[#This Row],[2016 List Price]])*0.6</f>
        <v>23.099999999999998</v>
      </c>
      <c r="M23" s="132">
        <v>38.5</v>
      </c>
      <c r="N23" s="70">
        <f t="shared" si="0"/>
        <v>0</v>
      </c>
      <c r="O23" s="123">
        <v>1.25</v>
      </c>
      <c r="P23" s="123" t="s">
        <v>1367</v>
      </c>
      <c r="Q23" s="123" t="s">
        <v>1277</v>
      </c>
      <c r="R23" s="123">
        <v>1</v>
      </c>
      <c r="S23" s="58" t="s">
        <v>204</v>
      </c>
      <c r="T23" s="58" t="s">
        <v>1360</v>
      </c>
      <c r="U23" s="58" t="s">
        <v>1360</v>
      </c>
      <c r="V23" s="58">
        <v>0.75</v>
      </c>
      <c r="W23" s="59">
        <v>10</v>
      </c>
      <c r="X23" s="58" t="s">
        <v>1368</v>
      </c>
      <c r="Y23" s="58" t="s">
        <v>1368</v>
      </c>
      <c r="Z23" s="58" t="s">
        <v>1369</v>
      </c>
      <c r="AA23" s="58">
        <v>8</v>
      </c>
      <c r="AB23" s="128" t="s">
        <v>1418</v>
      </c>
      <c r="AC23" s="49"/>
      <c r="AD23" s="49"/>
      <c r="AE23" s="49"/>
      <c r="AF23" s="49"/>
      <c r="AG23" s="49"/>
    </row>
    <row r="24" spans="1:33" s="123" customFormat="1" ht="25.5" customHeight="1">
      <c r="A24" s="153" t="s">
        <v>1239</v>
      </c>
      <c r="B24" s="49" t="s">
        <v>1324</v>
      </c>
      <c r="C24" s="48" t="s">
        <v>1366</v>
      </c>
      <c r="D24" s="48" t="s">
        <v>1328</v>
      </c>
      <c r="E24" s="52" t="s">
        <v>1330</v>
      </c>
      <c r="F24" s="52" t="s">
        <v>1334</v>
      </c>
      <c r="G24" s="49" t="s">
        <v>1337</v>
      </c>
      <c r="H24" s="152">
        <v>65990012201</v>
      </c>
      <c r="I24" s="52" t="s">
        <v>984</v>
      </c>
      <c r="J24" s="48" t="s">
        <v>1209</v>
      </c>
      <c r="K24" s="234">
        <v>38.5</v>
      </c>
      <c r="L24" s="234">
        <f>SUM(Table2[[#This Row],[2016 List Price]])*0.6</f>
        <v>23.099999999999998</v>
      </c>
      <c r="M24" s="132">
        <v>38.5</v>
      </c>
      <c r="N24" s="70">
        <f t="shared" si="0"/>
        <v>0</v>
      </c>
      <c r="O24" s="123">
        <v>1.25</v>
      </c>
      <c r="P24" s="123" t="s">
        <v>1367</v>
      </c>
      <c r="Q24" s="123" t="s">
        <v>1277</v>
      </c>
      <c r="R24" s="123">
        <v>1</v>
      </c>
      <c r="S24" s="58" t="s">
        <v>204</v>
      </c>
      <c r="T24" s="58" t="s">
        <v>1360</v>
      </c>
      <c r="U24" s="58" t="s">
        <v>1360</v>
      </c>
      <c r="V24" s="58">
        <v>0.75</v>
      </c>
      <c r="W24" s="59">
        <v>10</v>
      </c>
      <c r="X24" s="58" t="s">
        <v>1368</v>
      </c>
      <c r="Y24" s="58" t="s">
        <v>1368</v>
      </c>
      <c r="Z24" s="58" t="s">
        <v>1369</v>
      </c>
      <c r="AA24" s="58">
        <v>8</v>
      </c>
      <c r="AB24" s="128" t="s">
        <v>1418</v>
      </c>
      <c r="AC24" s="49"/>
      <c r="AD24" s="49"/>
      <c r="AE24" s="49"/>
      <c r="AF24" s="49"/>
      <c r="AG24" s="49"/>
    </row>
    <row r="25" spans="1:33" s="123" customFormat="1" ht="25.5" customHeight="1">
      <c r="A25" s="153" t="s">
        <v>1239</v>
      </c>
      <c r="B25" s="49" t="s">
        <v>1324</v>
      </c>
      <c r="C25" s="48" t="s">
        <v>1326</v>
      </c>
      <c r="D25" s="48" t="s">
        <v>1329</v>
      </c>
      <c r="E25" s="52" t="s">
        <v>1332</v>
      </c>
      <c r="F25" s="52" t="s">
        <v>1335</v>
      </c>
      <c r="G25" s="49" t="s">
        <v>1338</v>
      </c>
      <c r="H25" s="152">
        <v>65990012202</v>
      </c>
      <c r="I25" s="52" t="s">
        <v>984</v>
      </c>
      <c r="J25" s="48" t="s">
        <v>1209</v>
      </c>
      <c r="K25" s="234">
        <v>38.5</v>
      </c>
      <c r="L25" s="234">
        <f>SUM(Table2[[#This Row],[2016 List Price]])*0.6</f>
        <v>23.099999999999998</v>
      </c>
      <c r="M25" s="132">
        <v>38.5</v>
      </c>
      <c r="N25" s="70">
        <f t="shared" si="0"/>
        <v>0</v>
      </c>
      <c r="O25" s="123">
        <v>1.25</v>
      </c>
      <c r="P25" s="123" t="s">
        <v>1367</v>
      </c>
      <c r="Q25" s="123" t="s">
        <v>1277</v>
      </c>
      <c r="R25" s="123">
        <v>1</v>
      </c>
      <c r="S25" s="58" t="s">
        <v>204</v>
      </c>
      <c r="T25" s="58" t="s">
        <v>1360</v>
      </c>
      <c r="U25" s="58" t="s">
        <v>1360</v>
      </c>
      <c r="V25" s="58">
        <v>0.75</v>
      </c>
      <c r="W25" s="59">
        <v>10</v>
      </c>
      <c r="X25" s="58" t="s">
        <v>1368</v>
      </c>
      <c r="Y25" s="58" t="s">
        <v>1368</v>
      </c>
      <c r="Z25" s="58" t="s">
        <v>1369</v>
      </c>
      <c r="AA25" s="58">
        <v>8</v>
      </c>
      <c r="AB25" s="128" t="s">
        <v>1418</v>
      </c>
      <c r="AC25" s="49"/>
      <c r="AD25" s="49"/>
      <c r="AE25" s="49"/>
      <c r="AF25" s="49"/>
      <c r="AG25" s="49"/>
    </row>
    <row r="26" spans="1:33" s="123" customFormat="1" ht="25.5" customHeight="1">
      <c r="A26" s="153" t="s">
        <v>1239</v>
      </c>
      <c r="B26" s="49" t="s">
        <v>1403</v>
      </c>
      <c r="C26" s="48" t="s">
        <v>1404</v>
      </c>
      <c r="D26" s="48" t="s">
        <v>1405</v>
      </c>
      <c r="E26" s="52" t="s">
        <v>1406</v>
      </c>
      <c r="F26" s="54" t="s">
        <v>1407</v>
      </c>
      <c r="G26" s="49" t="s">
        <v>1097</v>
      </c>
      <c r="H26" s="223">
        <v>65990075000</v>
      </c>
      <c r="I26" s="52" t="s">
        <v>984</v>
      </c>
      <c r="J26" s="48" t="s">
        <v>1209</v>
      </c>
      <c r="K26" s="234">
        <v>25</v>
      </c>
      <c r="L26" s="234">
        <f>SUM(Table2[[#This Row],[2016 List Price]])*0.6</f>
        <v>15</v>
      </c>
      <c r="M26" s="132" t="s">
        <v>398</v>
      </c>
      <c r="N26" s="70" t="e">
        <f t="shared" si="0"/>
        <v>#VALUE!</v>
      </c>
      <c r="O26" s="123" t="s">
        <v>205</v>
      </c>
      <c r="P26" s="123" t="s">
        <v>1309</v>
      </c>
      <c r="Q26" s="123">
        <v>0.5</v>
      </c>
      <c r="R26" s="123">
        <v>25</v>
      </c>
      <c r="S26" s="58">
        <v>2</v>
      </c>
      <c r="T26" s="58">
        <v>8.75</v>
      </c>
      <c r="U26" s="58">
        <v>11</v>
      </c>
      <c r="V26" s="58">
        <v>2.5</v>
      </c>
      <c r="W26" s="59">
        <v>10</v>
      </c>
      <c r="X26" s="58">
        <v>12</v>
      </c>
      <c r="Y26" s="58">
        <v>12</v>
      </c>
      <c r="Z26" s="58">
        <v>20</v>
      </c>
      <c r="AA26" s="58">
        <v>27</v>
      </c>
      <c r="AB26" s="128" t="s">
        <v>1419</v>
      </c>
      <c r="AC26" s="49"/>
      <c r="AD26" s="49"/>
      <c r="AE26" s="49"/>
      <c r="AF26" s="49"/>
      <c r="AG26" s="49"/>
    </row>
    <row r="27" spans="1:33" s="123" customFormat="1" ht="25.5" customHeight="1">
      <c r="A27" s="71" t="s">
        <v>1239</v>
      </c>
      <c r="B27" s="49" t="s">
        <v>577</v>
      </c>
      <c r="C27" s="48" t="s">
        <v>972</v>
      </c>
      <c r="D27" s="48" t="s">
        <v>508</v>
      </c>
      <c r="E27" s="52" t="s">
        <v>270</v>
      </c>
      <c r="F27" s="52" t="s">
        <v>278</v>
      </c>
      <c r="G27" s="49" t="s">
        <v>1097</v>
      </c>
      <c r="H27" s="51">
        <v>65990080103</v>
      </c>
      <c r="I27" s="52" t="s">
        <v>984</v>
      </c>
      <c r="J27" s="48" t="s">
        <v>45</v>
      </c>
      <c r="K27" s="234">
        <v>14.5</v>
      </c>
      <c r="L27" s="234">
        <f>SUM(Table2[[#This Row],[2016 List Price]])*0.6</f>
        <v>8.6999999999999993</v>
      </c>
      <c r="M27" s="132">
        <v>13.75</v>
      </c>
      <c r="N27" s="70">
        <f t="shared" si="0"/>
        <v>5.4545454545454543E-2</v>
      </c>
      <c r="O27" s="123">
        <v>1.125</v>
      </c>
      <c r="P27" s="123">
        <v>3</v>
      </c>
      <c r="Q27" s="123">
        <v>0.1</v>
      </c>
      <c r="R27" s="123">
        <v>25</v>
      </c>
      <c r="S27" s="58">
        <v>1</v>
      </c>
      <c r="T27" s="58">
        <v>5.5</v>
      </c>
      <c r="U27" s="58">
        <v>5.375</v>
      </c>
      <c r="V27" s="58">
        <v>0.3</v>
      </c>
      <c r="W27" s="59">
        <v>24</v>
      </c>
      <c r="X27" s="58">
        <v>8.5</v>
      </c>
      <c r="Y27" s="58">
        <v>12.5</v>
      </c>
      <c r="Z27" s="58">
        <v>15.13</v>
      </c>
      <c r="AA27" s="58">
        <v>8.1</v>
      </c>
      <c r="AB27" s="128" t="s">
        <v>1420</v>
      </c>
    </row>
    <row r="28" spans="1:33" s="123" customFormat="1" ht="25.5" customHeight="1">
      <c r="A28" s="71" t="s">
        <v>1239</v>
      </c>
      <c r="B28" s="49" t="s">
        <v>577</v>
      </c>
      <c r="C28" s="48" t="s">
        <v>973</v>
      </c>
      <c r="D28" s="48" t="s">
        <v>509</v>
      </c>
      <c r="E28" s="52" t="s">
        <v>271</v>
      </c>
      <c r="F28" s="52" t="s">
        <v>279</v>
      </c>
      <c r="G28" s="49" t="s">
        <v>1097</v>
      </c>
      <c r="H28" s="51">
        <v>65990080104</v>
      </c>
      <c r="I28" s="52" t="s">
        <v>984</v>
      </c>
      <c r="J28" s="48" t="s">
        <v>45</v>
      </c>
      <c r="K28" s="234">
        <v>19</v>
      </c>
      <c r="L28" s="234">
        <f>SUM(Table2[[#This Row],[2016 List Price]])*0.6</f>
        <v>11.4</v>
      </c>
      <c r="M28" s="132">
        <v>17.5</v>
      </c>
      <c r="N28" s="70">
        <f t="shared" si="0"/>
        <v>8.5714285714285715E-2</v>
      </c>
      <c r="O28" s="123">
        <v>1.125</v>
      </c>
      <c r="P28" s="123">
        <v>4</v>
      </c>
      <c r="Q28" s="123">
        <v>0.1</v>
      </c>
      <c r="R28" s="123">
        <v>25</v>
      </c>
      <c r="S28" s="58">
        <v>1</v>
      </c>
      <c r="T28" s="58">
        <v>5.5</v>
      </c>
      <c r="U28" s="58">
        <v>6</v>
      </c>
      <c r="V28" s="58">
        <v>0.4</v>
      </c>
      <c r="W28" s="59">
        <v>24</v>
      </c>
      <c r="X28" s="58">
        <v>8.5</v>
      </c>
      <c r="Y28" s="58">
        <v>12.5</v>
      </c>
      <c r="Z28" s="58">
        <v>15.13</v>
      </c>
      <c r="AA28" s="58">
        <v>10.5</v>
      </c>
      <c r="AB28" s="128" t="s">
        <v>1420</v>
      </c>
    </row>
    <row r="29" spans="1:33" s="123" customFormat="1" ht="25.5" customHeight="1">
      <c r="A29" s="71" t="s">
        <v>1239</v>
      </c>
      <c r="B29" s="49" t="s">
        <v>577</v>
      </c>
      <c r="C29" s="48" t="s">
        <v>974</v>
      </c>
      <c r="D29" s="48" t="s">
        <v>510</v>
      </c>
      <c r="E29" s="52" t="s">
        <v>272</v>
      </c>
      <c r="F29" s="52" t="s">
        <v>1008</v>
      </c>
      <c r="G29" s="49" t="s">
        <v>1097</v>
      </c>
      <c r="H29" s="51">
        <v>65990080106</v>
      </c>
      <c r="I29" s="52" t="s">
        <v>984</v>
      </c>
      <c r="J29" s="48" t="s">
        <v>45</v>
      </c>
      <c r="K29" s="234">
        <v>28.5</v>
      </c>
      <c r="L29" s="234">
        <f>SUM(Table2[[#This Row],[2016 List Price]])*0.6</f>
        <v>17.099999999999998</v>
      </c>
      <c r="M29" s="132">
        <v>23.75</v>
      </c>
      <c r="N29" s="70">
        <f t="shared" si="0"/>
        <v>0.2</v>
      </c>
      <c r="O29" s="123">
        <v>1.125</v>
      </c>
      <c r="P29" s="123">
        <v>6</v>
      </c>
      <c r="Q29" s="123">
        <v>0.1</v>
      </c>
      <c r="R29" s="123">
        <v>25</v>
      </c>
      <c r="S29" s="58">
        <v>1</v>
      </c>
      <c r="T29" s="58">
        <v>7.75</v>
      </c>
      <c r="U29" s="58">
        <v>10.75</v>
      </c>
      <c r="V29" s="58">
        <v>0.7</v>
      </c>
      <c r="W29" s="59">
        <v>24</v>
      </c>
      <c r="X29" s="58">
        <v>8.5</v>
      </c>
      <c r="Y29" s="58">
        <v>12.5</v>
      </c>
      <c r="Z29" s="58">
        <v>15.13</v>
      </c>
      <c r="AA29" s="58">
        <v>17.7</v>
      </c>
      <c r="AB29" s="128" t="s">
        <v>1420</v>
      </c>
    </row>
    <row r="30" spans="1:33" s="123" customFormat="1" ht="25.5" customHeight="1">
      <c r="A30" s="71" t="s">
        <v>1239</v>
      </c>
      <c r="B30" s="49" t="s">
        <v>577</v>
      </c>
      <c r="C30" s="48" t="s">
        <v>975</v>
      </c>
      <c r="D30" s="48" t="s">
        <v>511</v>
      </c>
      <c r="E30" s="52" t="s">
        <v>273</v>
      </c>
      <c r="F30" s="52" t="s">
        <v>1009</v>
      </c>
      <c r="G30" s="49" t="s">
        <v>1097</v>
      </c>
      <c r="H30" s="51">
        <v>65990080112</v>
      </c>
      <c r="I30" s="52" t="s">
        <v>984</v>
      </c>
      <c r="J30" s="48" t="s">
        <v>45</v>
      </c>
      <c r="K30" s="234">
        <v>57</v>
      </c>
      <c r="L30" s="234">
        <f>SUM(Table2[[#This Row],[2016 List Price]])*0.6</f>
        <v>34.199999999999996</v>
      </c>
      <c r="M30" s="132">
        <v>43.75</v>
      </c>
      <c r="N30" s="70">
        <f t="shared" si="0"/>
        <v>0.30285714285714288</v>
      </c>
      <c r="O30" s="123">
        <v>1.125</v>
      </c>
      <c r="P30" s="123">
        <v>12</v>
      </c>
      <c r="Q30" s="123">
        <v>0.1</v>
      </c>
      <c r="R30" s="123">
        <v>25</v>
      </c>
      <c r="S30" s="58">
        <v>1.75</v>
      </c>
      <c r="T30" s="58">
        <v>5.125</v>
      </c>
      <c r="U30" s="58">
        <v>15.25</v>
      </c>
      <c r="V30" s="58">
        <v>1.3</v>
      </c>
      <c r="W30" s="59">
        <v>24</v>
      </c>
      <c r="X30" s="58">
        <v>8.5</v>
      </c>
      <c r="Y30" s="58">
        <v>12.5</v>
      </c>
      <c r="Z30" s="58">
        <v>15.13</v>
      </c>
      <c r="AA30" s="58">
        <v>32.1</v>
      </c>
      <c r="AB30" s="128" t="s">
        <v>1420</v>
      </c>
    </row>
    <row r="31" spans="1:33" s="123" customFormat="1" ht="25.5" customHeight="1">
      <c r="A31" s="71" t="s">
        <v>1239</v>
      </c>
      <c r="B31" s="49" t="s">
        <v>577</v>
      </c>
      <c r="C31" s="48" t="s">
        <v>939</v>
      </c>
      <c r="D31" s="48" t="s">
        <v>500</v>
      </c>
      <c r="E31" s="52" t="s">
        <v>254</v>
      </c>
      <c r="F31" s="52" t="s">
        <v>262</v>
      </c>
      <c r="G31" s="49" t="s">
        <v>1097</v>
      </c>
      <c r="H31" s="51">
        <v>65990080803</v>
      </c>
      <c r="I31" s="52" t="s">
        <v>984</v>
      </c>
      <c r="J31" s="48" t="s">
        <v>45</v>
      </c>
      <c r="K31" s="234">
        <v>13</v>
      </c>
      <c r="L31" s="234">
        <f>SUM(Table2[[#This Row],[2016 List Price]])*0.6</f>
        <v>7.8</v>
      </c>
      <c r="M31" s="132">
        <v>12.25</v>
      </c>
      <c r="N31" s="70">
        <f t="shared" si="0"/>
        <v>6.1224489795918366E-2</v>
      </c>
      <c r="O31" s="123">
        <v>1</v>
      </c>
      <c r="P31" s="123">
        <v>3</v>
      </c>
      <c r="Q31" s="123">
        <v>0.1</v>
      </c>
      <c r="R31" s="123">
        <v>25</v>
      </c>
      <c r="S31" s="58">
        <v>1</v>
      </c>
      <c r="T31" s="58">
        <v>1.25</v>
      </c>
      <c r="U31" s="58">
        <v>5</v>
      </c>
      <c r="V31" s="58">
        <v>0.4</v>
      </c>
      <c r="W31" s="59">
        <v>24</v>
      </c>
      <c r="X31" s="58">
        <v>8.5</v>
      </c>
      <c r="Y31" s="58">
        <v>12.5</v>
      </c>
      <c r="Z31" s="58">
        <v>15.13</v>
      </c>
      <c r="AA31" s="58">
        <v>10.5</v>
      </c>
      <c r="AB31" s="128" t="s">
        <v>1420</v>
      </c>
    </row>
    <row r="32" spans="1:33" s="123" customFormat="1" ht="25.5" customHeight="1">
      <c r="A32" s="71" t="s">
        <v>1239</v>
      </c>
      <c r="B32" s="49" t="s">
        <v>577</v>
      </c>
      <c r="C32" s="48" t="s">
        <v>940</v>
      </c>
      <c r="D32" s="48" t="s">
        <v>501</v>
      </c>
      <c r="E32" s="52" t="s">
        <v>255</v>
      </c>
      <c r="F32" s="52" t="s">
        <v>263</v>
      </c>
      <c r="G32" s="49" t="s">
        <v>1097</v>
      </c>
      <c r="H32" s="51">
        <v>65990080804</v>
      </c>
      <c r="I32" s="52" t="s">
        <v>984</v>
      </c>
      <c r="J32" s="48" t="s">
        <v>45</v>
      </c>
      <c r="K32" s="234">
        <v>17</v>
      </c>
      <c r="L32" s="234">
        <f>SUM(Table2[[#This Row],[2016 List Price]])*0.6</f>
        <v>10.199999999999999</v>
      </c>
      <c r="M32" s="132">
        <v>15.5</v>
      </c>
      <c r="N32" s="70">
        <f t="shared" si="0"/>
        <v>9.6774193548387094E-2</v>
      </c>
      <c r="O32" s="123">
        <v>1</v>
      </c>
      <c r="P32" s="123">
        <v>4</v>
      </c>
      <c r="Q32" s="123">
        <v>0.1</v>
      </c>
      <c r="R32" s="123">
        <v>25</v>
      </c>
      <c r="S32" s="58">
        <v>1</v>
      </c>
      <c r="T32" s="58">
        <v>6.375</v>
      </c>
      <c r="U32" s="58">
        <v>5.5</v>
      </c>
      <c r="V32" s="58">
        <v>0.5</v>
      </c>
      <c r="W32" s="59">
        <v>24</v>
      </c>
      <c r="X32" s="58">
        <v>8.5</v>
      </c>
      <c r="Y32" s="58">
        <v>12.5</v>
      </c>
      <c r="Z32" s="58">
        <v>15.13</v>
      </c>
      <c r="AA32" s="58">
        <v>12.9</v>
      </c>
      <c r="AB32" s="128" t="s">
        <v>1420</v>
      </c>
    </row>
    <row r="33" spans="1:28" s="123" customFormat="1" ht="25.5" customHeight="1">
      <c r="A33" s="71" t="s">
        <v>1239</v>
      </c>
      <c r="B33" s="49" t="s">
        <v>577</v>
      </c>
      <c r="C33" s="48" t="s">
        <v>941</v>
      </c>
      <c r="D33" s="48" t="s">
        <v>502</v>
      </c>
      <c r="E33" s="52" t="s">
        <v>256</v>
      </c>
      <c r="F33" s="52" t="s">
        <v>264</v>
      </c>
      <c r="G33" s="49" t="s">
        <v>1097</v>
      </c>
      <c r="H33" s="51">
        <v>65990080806</v>
      </c>
      <c r="I33" s="52" t="s">
        <v>984</v>
      </c>
      <c r="J33" s="48" t="s">
        <v>45</v>
      </c>
      <c r="K33" s="234">
        <v>26</v>
      </c>
      <c r="L33" s="234">
        <f>SUM(Table2[[#This Row],[2016 List Price]])*0.6</f>
        <v>15.6</v>
      </c>
      <c r="M33" s="132">
        <v>21.5</v>
      </c>
      <c r="N33" s="70">
        <f t="shared" si="0"/>
        <v>0.20930232558139536</v>
      </c>
      <c r="O33" s="123">
        <v>1</v>
      </c>
      <c r="P33" s="123">
        <v>6</v>
      </c>
      <c r="Q33" s="123">
        <v>0.1</v>
      </c>
      <c r="R33" s="123">
        <v>25</v>
      </c>
      <c r="S33" s="58">
        <v>1</v>
      </c>
      <c r="T33" s="58">
        <v>7.75</v>
      </c>
      <c r="U33" s="58">
        <v>10.75</v>
      </c>
      <c r="V33" s="58">
        <v>0.7</v>
      </c>
      <c r="W33" s="59">
        <v>24</v>
      </c>
      <c r="X33" s="58">
        <v>8.5</v>
      </c>
      <c r="Y33" s="58">
        <v>12.5</v>
      </c>
      <c r="Z33" s="58">
        <v>15.13</v>
      </c>
      <c r="AA33" s="58">
        <v>17.7</v>
      </c>
      <c r="AB33" s="128" t="s">
        <v>1420</v>
      </c>
    </row>
    <row r="34" spans="1:28" s="123" customFormat="1" ht="25.5" customHeight="1">
      <c r="A34" s="71" t="s">
        <v>1239</v>
      </c>
      <c r="B34" s="49" t="s">
        <v>577</v>
      </c>
      <c r="C34" s="48" t="s">
        <v>942</v>
      </c>
      <c r="D34" s="48" t="s">
        <v>503</v>
      </c>
      <c r="E34" s="52" t="s">
        <v>257</v>
      </c>
      <c r="F34" s="52" t="s">
        <v>265</v>
      </c>
      <c r="G34" s="49" t="s">
        <v>1097</v>
      </c>
      <c r="H34" s="51">
        <v>65990080812</v>
      </c>
      <c r="I34" s="52" t="s">
        <v>984</v>
      </c>
      <c r="J34" s="48" t="s">
        <v>45</v>
      </c>
      <c r="K34" s="234">
        <v>50</v>
      </c>
      <c r="L34" s="234">
        <f>SUM(Table2[[#This Row],[2016 List Price]])*0.6</f>
        <v>30</v>
      </c>
      <c r="M34" s="132">
        <v>38.75</v>
      </c>
      <c r="N34" s="70">
        <f t="shared" si="0"/>
        <v>0.29032258064516131</v>
      </c>
      <c r="O34" s="123">
        <v>1</v>
      </c>
      <c r="P34" s="123">
        <v>12</v>
      </c>
      <c r="Q34" s="123">
        <v>0.1</v>
      </c>
      <c r="R34" s="123">
        <v>25</v>
      </c>
      <c r="S34" s="58">
        <v>1.5</v>
      </c>
      <c r="T34" s="58">
        <v>5.125</v>
      </c>
      <c r="U34" s="58">
        <v>15.25</v>
      </c>
      <c r="V34" s="58">
        <v>1.4</v>
      </c>
      <c r="W34" s="59">
        <v>24</v>
      </c>
      <c r="X34" s="58">
        <v>8.5</v>
      </c>
      <c r="Y34" s="58">
        <v>12.5</v>
      </c>
      <c r="Z34" s="58">
        <v>15.13</v>
      </c>
      <c r="AA34" s="58">
        <v>34.5</v>
      </c>
      <c r="AB34" s="128" t="s">
        <v>1420</v>
      </c>
    </row>
    <row r="35" spans="1:28" s="123" customFormat="1" ht="25.5" customHeight="1">
      <c r="A35" s="71" t="s">
        <v>1239</v>
      </c>
      <c r="B35" s="49" t="s">
        <v>577</v>
      </c>
      <c r="C35" s="48" t="s">
        <v>976</v>
      </c>
      <c r="D35" s="48" t="s">
        <v>512</v>
      </c>
      <c r="E35" s="52" t="s">
        <v>274</v>
      </c>
      <c r="F35" s="52" t="s">
        <v>1010</v>
      </c>
      <c r="G35" s="49" t="s">
        <v>1097</v>
      </c>
      <c r="H35" s="51">
        <v>65990081103</v>
      </c>
      <c r="I35" s="52" t="s">
        <v>984</v>
      </c>
      <c r="J35" s="48" t="s">
        <v>45</v>
      </c>
      <c r="K35" s="234">
        <v>20.5</v>
      </c>
      <c r="L35" s="234">
        <f>SUM(Table2[[#This Row],[2016 List Price]])*0.6</f>
        <v>12.299999999999999</v>
      </c>
      <c r="M35" s="132">
        <v>19.5</v>
      </c>
      <c r="N35" s="70">
        <f t="shared" si="0"/>
        <v>5.128205128205128E-2</v>
      </c>
      <c r="O35" s="123">
        <v>1.125</v>
      </c>
      <c r="P35" s="123">
        <v>3</v>
      </c>
      <c r="Q35" s="123">
        <v>0.1</v>
      </c>
      <c r="R35" s="123">
        <v>25</v>
      </c>
      <c r="S35" s="58">
        <v>1.75</v>
      </c>
      <c r="T35" s="58">
        <v>5.125</v>
      </c>
      <c r="U35" s="58">
        <v>5.75</v>
      </c>
      <c r="V35" s="58">
        <v>0.6</v>
      </c>
      <c r="W35" s="59">
        <v>24</v>
      </c>
      <c r="X35" s="58">
        <v>8.5</v>
      </c>
      <c r="Y35" s="58">
        <v>12.5</v>
      </c>
      <c r="Z35" s="58">
        <v>15.13</v>
      </c>
      <c r="AA35" s="58">
        <v>15.3</v>
      </c>
      <c r="AB35" s="128" t="s">
        <v>1420</v>
      </c>
    </row>
    <row r="36" spans="1:28" s="123" customFormat="1" ht="25.5" customHeight="1">
      <c r="A36" s="71" t="s">
        <v>1239</v>
      </c>
      <c r="B36" s="49" t="s">
        <v>577</v>
      </c>
      <c r="C36" s="48" t="s">
        <v>977</v>
      </c>
      <c r="D36" s="48" t="s">
        <v>513</v>
      </c>
      <c r="E36" s="52" t="s">
        <v>275</v>
      </c>
      <c r="F36" s="52" t="s">
        <v>1011</v>
      </c>
      <c r="G36" s="49" t="s">
        <v>1097</v>
      </c>
      <c r="H36" s="51">
        <v>65990081104</v>
      </c>
      <c r="I36" s="52" t="s">
        <v>984</v>
      </c>
      <c r="J36" s="48" t="s">
        <v>45</v>
      </c>
      <c r="K36" s="234">
        <v>27.5</v>
      </c>
      <c r="L36" s="234">
        <f>SUM(Table2[[#This Row],[2016 List Price]])*0.6</f>
        <v>16.5</v>
      </c>
      <c r="M36" s="132">
        <v>26</v>
      </c>
      <c r="N36" s="70">
        <f t="shared" si="0"/>
        <v>5.7692307692307696E-2</v>
      </c>
      <c r="O36" s="123">
        <v>1.125</v>
      </c>
      <c r="P36" s="123">
        <v>4</v>
      </c>
      <c r="Q36" s="123">
        <v>0.1</v>
      </c>
      <c r="R36" s="123">
        <v>25</v>
      </c>
      <c r="S36" s="58">
        <v>1.75</v>
      </c>
      <c r="T36" s="58">
        <v>6.25</v>
      </c>
      <c r="U36" s="58">
        <v>5.75</v>
      </c>
      <c r="V36" s="58">
        <v>0.8</v>
      </c>
      <c r="W36" s="59">
        <v>24</v>
      </c>
      <c r="X36" s="58">
        <v>8.5</v>
      </c>
      <c r="Y36" s="58">
        <v>12.5</v>
      </c>
      <c r="Z36" s="58">
        <v>15.13</v>
      </c>
      <c r="AA36" s="58">
        <v>20.100000000000001</v>
      </c>
      <c r="AB36" s="128" t="s">
        <v>1420</v>
      </c>
    </row>
    <row r="37" spans="1:28" s="123" customFormat="1" ht="25.5" customHeight="1">
      <c r="A37" s="71" t="s">
        <v>1239</v>
      </c>
      <c r="B37" s="49" t="s">
        <v>577</v>
      </c>
      <c r="C37" s="48" t="s">
        <v>978</v>
      </c>
      <c r="D37" s="48" t="s">
        <v>514</v>
      </c>
      <c r="E37" s="52" t="s">
        <v>276</v>
      </c>
      <c r="F37" s="52" t="s">
        <v>1012</v>
      </c>
      <c r="G37" s="49" t="s">
        <v>1097</v>
      </c>
      <c r="H37" s="51">
        <v>65990081106</v>
      </c>
      <c r="I37" s="52" t="s">
        <v>984</v>
      </c>
      <c r="J37" s="48" t="s">
        <v>45</v>
      </c>
      <c r="K37" s="234">
        <v>41</v>
      </c>
      <c r="L37" s="234">
        <f>SUM(Table2[[#This Row],[2016 List Price]])*0.6</f>
        <v>24.599999999999998</v>
      </c>
      <c r="M37" s="132">
        <v>36.5</v>
      </c>
      <c r="N37" s="70">
        <f t="shared" si="0"/>
        <v>0.12328767123287671</v>
      </c>
      <c r="O37" s="123">
        <v>1.125</v>
      </c>
      <c r="P37" s="123">
        <v>6</v>
      </c>
      <c r="Q37" s="123">
        <v>0.1</v>
      </c>
      <c r="R37" s="123">
        <v>25</v>
      </c>
      <c r="S37" s="58">
        <v>1.5</v>
      </c>
      <c r="T37" s="58">
        <v>7.75</v>
      </c>
      <c r="U37" s="58">
        <v>10.75</v>
      </c>
      <c r="V37" s="58">
        <v>1.2</v>
      </c>
      <c r="W37" s="59">
        <v>24</v>
      </c>
      <c r="X37" s="58">
        <v>8.5</v>
      </c>
      <c r="Y37" s="58">
        <v>12.5</v>
      </c>
      <c r="Z37" s="58">
        <v>15.13</v>
      </c>
      <c r="AA37" s="58">
        <v>29.7</v>
      </c>
      <c r="AB37" s="128" t="s">
        <v>1420</v>
      </c>
    </row>
    <row r="38" spans="1:28" s="123" customFormat="1" ht="25.5" customHeight="1">
      <c r="A38" s="71" t="s">
        <v>1239</v>
      </c>
      <c r="B38" s="49" t="s">
        <v>577</v>
      </c>
      <c r="C38" s="48" t="s">
        <v>979</v>
      </c>
      <c r="D38" s="48" t="s">
        <v>515</v>
      </c>
      <c r="E38" s="52" t="s">
        <v>277</v>
      </c>
      <c r="F38" s="52" t="s">
        <v>1013</v>
      </c>
      <c r="G38" s="49" t="s">
        <v>1097</v>
      </c>
      <c r="H38" s="51">
        <v>65990081112</v>
      </c>
      <c r="I38" s="52" t="s">
        <v>984</v>
      </c>
      <c r="J38" s="48" t="s">
        <v>45</v>
      </c>
      <c r="K38" s="234">
        <v>82</v>
      </c>
      <c r="L38" s="234">
        <f>SUM(Table2[[#This Row],[2016 List Price]])*0.6</f>
        <v>49.199999999999996</v>
      </c>
      <c r="M38" s="132">
        <v>68.5</v>
      </c>
      <c r="N38" s="70">
        <f t="shared" si="0"/>
        <v>0.19708029197080293</v>
      </c>
      <c r="O38" s="123">
        <v>1.125</v>
      </c>
      <c r="P38" s="123">
        <v>12</v>
      </c>
      <c r="Q38" s="123">
        <v>0.1</v>
      </c>
      <c r="R38" s="123">
        <v>25</v>
      </c>
      <c r="S38" s="58">
        <v>2</v>
      </c>
      <c r="T38" s="58">
        <v>5.5</v>
      </c>
      <c r="U38" s="58">
        <v>13.75</v>
      </c>
      <c r="V38" s="58">
        <v>2.4</v>
      </c>
      <c r="W38" s="59">
        <v>12</v>
      </c>
      <c r="X38" s="58">
        <v>8.5</v>
      </c>
      <c r="Y38" s="58">
        <v>12.5</v>
      </c>
      <c r="Z38" s="58">
        <v>15.13</v>
      </c>
      <c r="AA38" s="58">
        <v>29.7</v>
      </c>
      <c r="AB38" s="128" t="s">
        <v>1420</v>
      </c>
    </row>
    <row r="39" spans="1:28" s="123" customFormat="1" ht="25.5" customHeight="1">
      <c r="A39" s="71" t="s">
        <v>1239</v>
      </c>
      <c r="B39" s="49" t="s">
        <v>577</v>
      </c>
      <c r="C39" s="48" t="s">
        <v>943</v>
      </c>
      <c r="D39" s="48" t="s">
        <v>504</v>
      </c>
      <c r="E39" s="52" t="s">
        <v>258</v>
      </c>
      <c r="F39" s="52" t="s">
        <v>266</v>
      </c>
      <c r="G39" s="49" t="s">
        <v>1097</v>
      </c>
      <c r="H39" s="51">
        <v>65990081803</v>
      </c>
      <c r="I39" s="52" t="s">
        <v>984</v>
      </c>
      <c r="J39" s="48" t="s">
        <v>45</v>
      </c>
      <c r="K39" s="234">
        <v>17</v>
      </c>
      <c r="L39" s="234">
        <f>SUM(Table2[[#This Row],[2016 List Price]])*0.6</f>
        <v>10.199999999999999</v>
      </c>
      <c r="M39" s="132">
        <v>17</v>
      </c>
      <c r="N39" s="70">
        <f t="shared" si="0"/>
        <v>0</v>
      </c>
      <c r="O39" s="123">
        <v>1</v>
      </c>
      <c r="P39" s="123">
        <v>3</v>
      </c>
      <c r="Q39" s="123">
        <v>0.1</v>
      </c>
      <c r="R39" s="123">
        <v>25</v>
      </c>
      <c r="S39" s="58">
        <v>1.25</v>
      </c>
      <c r="T39" s="58">
        <v>5.375</v>
      </c>
      <c r="U39" s="58">
        <v>4.125</v>
      </c>
      <c r="V39" s="58">
        <v>0.6</v>
      </c>
      <c r="W39" s="59">
        <v>24</v>
      </c>
      <c r="X39" s="58">
        <v>8.5</v>
      </c>
      <c r="Y39" s="58">
        <v>12.5</v>
      </c>
      <c r="Z39" s="58">
        <v>15.13</v>
      </c>
      <c r="AA39" s="58">
        <v>15.3</v>
      </c>
      <c r="AB39" s="128" t="s">
        <v>1420</v>
      </c>
    </row>
    <row r="40" spans="1:28" s="123" customFormat="1" ht="25.5" customHeight="1">
      <c r="A40" s="71" t="s">
        <v>1239</v>
      </c>
      <c r="B40" s="49" t="s">
        <v>577</v>
      </c>
      <c r="C40" s="48" t="s">
        <v>944</v>
      </c>
      <c r="D40" s="48" t="s">
        <v>505</v>
      </c>
      <c r="E40" s="52" t="s">
        <v>259</v>
      </c>
      <c r="F40" s="52" t="s">
        <v>267</v>
      </c>
      <c r="G40" s="49" t="s">
        <v>1097</v>
      </c>
      <c r="H40" s="51">
        <v>65990081804</v>
      </c>
      <c r="I40" s="52" t="s">
        <v>984</v>
      </c>
      <c r="J40" s="48" t="s">
        <v>45</v>
      </c>
      <c r="K40" s="234">
        <v>22.5</v>
      </c>
      <c r="L40" s="234">
        <f>SUM(Table2[[#This Row],[2016 List Price]])*0.6</f>
        <v>13.5</v>
      </c>
      <c r="M40" s="132">
        <v>21.75</v>
      </c>
      <c r="N40" s="70">
        <f t="shared" si="0"/>
        <v>3.4482758620689655E-2</v>
      </c>
      <c r="O40" s="123">
        <v>1</v>
      </c>
      <c r="P40" s="123">
        <v>4</v>
      </c>
      <c r="Q40" s="123">
        <v>0.1</v>
      </c>
      <c r="R40" s="123">
        <v>25</v>
      </c>
      <c r="S40" s="58">
        <v>1.75</v>
      </c>
      <c r="T40" s="58">
        <v>6.25</v>
      </c>
      <c r="U40" s="58">
        <v>5.75</v>
      </c>
      <c r="V40" s="58">
        <v>0.9</v>
      </c>
      <c r="W40" s="59">
        <v>24</v>
      </c>
      <c r="X40" s="58">
        <v>8.5</v>
      </c>
      <c r="Y40" s="58">
        <v>12.5</v>
      </c>
      <c r="Z40" s="58">
        <v>15.13</v>
      </c>
      <c r="AA40" s="58">
        <v>22.5</v>
      </c>
      <c r="AB40" s="128" t="s">
        <v>1420</v>
      </c>
    </row>
    <row r="41" spans="1:28" s="123" customFormat="1" ht="25.5" customHeight="1">
      <c r="A41" s="71" t="s">
        <v>1239</v>
      </c>
      <c r="B41" s="49" t="s">
        <v>577</v>
      </c>
      <c r="C41" s="48" t="s">
        <v>945</v>
      </c>
      <c r="D41" s="48" t="s">
        <v>506</v>
      </c>
      <c r="E41" s="52" t="s">
        <v>260</v>
      </c>
      <c r="F41" s="52" t="s">
        <v>268</v>
      </c>
      <c r="G41" s="49" t="s">
        <v>1097</v>
      </c>
      <c r="H41" s="51">
        <v>65990081806</v>
      </c>
      <c r="I41" s="52" t="s">
        <v>984</v>
      </c>
      <c r="J41" s="48" t="s">
        <v>45</v>
      </c>
      <c r="K41" s="234">
        <v>33</v>
      </c>
      <c r="L41" s="234">
        <f>SUM(Table2[[#This Row],[2016 List Price]])*0.6</f>
        <v>19.8</v>
      </c>
      <c r="M41" s="132">
        <v>30</v>
      </c>
      <c r="N41" s="70">
        <f t="shared" si="0"/>
        <v>0.1</v>
      </c>
      <c r="O41" s="123">
        <v>1</v>
      </c>
      <c r="P41" s="123">
        <v>6</v>
      </c>
      <c r="Q41" s="123">
        <v>0.1</v>
      </c>
      <c r="R41" s="123">
        <v>25</v>
      </c>
      <c r="S41" s="58">
        <v>1.5</v>
      </c>
      <c r="T41" s="58">
        <v>7.75</v>
      </c>
      <c r="U41" s="58">
        <v>10.75</v>
      </c>
      <c r="V41" s="58">
        <v>1.2</v>
      </c>
      <c r="W41" s="59">
        <v>24</v>
      </c>
      <c r="X41" s="58">
        <v>8.5</v>
      </c>
      <c r="Y41" s="58">
        <v>12.5</v>
      </c>
      <c r="Z41" s="58">
        <v>15.13</v>
      </c>
      <c r="AA41" s="58">
        <v>29.7</v>
      </c>
      <c r="AB41" s="128" t="s">
        <v>1420</v>
      </c>
    </row>
    <row r="42" spans="1:28" s="123" customFormat="1" ht="25.5" customHeight="1">
      <c r="A42" s="71" t="s">
        <v>1239</v>
      </c>
      <c r="B42" s="49" t="s">
        <v>577</v>
      </c>
      <c r="C42" s="48" t="s">
        <v>946</v>
      </c>
      <c r="D42" s="48" t="s">
        <v>507</v>
      </c>
      <c r="E42" s="52" t="s">
        <v>261</v>
      </c>
      <c r="F42" s="52" t="s">
        <v>269</v>
      </c>
      <c r="G42" s="49" t="s">
        <v>1097</v>
      </c>
      <c r="H42" s="51">
        <v>65990081812</v>
      </c>
      <c r="I42" s="52" t="s">
        <v>984</v>
      </c>
      <c r="J42" s="48" t="s">
        <v>45</v>
      </c>
      <c r="K42" s="234">
        <v>68</v>
      </c>
      <c r="L42" s="234">
        <f>SUM(Table2[[#This Row],[2016 List Price]])*0.6</f>
        <v>40.799999999999997</v>
      </c>
      <c r="M42" s="132">
        <v>53.5</v>
      </c>
      <c r="N42" s="70">
        <f t="shared" si="0"/>
        <v>0.27102803738317754</v>
      </c>
      <c r="O42" s="123">
        <v>1</v>
      </c>
      <c r="P42" s="123">
        <v>12</v>
      </c>
      <c r="Q42" s="123">
        <v>0.1</v>
      </c>
      <c r="R42" s="123">
        <v>25</v>
      </c>
      <c r="S42" s="58">
        <v>2</v>
      </c>
      <c r="T42" s="58">
        <v>5.5</v>
      </c>
      <c r="U42" s="58">
        <v>13.75</v>
      </c>
      <c r="V42" s="58">
        <v>2.5</v>
      </c>
      <c r="W42" s="59">
        <v>12</v>
      </c>
      <c r="X42" s="58">
        <v>8.5</v>
      </c>
      <c r="Y42" s="58">
        <v>12.5</v>
      </c>
      <c r="Z42" s="58">
        <v>15.13</v>
      </c>
      <c r="AA42" s="58">
        <v>30.9</v>
      </c>
      <c r="AB42" s="128" t="s">
        <v>1420</v>
      </c>
    </row>
    <row r="43" spans="1:28" s="123" customFormat="1" ht="25.5" customHeight="1">
      <c r="A43" s="71" t="s">
        <v>1239</v>
      </c>
      <c r="B43" s="187" t="s">
        <v>1379</v>
      </c>
      <c r="C43" s="188" t="s">
        <v>1380</v>
      </c>
      <c r="D43" s="188" t="s">
        <v>1381</v>
      </c>
      <c r="E43" s="189" t="s">
        <v>1390</v>
      </c>
      <c r="F43" s="197" t="s">
        <v>1392</v>
      </c>
      <c r="G43" s="187" t="s">
        <v>1099</v>
      </c>
      <c r="H43" s="190">
        <v>65990073269</v>
      </c>
      <c r="I43" s="52" t="s">
        <v>984</v>
      </c>
      <c r="J43" s="48" t="s">
        <v>1209</v>
      </c>
      <c r="K43" s="234">
        <v>47</v>
      </c>
      <c r="L43" s="234">
        <f>SUM(Table2[[#This Row],[2016 List Price]])*0.6</f>
        <v>28.2</v>
      </c>
      <c r="M43" s="132" t="s">
        <v>398</v>
      </c>
      <c r="N43" s="192" t="e">
        <f t="shared" si="0"/>
        <v>#VALUE!</v>
      </c>
      <c r="O43" s="123" t="s">
        <v>201</v>
      </c>
      <c r="P43" s="123" t="s">
        <v>1394</v>
      </c>
      <c r="Q43" s="193">
        <v>0.1</v>
      </c>
      <c r="R43" s="193">
        <v>9</v>
      </c>
      <c r="S43" s="194">
        <v>2</v>
      </c>
      <c r="T43" s="194">
        <v>2</v>
      </c>
      <c r="U43" s="194">
        <v>37</v>
      </c>
      <c r="V43" s="194">
        <v>1.5</v>
      </c>
      <c r="W43" s="195">
        <v>9</v>
      </c>
      <c r="X43" s="194">
        <v>8</v>
      </c>
      <c r="Y43" s="194">
        <v>8</v>
      </c>
      <c r="Z43" s="194">
        <v>40</v>
      </c>
      <c r="AA43" s="194">
        <v>15</v>
      </c>
      <c r="AB43" s="196" t="s">
        <v>1421</v>
      </c>
    </row>
    <row r="44" spans="1:28" s="123" customFormat="1" ht="25.5" customHeight="1">
      <c r="A44" s="71" t="s">
        <v>1239</v>
      </c>
      <c r="B44" s="187" t="s">
        <v>1379</v>
      </c>
      <c r="C44" s="188" t="s">
        <v>1386</v>
      </c>
      <c r="D44" s="188" t="s">
        <v>1387</v>
      </c>
      <c r="E44" s="189" t="s">
        <v>1390</v>
      </c>
      <c r="F44" s="197" t="s">
        <v>1393</v>
      </c>
      <c r="G44" s="187" t="s">
        <v>1099</v>
      </c>
      <c r="H44" s="198">
        <v>65990073265</v>
      </c>
      <c r="I44" s="52" t="s">
        <v>984</v>
      </c>
      <c r="J44" s="48" t="s">
        <v>1209</v>
      </c>
      <c r="K44" s="234">
        <v>26</v>
      </c>
      <c r="L44" s="234">
        <f>SUM(Table2[[#This Row],[2016 List Price]])*0.6</f>
        <v>15.6</v>
      </c>
      <c r="M44" s="132" t="s">
        <v>398</v>
      </c>
      <c r="N44" s="192" t="e">
        <f t="shared" si="0"/>
        <v>#VALUE!</v>
      </c>
      <c r="O44" s="123" t="s">
        <v>201</v>
      </c>
      <c r="P44" s="123" t="s">
        <v>1394</v>
      </c>
      <c r="Q44" s="193">
        <v>0.1</v>
      </c>
      <c r="R44" s="193">
        <v>5</v>
      </c>
      <c r="S44" s="194">
        <v>2</v>
      </c>
      <c r="T44" s="194">
        <v>2</v>
      </c>
      <c r="U44" s="194">
        <v>37</v>
      </c>
      <c r="V44" s="194">
        <v>1.25</v>
      </c>
      <c r="W44" s="195">
        <v>9</v>
      </c>
      <c r="X44" s="194">
        <v>8</v>
      </c>
      <c r="Y44" s="194">
        <v>8</v>
      </c>
      <c r="Z44" s="194">
        <v>40</v>
      </c>
      <c r="AA44" s="194">
        <v>13</v>
      </c>
      <c r="AB44" s="196" t="s">
        <v>1421</v>
      </c>
    </row>
    <row r="45" spans="1:28" s="123" customFormat="1" ht="25.5" customHeight="1">
      <c r="A45" s="71" t="s">
        <v>1239</v>
      </c>
      <c r="B45" s="187" t="s">
        <v>1379</v>
      </c>
      <c r="C45" s="188" t="s">
        <v>1388</v>
      </c>
      <c r="D45" s="188" t="s">
        <v>1389</v>
      </c>
      <c r="E45" s="189" t="s">
        <v>1391</v>
      </c>
      <c r="F45" s="197" t="s">
        <v>1397</v>
      </c>
      <c r="G45" s="187" t="s">
        <v>1099</v>
      </c>
      <c r="H45" s="198">
        <v>65990073355</v>
      </c>
      <c r="I45" s="52" t="s">
        <v>984</v>
      </c>
      <c r="J45" s="48" t="s">
        <v>1209</v>
      </c>
      <c r="K45" s="234">
        <v>32</v>
      </c>
      <c r="L45" s="234">
        <f>SUM(Table2[[#This Row],[2016 List Price]])*0.6</f>
        <v>19.2</v>
      </c>
      <c r="M45" s="132" t="s">
        <v>398</v>
      </c>
      <c r="N45" s="192" t="e">
        <f t="shared" si="0"/>
        <v>#VALUE!</v>
      </c>
      <c r="O45" s="123" t="s">
        <v>201</v>
      </c>
      <c r="P45" s="123" t="s">
        <v>1395</v>
      </c>
      <c r="Q45" s="193">
        <v>0.1</v>
      </c>
      <c r="R45" s="193">
        <v>5</v>
      </c>
      <c r="S45" s="194">
        <v>2</v>
      </c>
      <c r="T45" s="194">
        <v>2</v>
      </c>
      <c r="U45" s="194">
        <v>37</v>
      </c>
      <c r="V45" s="194">
        <v>1.25</v>
      </c>
      <c r="W45" s="195">
        <v>9</v>
      </c>
      <c r="X45" s="194">
        <v>8</v>
      </c>
      <c r="Y45" s="194">
        <v>8</v>
      </c>
      <c r="Z45" s="194">
        <v>40</v>
      </c>
      <c r="AA45" s="194">
        <v>13</v>
      </c>
      <c r="AB45" s="196" t="s">
        <v>1421</v>
      </c>
    </row>
    <row r="46" spans="1:28" s="123" customFormat="1" ht="25.5" customHeight="1">
      <c r="A46" s="71" t="s">
        <v>1239</v>
      </c>
      <c r="B46" s="49" t="s">
        <v>390</v>
      </c>
      <c r="C46" s="48" t="s">
        <v>392</v>
      </c>
      <c r="D46" s="48" t="s">
        <v>394</v>
      </c>
      <c r="E46" s="52" t="s">
        <v>396</v>
      </c>
      <c r="F46" s="52" t="s">
        <v>401</v>
      </c>
      <c r="G46" s="49" t="s">
        <v>1091</v>
      </c>
      <c r="H46" s="51">
        <v>65990014002</v>
      </c>
      <c r="I46" s="52" t="s">
        <v>984</v>
      </c>
      <c r="J46" s="48" t="s">
        <v>47</v>
      </c>
      <c r="K46" s="234" t="s">
        <v>1295</v>
      </c>
      <c r="L46" s="234" t="s">
        <v>1295</v>
      </c>
      <c r="M46" s="132" t="s">
        <v>1291</v>
      </c>
      <c r="N46" s="70" t="e">
        <f t="shared" si="0"/>
        <v>#VALUE!</v>
      </c>
      <c r="O46" s="123">
        <v>2</v>
      </c>
      <c r="P46" s="123">
        <v>6</v>
      </c>
      <c r="Q46" s="123">
        <v>0.01</v>
      </c>
      <c r="R46" s="123" t="s">
        <v>398</v>
      </c>
      <c r="S46" s="123" t="s">
        <v>398</v>
      </c>
      <c r="T46" s="123" t="s">
        <v>398</v>
      </c>
      <c r="U46" s="123" t="s">
        <v>398</v>
      </c>
      <c r="V46" s="123" t="s">
        <v>398</v>
      </c>
      <c r="W46" s="59" t="s">
        <v>398</v>
      </c>
      <c r="X46" s="123" t="s">
        <v>398</v>
      </c>
      <c r="Y46" s="123" t="s">
        <v>398</v>
      </c>
      <c r="Z46" s="123" t="s">
        <v>398</v>
      </c>
      <c r="AA46" s="123" t="s">
        <v>398</v>
      </c>
      <c r="AB46" s="128" t="s">
        <v>1422</v>
      </c>
    </row>
    <row r="47" spans="1:28" s="123" customFormat="1" ht="25.5" customHeight="1">
      <c r="A47" s="71" t="s">
        <v>1239</v>
      </c>
      <c r="B47" s="49" t="s">
        <v>390</v>
      </c>
      <c r="C47" s="48" t="s">
        <v>391</v>
      </c>
      <c r="D47" s="48" t="s">
        <v>393</v>
      </c>
      <c r="E47" s="52" t="s">
        <v>395</v>
      </c>
      <c r="F47" s="52" t="s">
        <v>400</v>
      </c>
      <c r="G47" s="49" t="s">
        <v>397</v>
      </c>
      <c r="H47" s="51">
        <v>65990014001</v>
      </c>
      <c r="I47" s="52" t="s">
        <v>984</v>
      </c>
      <c r="J47" s="48" t="s">
        <v>47</v>
      </c>
      <c r="K47" s="234" t="s">
        <v>1295</v>
      </c>
      <c r="L47" s="234" t="s">
        <v>1295</v>
      </c>
      <c r="M47" s="132" t="s">
        <v>1291</v>
      </c>
      <c r="N47" s="70" t="e">
        <f t="shared" si="0"/>
        <v>#VALUE!</v>
      </c>
      <c r="O47" s="123">
        <v>5</v>
      </c>
      <c r="P47" s="123">
        <v>8.5</v>
      </c>
      <c r="Q47" s="123">
        <v>0.125</v>
      </c>
      <c r="R47" s="123" t="s">
        <v>398</v>
      </c>
      <c r="S47" s="123" t="s">
        <v>398</v>
      </c>
      <c r="T47" s="123" t="s">
        <v>398</v>
      </c>
      <c r="U47" s="123" t="s">
        <v>398</v>
      </c>
      <c r="V47" s="123" t="s">
        <v>398</v>
      </c>
      <c r="W47" s="59" t="s">
        <v>398</v>
      </c>
      <c r="X47" s="123" t="s">
        <v>398</v>
      </c>
      <c r="Y47" s="123" t="s">
        <v>398</v>
      </c>
      <c r="Z47" s="123" t="s">
        <v>398</v>
      </c>
      <c r="AA47" s="123" t="s">
        <v>398</v>
      </c>
      <c r="AB47" s="128" t="s">
        <v>1422</v>
      </c>
    </row>
    <row r="48" spans="1:28" s="123" customFormat="1" ht="25.5" customHeight="1">
      <c r="A48" s="71" t="s">
        <v>1239</v>
      </c>
      <c r="B48" s="49" t="s">
        <v>587</v>
      </c>
      <c r="C48" s="48" t="s">
        <v>1041</v>
      </c>
      <c r="D48" s="48" t="s">
        <v>1045</v>
      </c>
      <c r="E48" s="52" t="s">
        <v>1044</v>
      </c>
      <c r="F48" s="52" t="s">
        <v>402</v>
      </c>
      <c r="G48" s="49" t="s">
        <v>1091</v>
      </c>
      <c r="H48" s="51">
        <v>65990074113</v>
      </c>
      <c r="I48" s="52" t="s">
        <v>984</v>
      </c>
      <c r="J48" s="48" t="s">
        <v>47</v>
      </c>
      <c r="K48" s="234">
        <v>15.75</v>
      </c>
      <c r="L48" s="234">
        <f>SUM(Table2[[#This Row],[2016 List Price]])*0.6</f>
        <v>9.4499999999999993</v>
      </c>
      <c r="M48" s="132">
        <v>15.75</v>
      </c>
      <c r="N48" s="70">
        <f t="shared" si="0"/>
        <v>0</v>
      </c>
      <c r="O48" s="123">
        <v>1</v>
      </c>
      <c r="P48" s="123">
        <v>3</v>
      </c>
      <c r="Q48" s="123">
        <v>0.03</v>
      </c>
      <c r="R48" s="123">
        <v>25</v>
      </c>
      <c r="S48" s="58">
        <v>2.125</v>
      </c>
      <c r="T48" s="58">
        <v>9.125</v>
      </c>
      <c r="U48" s="58">
        <v>12</v>
      </c>
      <c r="V48" s="58">
        <v>0.7</v>
      </c>
      <c r="W48" s="59">
        <v>6</v>
      </c>
      <c r="X48" s="58">
        <v>10.375</v>
      </c>
      <c r="Y48" s="58">
        <v>12.38</v>
      </c>
      <c r="Z48" s="58">
        <v>15.13</v>
      </c>
      <c r="AA48" s="58">
        <v>5.4</v>
      </c>
      <c r="AB48" s="128" t="s">
        <v>1423</v>
      </c>
    </row>
    <row r="49" spans="1:28" s="123" customFormat="1" ht="25.5" customHeight="1">
      <c r="A49" s="71" t="s">
        <v>1239</v>
      </c>
      <c r="B49" s="49" t="s">
        <v>587</v>
      </c>
      <c r="C49" s="48" t="s">
        <v>1042</v>
      </c>
      <c r="D49" s="48" t="s">
        <v>1046</v>
      </c>
      <c r="E49" s="52" t="s">
        <v>1044</v>
      </c>
      <c r="F49" s="52" t="s">
        <v>1048</v>
      </c>
      <c r="G49" s="49" t="s">
        <v>1091</v>
      </c>
      <c r="H49" s="51">
        <v>65990074224</v>
      </c>
      <c r="I49" s="52" t="s">
        <v>984</v>
      </c>
      <c r="J49" s="48" t="s">
        <v>47</v>
      </c>
      <c r="K49" s="234">
        <v>20.75</v>
      </c>
      <c r="L49" s="234">
        <f>SUM(Table2[[#This Row],[2016 List Price]])*0.6</f>
        <v>12.45</v>
      </c>
      <c r="M49" s="132">
        <v>20.75</v>
      </c>
      <c r="N49" s="70">
        <f t="shared" si="0"/>
        <v>0</v>
      </c>
      <c r="O49" s="123">
        <v>2</v>
      </c>
      <c r="P49" s="123">
        <v>4</v>
      </c>
      <c r="Q49" s="123">
        <v>0.03</v>
      </c>
      <c r="R49" s="123">
        <v>25</v>
      </c>
      <c r="S49" s="58">
        <v>2.13</v>
      </c>
      <c r="T49" s="58">
        <v>9.125</v>
      </c>
      <c r="U49" s="58">
        <v>12</v>
      </c>
      <c r="V49" s="58">
        <v>1.2</v>
      </c>
      <c r="W49" s="59">
        <v>6</v>
      </c>
      <c r="X49" s="58">
        <v>10.375</v>
      </c>
      <c r="Y49" s="58">
        <v>12.38</v>
      </c>
      <c r="Z49" s="58">
        <v>15.13</v>
      </c>
      <c r="AA49" s="58">
        <v>8.4</v>
      </c>
      <c r="AB49" s="128" t="s">
        <v>1423</v>
      </c>
    </row>
    <row r="50" spans="1:28" s="123" customFormat="1" ht="25.5" customHeight="1">
      <c r="A50" s="71" t="s">
        <v>1239</v>
      </c>
      <c r="B50" s="49" t="s">
        <v>587</v>
      </c>
      <c r="C50" s="48" t="s">
        <v>1043</v>
      </c>
      <c r="D50" s="48" t="s">
        <v>1047</v>
      </c>
      <c r="E50" s="52" t="s">
        <v>1044</v>
      </c>
      <c r="F50" s="52" t="s">
        <v>403</v>
      </c>
      <c r="G50" s="49" t="s">
        <v>1091</v>
      </c>
      <c r="H50" s="51">
        <v>65990074335</v>
      </c>
      <c r="I50" s="52" t="s">
        <v>984</v>
      </c>
      <c r="J50" s="48" t="s">
        <v>47</v>
      </c>
      <c r="K50" s="234">
        <v>31.5</v>
      </c>
      <c r="L50" s="234">
        <f>SUM(Table2[[#This Row],[2016 List Price]])*0.6</f>
        <v>18.899999999999999</v>
      </c>
      <c r="M50" s="132">
        <v>31.5</v>
      </c>
      <c r="N50" s="70">
        <f t="shared" si="0"/>
        <v>0</v>
      </c>
      <c r="O50" s="123">
        <v>3</v>
      </c>
      <c r="P50" s="123">
        <v>5</v>
      </c>
      <c r="Q50" s="123">
        <v>0.03</v>
      </c>
      <c r="R50" s="123">
        <v>25</v>
      </c>
      <c r="S50" s="58">
        <v>2.13</v>
      </c>
      <c r="T50" s="58">
        <v>9.125</v>
      </c>
      <c r="U50" s="58">
        <v>12</v>
      </c>
      <c r="V50" s="58">
        <v>2.2999999999999998</v>
      </c>
      <c r="W50" s="59">
        <v>6</v>
      </c>
      <c r="X50" s="58">
        <v>10.375</v>
      </c>
      <c r="Y50" s="58">
        <v>12.38</v>
      </c>
      <c r="Z50" s="58">
        <v>15.13</v>
      </c>
      <c r="AA50" s="58">
        <v>15</v>
      </c>
      <c r="AB50" s="128" t="s">
        <v>1423</v>
      </c>
    </row>
    <row r="51" spans="1:28" s="123" customFormat="1" ht="25.5" customHeight="1">
      <c r="A51" s="71" t="s">
        <v>1239</v>
      </c>
      <c r="B51" s="49" t="s">
        <v>587</v>
      </c>
      <c r="C51" s="48" t="s">
        <v>1022</v>
      </c>
      <c r="D51" s="48" t="s">
        <v>1027</v>
      </c>
      <c r="E51" s="52" t="s">
        <v>1028</v>
      </c>
      <c r="F51" s="52" t="s">
        <v>1029</v>
      </c>
      <c r="G51" s="49" t="s">
        <v>1091</v>
      </c>
      <c r="H51" s="51">
        <v>65990074013</v>
      </c>
      <c r="I51" s="52" t="s">
        <v>984</v>
      </c>
      <c r="J51" s="48" t="s">
        <v>45</v>
      </c>
      <c r="K51" s="234">
        <v>34.5</v>
      </c>
      <c r="L51" s="234">
        <f>SUM(Table2[[#This Row],[2016 List Price]])*0.6</f>
        <v>20.7</v>
      </c>
      <c r="M51" s="132">
        <v>34.5</v>
      </c>
      <c r="N51" s="70">
        <f t="shared" si="0"/>
        <v>0</v>
      </c>
      <c r="O51" s="123">
        <v>1</v>
      </c>
      <c r="P51" s="123">
        <v>3</v>
      </c>
      <c r="Q51" s="123">
        <v>0.03</v>
      </c>
      <c r="R51" s="123">
        <v>25</v>
      </c>
      <c r="S51" s="58">
        <v>0.25</v>
      </c>
      <c r="T51" s="58">
        <v>8.75</v>
      </c>
      <c r="U51" s="58">
        <v>11.5</v>
      </c>
      <c r="V51" s="58">
        <v>0.7</v>
      </c>
      <c r="W51" s="59">
        <v>12</v>
      </c>
      <c r="X51" s="58">
        <v>4</v>
      </c>
      <c r="Y51" s="58">
        <v>4</v>
      </c>
      <c r="Z51" s="58">
        <v>12</v>
      </c>
      <c r="AA51" s="58">
        <v>9</v>
      </c>
      <c r="AB51" s="128" t="s">
        <v>1423</v>
      </c>
    </row>
    <row r="52" spans="1:28" s="123" customFormat="1" ht="25.5" customHeight="1">
      <c r="A52" s="71" t="s">
        <v>1239</v>
      </c>
      <c r="B52" s="49" t="s">
        <v>587</v>
      </c>
      <c r="C52" s="48" t="s">
        <v>1023</v>
      </c>
      <c r="D52" s="48" t="s">
        <v>1026</v>
      </c>
      <c r="E52" s="52" t="s">
        <v>1028</v>
      </c>
      <c r="F52" s="52" t="s">
        <v>1030</v>
      </c>
      <c r="G52" s="49" t="s">
        <v>1091</v>
      </c>
      <c r="H52" s="51">
        <v>65990074024</v>
      </c>
      <c r="I52" s="52" t="s">
        <v>984</v>
      </c>
      <c r="J52" s="48" t="s">
        <v>45</v>
      </c>
      <c r="K52" s="234">
        <v>34.5</v>
      </c>
      <c r="L52" s="234">
        <f>SUM(Table2[[#This Row],[2016 List Price]])*0.6</f>
        <v>20.7</v>
      </c>
      <c r="M52" s="132">
        <v>34.5</v>
      </c>
      <c r="N52" s="70">
        <f t="shared" si="0"/>
        <v>0</v>
      </c>
      <c r="O52" s="123">
        <v>2</v>
      </c>
      <c r="P52" s="123">
        <v>4</v>
      </c>
      <c r="Q52" s="123">
        <v>0.03</v>
      </c>
      <c r="R52" s="123">
        <v>25</v>
      </c>
      <c r="S52" s="58">
        <v>0.25</v>
      </c>
      <c r="T52" s="58">
        <v>8.75</v>
      </c>
      <c r="U52" s="58">
        <v>11.5</v>
      </c>
      <c r="V52" s="58">
        <v>0.7</v>
      </c>
      <c r="W52" s="59">
        <v>12</v>
      </c>
      <c r="X52" s="58">
        <v>4</v>
      </c>
      <c r="Y52" s="58">
        <v>12</v>
      </c>
      <c r="Z52" s="58">
        <v>12</v>
      </c>
      <c r="AA52" s="58">
        <v>9</v>
      </c>
      <c r="AB52" s="128" t="s">
        <v>1423</v>
      </c>
    </row>
    <row r="53" spans="1:28" s="123" customFormat="1" ht="25.5" customHeight="1">
      <c r="A53" s="71" t="s">
        <v>1239</v>
      </c>
      <c r="B53" s="49" t="s">
        <v>587</v>
      </c>
      <c r="C53" s="48" t="s">
        <v>1024</v>
      </c>
      <c r="D53" s="48" t="s">
        <v>1025</v>
      </c>
      <c r="E53" s="52" t="s">
        <v>1028</v>
      </c>
      <c r="F53" s="52" t="s">
        <v>334</v>
      </c>
      <c r="G53" s="49" t="s">
        <v>1091</v>
      </c>
      <c r="H53" s="51">
        <v>65990074035</v>
      </c>
      <c r="I53" s="52" t="s">
        <v>984</v>
      </c>
      <c r="J53" s="48" t="s">
        <v>45</v>
      </c>
      <c r="K53" s="234">
        <v>34.5</v>
      </c>
      <c r="L53" s="234">
        <f>SUM(Table2[[#This Row],[2016 List Price]])*0.6</f>
        <v>20.7</v>
      </c>
      <c r="M53" s="132">
        <v>34.5</v>
      </c>
      <c r="N53" s="70">
        <f t="shared" si="0"/>
        <v>0</v>
      </c>
      <c r="O53" s="123">
        <v>3</v>
      </c>
      <c r="P53" s="123">
        <v>5</v>
      </c>
      <c r="Q53" s="123">
        <v>0.03</v>
      </c>
      <c r="R53" s="123">
        <v>25</v>
      </c>
      <c r="S53" s="58">
        <v>0.25</v>
      </c>
      <c r="T53" s="58">
        <v>8.75</v>
      </c>
      <c r="U53" s="58">
        <v>11.5</v>
      </c>
      <c r="V53" s="58">
        <v>0.7</v>
      </c>
      <c r="W53" s="59">
        <v>12</v>
      </c>
      <c r="X53" s="58">
        <v>4</v>
      </c>
      <c r="Y53" s="58">
        <v>12</v>
      </c>
      <c r="Z53" s="58">
        <v>12</v>
      </c>
      <c r="AA53" s="58">
        <v>9</v>
      </c>
      <c r="AB53" s="128" t="s">
        <v>1423</v>
      </c>
    </row>
    <row r="54" spans="1:28" s="123" customFormat="1" ht="25.5" customHeight="1">
      <c r="A54" s="71" t="s">
        <v>1239</v>
      </c>
      <c r="B54" s="49" t="s">
        <v>568</v>
      </c>
      <c r="C54" s="48" t="s">
        <v>929</v>
      </c>
      <c r="D54" s="48" t="s">
        <v>126</v>
      </c>
      <c r="E54" s="52" t="s">
        <v>820</v>
      </c>
      <c r="F54" s="52" t="s">
        <v>238</v>
      </c>
      <c r="G54" s="49" t="s">
        <v>1097</v>
      </c>
      <c r="H54" s="51">
        <v>65990043121</v>
      </c>
      <c r="I54" s="52" t="s">
        <v>984</v>
      </c>
      <c r="J54" s="48" t="s">
        <v>45</v>
      </c>
      <c r="K54" s="234">
        <v>10</v>
      </c>
      <c r="L54" s="234">
        <f>SUM(Table2[[#This Row],[2016 List Price]])*0.6</f>
        <v>6</v>
      </c>
      <c r="M54" s="132">
        <v>8.5</v>
      </c>
      <c r="N54" s="70">
        <f t="shared" si="0"/>
        <v>0.17647058823529413</v>
      </c>
      <c r="O54" s="123">
        <v>1</v>
      </c>
      <c r="P54" s="123">
        <v>2</v>
      </c>
      <c r="Q54" s="123">
        <v>1</v>
      </c>
      <c r="R54" s="123">
        <v>10</v>
      </c>
      <c r="S54" s="58">
        <v>1</v>
      </c>
      <c r="T54" s="58">
        <v>4.75</v>
      </c>
      <c r="U54" s="58">
        <v>7.75</v>
      </c>
      <c r="V54" s="58">
        <v>0.1</v>
      </c>
      <c r="W54" s="59">
        <v>24</v>
      </c>
      <c r="X54" s="58">
        <v>4</v>
      </c>
      <c r="Y54" s="58">
        <v>12</v>
      </c>
      <c r="Z54" s="58">
        <v>12</v>
      </c>
      <c r="AA54" s="58">
        <v>3</v>
      </c>
      <c r="AB54" s="128" t="s">
        <v>1424</v>
      </c>
    </row>
    <row r="55" spans="1:28" s="123" customFormat="1" ht="25.5" customHeight="1">
      <c r="A55" s="71" t="s">
        <v>1239</v>
      </c>
      <c r="B55" s="49" t="s">
        <v>568</v>
      </c>
      <c r="C55" s="48" t="s">
        <v>930</v>
      </c>
      <c r="D55" s="48" t="s">
        <v>127</v>
      </c>
      <c r="E55" s="52" t="s">
        <v>821</v>
      </c>
      <c r="F55" s="52" t="s">
        <v>237</v>
      </c>
      <c r="G55" s="49" t="s">
        <v>1097</v>
      </c>
      <c r="H55" s="51">
        <v>65990043131</v>
      </c>
      <c r="I55" s="52" t="s">
        <v>984</v>
      </c>
      <c r="J55" s="48" t="s">
        <v>45</v>
      </c>
      <c r="K55" s="234">
        <v>12</v>
      </c>
      <c r="L55" s="234">
        <f>SUM(Table2[[#This Row],[2016 List Price]])*0.6</f>
        <v>7.1999999999999993</v>
      </c>
      <c r="M55" s="132">
        <v>9.5</v>
      </c>
      <c r="N55" s="70">
        <f t="shared" si="0"/>
        <v>0.26315789473684209</v>
      </c>
      <c r="O55" s="123">
        <v>1</v>
      </c>
      <c r="P55" s="123">
        <v>3</v>
      </c>
      <c r="Q55" s="123">
        <v>1</v>
      </c>
      <c r="R55" s="123">
        <v>10</v>
      </c>
      <c r="S55" s="58">
        <v>1</v>
      </c>
      <c r="T55" s="58">
        <v>5.5</v>
      </c>
      <c r="U55" s="58">
        <v>9.5</v>
      </c>
      <c r="V55" s="58">
        <v>0.2</v>
      </c>
      <c r="W55" s="59">
        <v>24</v>
      </c>
      <c r="X55" s="58">
        <v>8.5</v>
      </c>
      <c r="Y55" s="58">
        <v>12.5</v>
      </c>
      <c r="Z55" s="58">
        <v>15.125</v>
      </c>
      <c r="AA55" s="58">
        <v>5.7</v>
      </c>
      <c r="AB55" s="128" t="s">
        <v>1424</v>
      </c>
    </row>
    <row r="56" spans="1:28" s="123" customFormat="1" ht="25.5" customHeight="1">
      <c r="A56" s="71" t="s">
        <v>1239</v>
      </c>
      <c r="B56" s="49" t="s">
        <v>568</v>
      </c>
      <c r="C56" s="48" t="s">
        <v>931</v>
      </c>
      <c r="D56" s="48" t="s">
        <v>128</v>
      </c>
      <c r="E56" s="52" t="s">
        <v>822</v>
      </c>
      <c r="F56" s="52" t="s">
        <v>825</v>
      </c>
      <c r="G56" s="49" t="s">
        <v>1097</v>
      </c>
      <c r="H56" s="51">
        <v>65990043141</v>
      </c>
      <c r="I56" s="52" t="s">
        <v>984</v>
      </c>
      <c r="J56" s="48" t="s">
        <v>45</v>
      </c>
      <c r="K56" s="234">
        <v>14</v>
      </c>
      <c r="L56" s="234">
        <f>SUM(Table2[[#This Row],[2016 List Price]])*0.6</f>
        <v>8.4</v>
      </c>
      <c r="M56" s="132">
        <v>11.5</v>
      </c>
      <c r="N56" s="70">
        <f t="shared" si="0"/>
        <v>0.21739130434782608</v>
      </c>
      <c r="O56" s="123">
        <v>1</v>
      </c>
      <c r="P56" s="123">
        <v>4</v>
      </c>
      <c r="Q56" s="123">
        <v>1</v>
      </c>
      <c r="R56" s="123">
        <v>10</v>
      </c>
      <c r="S56" s="58">
        <v>1</v>
      </c>
      <c r="T56" s="58">
        <v>5.5</v>
      </c>
      <c r="U56" s="58">
        <v>9.5</v>
      </c>
      <c r="V56" s="58">
        <v>0.2</v>
      </c>
      <c r="W56" s="59">
        <v>24</v>
      </c>
      <c r="X56" s="58">
        <v>8.5</v>
      </c>
      <c r="Y56" s="58">
        <v>12.5</v>
      </c>
      <c r="Z56" s="58">
        <v>15.125</v>
      </c>
      <c r="AA56" s="58">
        <v>5.7</v>
      </c>
      <c r="AB56" s="128" t="s">
        <v>1424</v>
      </c>
    </row>
    <row r="57" spans="1:28" s="123" customFormat="1" ht="25.5" customHeight="1">
      <c r="A57" s="71" t="s">
        <v>1239</v>
      </c>
      <c r="B57" s="49" t="s">
        <v>568</v>
      </c>
      <c r="C57" s="48" t="s">
        <v>932</v>
      </c>
      <c r="D57" s="48" t="s">
        <v>493</v>
      </c>
      <c r="E57" s="52" t="s">
        <v>823</v>
      </c>
      <c r="F57" s="52" t="s">
        <v>824</v>
      </c>
      <c r="G57" s="49" t="s">
        <v>1097</v>
      </c>
      <c r="H57" s="51">
        <v>65990043161</v>
      </c>
      <c r="I57" s="52" t="s">
        <v>984</v>
      </c>
      <c r="J57" s="48" t="s">
        <v>45</v>
      </c>
      <c r="K57" s="234">
        <v>18</v>
      </c>
      <c r="L57" s="234">
        <f>SUM(Table2[[#This Row],[2016 List Price]])*0.6</f>
        <v>10.799999999999999</v>
      </c>
      <c r="M57" s="132">
        <v>15.5</v>
      </c>
      <c r="N57" s="70">
        <f t="shared" si="0"/>
        <v>0.16129032258064516</v>
      </c>
      <c r="O57" s="123">
        <v>1</v>
      </c>
      <c r="P57" s="123">
        <v>6</v>
      </c>
      <c r="Q57" s="123">
        <v>1</v>
      </c>
      <c r="R57" s="123">
        <v>10</v>
      </c>
      <c r="S57" s="58">
        <v>2</v>
      </c>
      <c r="T57" s="58">
        <v>5.5</v>
      </c>
      <c r="U57" s="58">
        <v>9.5</v>
      </c>
      <c r="V57" s="58">
        <v>0.3</v>
      </c>
      <c r="W57" s="59">
        <v>24</v>
      </c>
      <c r="X57" s="58">
        <v>8.5</v>
      </c>
      <c r="Y57" s="58">
        <v>12.5</v>
      </c>
      <c r="Z57" s="58">
        <v>15.125</v>
      </c>
      <c r="AA57" s="58">
        <v>8.1</v>
      </c>
      <c r="AB57" s="128" t="s">
        <v>1424</v>
      </c>
    </row>
    <row r="58" spans="1:28" s="123" customFormat="1" ht="25.5" customHeight="1">
      <c r="A58" s="71" t="s">
        <v>1239</v>
      </c>
      <c r="B58" s="49" t="s">
        <v>568</v>
      </c>
      <c r="C58" s="48" t="s">
        <v>921</v>
      </c>
      <c r="D58" s="48" t="s">
        <v>118</v>
      </c>
      <c r="E58" s="52" t="s">
        <v>809</v>
      </c>
      <c r="F58" s="52" t="s">
        <v>792</v>
      </c>
      <c r="G58" s="49" t="s">
        <v>1097</v>
      </c>
      <c r="H58" s="51">
        <v>65990023221</v>
      </c>
      <c r="I58" s="52" t="s">
        <v>984</v>
      </c>
      <c r="J58" s="48" t="s">
        <v>45</v>
      </c>
      <c r="K58" s="234">
        <v>7</v>
      </c>
      <c r="L58" s="234">
        <f>SUM(Table2[[#This Row],[2016 List Price]])*0.6</f>
        <v>4.2</v>
      </c>
      <c r="M58" s="132">
        <v>6.75</v>
      </c>
      <c r="N58" s="70">
        <f t="shared" si="0"/>
        <v>3.7037037037037035E-2</v>
      </c>
      <c r="O58" s="123">
        <v>0.5</v>
      </c>
      <c r="P58" s="123">
        <v>2</v>
      </c>
      <c r="Q58" s="123">
        <v>0.5</v>
      </c>
      <c r="R58" s="123">
        <v>10</v>
      </c>
      <c r="S58" s="58">
        <v>0.625</v>
      </c>
      <c r="T58" s="58">
        <v>4.75</v>
      </c>
      <c r="U58" s="58">
        <v>7.75</v>
      </c>
      <c r="V58" s="58">
        <v>0.1</v>
      </c>
      <c r="W58" s="59">
        <v>24</v>
      </c>
      <c r="X58" s="58">
        <v>4</v>
      </c>
      <c r="Y58" s="58">
        <v>12</v>
      </c>
      <c r="Z58" s="58">
        <v>12</v>
      </c>
      <c r="AA58" s="58">
        <v>3</v>
      </c>
      <c r="AB58" s="128" t="s">
        <v>1424</v>
      </c>
    </row>
    <row r="59" spans="1:28" s="123" customFormat="1" ht="25.5" customHeight="1">
      <c r="A59" s="71" t="s">
        <v>1239</v>
      </c>
      <c r="B59" s="49" t="s">
        <v>568</v>
      </c>
      <c r="C59" s="48" t="s">
        <v>922</v>
      </c>
      <c r="D59" s="48" t="s">
        <v>119</v>
      </c>
      <c r="E59" s="52" t="s">
        <v>810</v>
      </c>
      <c r="F59" s="52" t="s">
        <v>813</v>
      </c>
      <c r="G59" s="49" t="s">
        <v>1097</v>
      </c>
      <c r="H59" s="51">
        <v>65990023231</v>
      </c>
      <c r="I59" s="52" t="s">
        <v>984</v>
      </c>
      <c r="J59" s="48" t="s">
        <v>45</v>
      </c>
      <c r="K59" s="234">
        <v>8</v>
      </c>
      <c r="L59" s="234">
        <f>SUM(Table2[[#This Row],[2016 List Price]])*0.6</f>
        <v>4.8</v>
      </c>
      <c r="M59" s="132">
        <v>7.25</v>
      </c>
      <c r="N59" s="70">
        <f t="shared" si="0"/>
        <v>0.10344827586206896</v>
      </c>
      <c r="O59" s="123">
        <v>0.5</v>
      </c>
      <c r="P59" s="123">
        <v>3</v>
      </c>
      <c r="Q59" s="123">
        <v>0.5</v>
      </c>
      <c r="R59" s="123">
        <v>10</v>
      </c>
      <c r="S59" s="58">
        <v>0.625</v>
      </c>
      <c r="T59" s="58">
        <v>4.75</v>
      </c>
      <c r="U59" s="58">
        <v>7.75</v>
      </c>
      <c r="V59" s="58">
        <v>0.1</v>
      </c>
      <c r="W59" s="59">
        <v>24</v>
      </c>
      <c r="X59" s="58">
        <v>4</v>
      </c>
      <c r="Y59" s="58">
        <v>12</v>
      </c>
      <c r="Z59" s="58">
        <v>12</v>
      </c>
      <c r="AA59" s="58">
        <v>3.1</v>
      </c>
      <c r="AB59" s="128" t="s">
        <v>1424</v>
      </c>
    </row>
    <row r="60" spans="1:28" s="123" customFormat="1" ht="25.5" customHeight="1">
      <c r="A60" s="71" t="s">
        <v>1239</v>
      </c>
      <c r="B60" s="49" t="s">
        <v>568</v>
      </c>
      <c r="C60" s="48" t="s">
        <v>923</v>
      </c>
      <c r="D60" s="48" t="s">
        <v>120</v>
      </c>
      <c r="E60" s="52" t="s">
        <v>811</v>
      </c>
      <c r="F60" s="52" t="s">
        <v>814</v>
      </c>
      <c r="G60" s="49" t="s">
        <v>1097</v>
      </c>
      <c r="H60" s="51">
        <v>65990023241</v>
      </c>
      <c r="I60" s="52" t="s">
        <v>984</v>
      </c>
      <c r="J60" s="48" t="s">
        <v>45</v>
      </c>
      <c r="K60" s="234">
        <v>10</v>
      </c>
      <c r="L60" s="234">
        <f>SUM(Table2[[#This Row],[2016 List Price]])*0.6</f>
        <v>6</v>
      </c>
      <c r="M60" s="132">
        <v>8</v>
      </c>
      <c r="N60" s="70">
        <f t="shared" si="0"/>
        <v>0.25</v>
      </c>
      <c r="O60" s="123">
        <v>0.5</v>
      </c>
      <c r="P60" s="123">
        <v>4</v>
      </c>
      <c r="Q60" s="123">
        <v>0.5</v>
      </c>
      <c r="R60" s="123">
        <v>10</v>
      </c>
      <c r="S60" s="58">
        <v>0.625</v>
      </c>
      <c r="T60" s="58">
        <v>4.75</v>
      </c>
      <c r="U60" s="58">
        <v>7.75</v>
      </c>
      <c r="V60" s="58">
        <v>0.1</v>
      </c>
      <c r="W60" s="59">
        <v>24</v>
      </c>
      <c r="X60" s="58">
        <v>4</v>
      </c>
      <c r="Y60" s="58">
        <v>12</v>
      </c>
      <c r="Z60" s="58">
        <v>12</v>
      </c>
      <c r="AA60" s="58">
        <v>3</v>
      </c>
      <c r="AB60" s="128" t="s">
        <v>1424</v>
      </c>
    </row>
    <row r="61" spans="1:28" s="123" customFormat="1" ht="25.5" customHeight="1">
      <c r="A61" s="71" t="s">
        <v>1239</v>
      </c>
      <c r="B61" s="49" t="s">
        <v>568</v>
      </c>
      <c r="C61" s="48" t="s">
        <v>924</v>
      </c>
      <c r="D61" s="48" t="s">
        <v>121</v>
      </c>
      <c r="E61" s="52" t="s">
        <v>812</v>
      </c>
      <c r="F61" s="52" t="s">
        <v>815</v>
      </c>
      <c r="G61" s="49" t="s">
        <v>1097</v>
      </c>
      <c r="H61" s="51">
        <v>65990023261</v>
      </c>
      <c r="I61" s="52" t="s">
        <v>984</v>
      </c>
      <c r="J61" s="48" t="s">
        <v>45</v>
      </c>
      <c r="K61" s="234">
        <v>14</v>
      </c>
      <c r="L61" s="234">
        <f>SUM(Table2[[#This Row],[2016 List Price]])*0.6</f>
        <v>8.4</v>
      </c>
      <c r="M61" s="132">
        <v>9.5</v>
      </c>
      <c r="N61" s="70">
        <f t="shared" si="0"/>
        <v>0.47368421052631576</v>
      </c>
      <c r="O61" s="123">
        <v>0.5</v>
      </c>
      <c r="P61" s="123">
        <v>6</v>
      </c>
      <c r="Q61" s="123">
        <v>0.5</v>
      </c>
      <c r="R61" s="123">
        <v>10</v>
      </c>
      <c r="S61" s="58">
        <v>0.625</v>
      </c>
      <c r="T61" s="58">
        <v>4.75</v>
      </c>
      <c r="U61" s="58">
        <v>7.75</v>
      </c>
      <c r="V61" s="58">
        <v>0.2</v>
      </c>
      <c r="W61" s="59">
        <v>24</v>
      </c>
      <c r="X61" s="58">
        <v>8.5</v>
      </c>
      <c r="Y61" s="58">
        <v>12.5</v>
      </c>
      <c r="Z61" s="58">
        <v>15.125</v>
      </c>
      <c r="AA61" s="58">
        <v>5.7</v>
      </c>
      <c r="AB61" s="128" t="s">
        <v>1424</v>
      </c>
    </row>
    <row r="62" spans="1:28" s="123" customFormat="1" ht="25.5" customHeight="1">
      <c r="A62" s="71" t="s">
        <v>1239</v>
      </c>
      <c r="B62" s="49" t="s">
        <v>568</v>
      </c>
      <c r="C62" s="48" t="s">
        <v>925</v>
      </c>
      <c r="D62" s="48" t="s">
        <v>122</v>
      </c>
      <c r="E62" s="52" t="s">
        <v>816</v>
      </c>
      <c r="F62" s="52" t="s">
        <v>242</v>
      </c>
      <c r="G62" s="49" t="s">
        <v>1097</v>
      </c>
      <c r="H62" s="51">
        <v>65990033321</v>
      </c>
      <c r="I62" s="52" t="s">
        <v>984</v>
      </c>
      <c r="J62" s="48" t="s">
        <v>45</v>
      </c>
      <c r="K62" s="234">
        <v>8</v>
      </c>
      <c r="L62" s="234">
        <f>SUM(Table2[[#This Row],[2016 List Price]])*0.6</f>
        <v>4.8</v>
      </c>
      <c r="M62" s="132">
        <v>7.25</v>
      </c>
      <c r="N62" s="70">
        <f t="shared" si="0"/>
        <v>0.10344827586206896</v>
      </c>
      <c r="O62" s="123">
        <v>0.75</v>
      </c>
      <c r="P62" s="123">
        <v>2</v>
      </c>
      <c r="Q62" s="123">
        <v>0.75</v>
      </c>
      <c r="R62" s="123">
        <v>10</v>
      </c>
      <c r="S62" s="58">
        <v>0.625</v>
      </c>
      <c r="T62" s="58">
        <v>4.75</v>
      </c>
      <c r="U62" s="58">
        <v>7.75</v>
      </c>
      <c r="V62" s="58">
        <v>0.1</v>
      </c>
      <c r="W62" s="59">
        <v>24</v>
      </c>
      <c r="X62" s="58">
        <v>4</v>
      </c>
      <c r="Y62" s="58">
        <v>12</v>
      </c>
      <c r="Z62" s="58">
        <v>12</v>
      </c>
      <c r="AA62" s="58">
        <v>3</v>
      </c>
      <c r="AB62" s="128" t="s">
        <v>1424</v>
      </c>
    </row>
    <row r="63" spans="1:28" s="123" customFormat="1" ht="25.5" customHeight="1">
      <c r="A63" s="71" t="s">
        <v>1239</v>
      </c>
      <c r="B63" s="49" t="s">
        <v>568</v>
      </c>
      <c r="C63" s="48" t="s">
        <v>926</v>
      </c>
      <c r="D63" s="48" t="s">
        <v>123</v>
      </c>
      <c r="E63" s="52" t="s">
        <v>817</v>
      </c>
      <c r="F63" s="52" t="s">
        <v>241</v>
      </c>
      <c r="G63" s="49" t="s">
        <v>1097</v>
      </c>
      <c r="H63" s="51">
        <v>65990033331</v>
      </c>
      <c r="I63" s="52" t="s">
        <v>984</v>
      </c>
      <c r="J63" s="48" t="s">
        <v>45</v>
      </c>
      <c r="K63" s="234">
        <v>9</v>
      </c>
      <c r="L63" s="234">
        <f>SUM(Table2[[#This Row],[2016 List Price]])*0.6</f>
        <v>5.3999999999999995</v>
      </c>
      <c r="M63" s="132">
        <v>8.25</v>
      </c>
      <c r="N63" s="70">
        <f t="shared" si="0"/>
        <v>9.0909090909090912E-2</v>
      </c>
      <c r="O63" s="123">
        <v>0.75</v>
      </c>
      <c r="P63" s="123">
        <v>3</v>
      </c>
      <c r="Q63" s="123">
        <v>0.75</v>
      </c>
      <c r="R63" s="123">
        <v>10</v>
      </c>
      <c r="S63" s="58">
        <v>0.625</v>
      </c>
      <c r="T63" s="58">
        <v>4.75</v>
      </c>
      <c r="U63" s="58">
        <v>7.75</v>
      </c>
      <c r="V63" s="58">
        <v>0.1</v>
      </c>
      <c r="W63" s="59">
        <v>24</v>
      </c>
      <c r="X63" s="58">
        <v>4</v>
      </c>
      <c r="Y63" s="58">
        <v>12</v>
      </c>
      <c r="Z63" s="58">
        <v>12</v>
      </c>
      <c r="AA63" s="58">
        <v>3</v>
      </c>
      <c r="AB63" s="128" t="s">
        <v>1424</v>
      </c>
    </row>
    <row r="64" spans="1:28" s="123" customFormat="1" ht="25.5" customHeight="1">
      <c r="A64" s="71" t="s">
        <v>1239</v>
      </c>
      <c r="B64" s="49" t="s">
        <v>568</v>
      </c>
      <c r="C64" s="48" t="s">
        <v>927</v>
      </c>
      <c r="D64" s="48" t="s">
        <v>124</v>
      </c>
      <c r="E64" s="52" t="s">
        <v>818</v>
      </c>
      <c r="F64" s="52" t="s">
        <v>240</v>
      </c>
      <c r="G64" s="49" t="s">
        <v>1097</v>
      </c>
      <c r="H64" s="51">
        <v>65990033341</v>
      </c>
      <c r="I64" s="52" t="s">
        <v>984</v>
      </c>
      <c r="J64" s="48" t="s">
        <v>45</v>
      </c>
      <c r="K64" s="234">
        <v>11</v>
      </c>
      <c r="L64" s="234">
        <f>SUM(Table2[[#This Row],[2016 List Price]])*0.6</f>
        <v>6.6</v>
      </c>
      <c r="M64" s="132">
        <v>9.5</v>
      </c>
      <c r="N64" s="70">
        <f t="shared" si="0"/>
        <v>0.15789473684210525</v>
      </c>
      <c r="O64" s="123">
        <v>0.75</v>
      </c>
      <c r="P64" s="123">
        <v>4</v>
      </c>
      <c r="Q64" s="123">
        <v>0.75</v>
      </c>
      <c r="R64" s="123">
        <v>10</v>
      </c>
      <c r="S64" s="58">
        <v>0.625</v>
      </c>
      <c r="T64" s="58">
        <v>4.75</v>
      </c>
      <c r="U64" s="58">
        <v>7.75</v>
      </c>
      <c r="V64" s="58">
        <v>0.1</v>
      </c>
      <c r="W64" s="59">
        <v>24</v>
      </c>
      <c r="X64" s="58">
        <v>4</v>
      </c>
      <c r="Y64" s="58">
        <v>12</v>
      </c>
      <c r="Z64" s="58">
        <v>12</v>
      </c>
      <c r="AA64" s="58">
        <v>3</v>
      </c>
      <c r="AB64" s="128" t="s">
        <v>1424</v>
      </c>
    </row>
    <row r="65" spans="1:28" s="123" customFormat="1" ht="25.5" customHeight="1">
      <c r="A65" s="71" t="s">
        <v>1239</v>
      </c>
      <c r="B65" s="49" t="s">
        <v>568</v>
      </c>
      <c r="C65" s="48" t="s">
        <v>928</v>
      </c>
      <c r="D65" s="48" t="s">
        <v>125</v>
      </c>
      <c r="E65" s="52" t="s">
        <v>819</v>
      </c>
      <c r="F65" s="52" t="s">
        <v>239</v>
      </c>
      <c r="G65" s="49" t="s">
        <v>1097</v>
      </c>
      <c r="H65" s="51">
        <v>65990033361</v>
      </c>
      <c r="I65" s="52" t="s">
        <v>984</v>
      </c>
      <c r="J65" s="48" t="s">
        <v>45</v>
      </c>
      <c r="K65" s="234">
        <v>15</v>
      </c>
      <c r="L65" s="234">
        <f>SUM(Table2[[#This Row],[2016 List Price]])*0.6</f>
        <v>9</v>
      </c>
      <c r="M65" s="132">
        <v>12</v>
      </c>
      <c r="N65" s="70">
        <f t="shared" si="0"/>
        <v>0.25</v>
      </c>
      <c r="O65" s="123">
        <v>0.75</v>
      </c>
      <c r="P65" s="123">
        <v>6</v>
      </c>
      <c r="Q65" s="123">
        <v>0.75</v>
      </c>
      <c r="R65" s="123">
        <v>10</v>
      </c>
      <c r="S65" s="58">
        <v>0.625</v>
      </c>
      <c r="T65" s="58">
        <v>5.5</v>
      </c>
      <c r="U65" s="58">
        <v>9.5</v>
      </c>
      <c r="V65" s="58">
        <v>0.2</v>
      </c>
      <c r="W65" s="59">
        <v>24</v>
      </c>
      <c r="X65" s="58">
        <v>8.5</v>
      </c>
      <c r="Y65" s="58">
        <v>12.5</v>
      </c>
      <c r="Z65" s="58">
        <v>15.125</v>
      </c>
      <c r="AA65" s="58">
        <v>5.7</v>
      </c>
      <c r="AB65" s="128" t="s">
        <v>1424</v>
      </c>
    </row>
    <row r="66" spans="1:28" s="123" customFormat="1" ht="25.5" customHeight="1">
      <c r="A66" s="71" t="s">
        <v>1239</v>
      </c>
      <c r="B66" s="49" t="s">
        <v>571</v>
      </c>
      <c r="C66" s="48" t="s">
        <v>830</v>
      </c>
      <c r="D66" s="48" t="s">
        <v>614</v>
      </c>
      <c r="E66" s="52" t="s">
        <v>808</v>
      </c>
      <c r="F66" s="52" t="s">
        <v>361</v>
      </c>
      <c r="G66" s="49" t="s">
        <v>1097</v>
      </c>
      <c r="H66" s="55">
        <v>65990051111</v>
      </c>
      <c r="I66" s="52" t="s">
        <v>984</v>
      </c>
      <c r="J66" s="48" t="s">
        <v>45</v>
      </c>
      <c r="K66" s="234">
        <v>16</v>
      </c>
      <c r="L66" s="234">
        <f>SUM(Table2[[#This Row],[2016 List Price]])*0.6</f>
        <v>9.6</v>
      </c>
      <c r="M66" s="132">
        <v>15.75</v>
      </c>
      <c r="N66" s="70">
        <f t="shared" si="0"/>
        <v>1.5873015873015872E-2</v>
      </c>
      <c r="O66" s="123">
        <v>1</v>
      </c>
      <c r="P66" s="123">
        <v>6</v>
      </c>
      <c r="Q66" s="123">
        <v>0.1</v>
      </c>
      <c r="R66" s="123">
        <v>12</v>
      </c>
      <c r="S66" s="58">
        <v>0.375</v>
      </c>
      <c r="T66" s="58">
        <v>5.75</v>
      </c>
      <c r="U66" s="58">
        <v>9.75</v>
      </c>
      <c r="V66" s="58">
        <v>0.3</v>
      </c>
      <c r="W66" s="59">
        <v>24</v>
      </c>
      <c r="X66" s="58">
        <v>8.5</v>
      </c>
      <c r="Y66" s="58">
        <v>12.375</v>
      </c>
      <c r="Z66" s="58">
        <v>15.125</v>
      </c>
      <c r="AA66" s="58">
        <v>8.5</v>
      </c>
      <c r="AB66" s="128" t="s">
        <v>1425</v>
      </c>
    </row>
    <row r="67" spans="1:28" s="123" customFormat="1" ht="25.5" customHeight="1">
      <c r="A67" s="71" t="s">
        <v>1239</v>
      </c>
      <c r="B67" s="49" t="s">
        <v>571</v>
      </c>
      <c r="C67" s="48" t="s">
        <v>832</v>
      </c>
      <c r="D67" s="48" t="s">
        <v>643</v>
      </c>
      <c r="E67" s="52" t="s">
        <v>807</v>
      </c>
      <c r="F67" s="52" t="s">
        <v>362</v>
      </c>
      <c r="G67" s="49" t="s">
        <v>1097</v>
      </c>
      <c r="H67" s="55">
        <v>65990051211</v>
      </c>
      <c r="I67" s="52" t="s">
        <v>984</v>
      </c>
      <c r="J67" s="48" t="s">
        <v>45</v>
      </c>
      <c r="K67" s="234">
        <v>12.5</v>
      </c>
      <c r="L67" s="234">
        <f>SUM(Table2[[#This Row],[2016 List Price]])*0.6</f>
        <v>7.5</v>
      </c>
      <c r="M67" s="132">
        <v>12.25</v>
      </c>
      <c r="N67" s="70">
        <f t="shared" si="0"/>
        <v>2.0408163265306121E-2</v>
      </c>
      <c r="O67" s="123">
        <v>0.5</v>
      </c>
      <c r="P67" s="123">
        <v>6</v>
      </c>
      <c r="Q67" s="123">
        <v>0.1</v>
      </c>
      <c r="R67" s="123">
        <v>12</v>
      </c>
      <c r="S67" s="58">
        <v>0.375</v>
      </c>
      <c r="T67" s="58">
        <v>5.75</v>
      </c>
      <c r="U67" s="58">
        <v>9.75</v>
      </c>
      <c r="V67" s="58">
        <v>0.2</v>
      </c>
      <c r="W67" s="59">
        <v>24</v>
      </c>
      <c r="X67" s="58">
        <v>8.5</v>
      </c>
      <c r="Y67" s="58">
        <v>12.375</v>
      </c>
      <c r="Z67" s="58">
        <v>15</v>
      </c>
      <c r="AA67" s="58">
        <v>5.7</v>
      </c>
      <c r="AB67" s="128" t="s">
        <v>1425</v>
      </c>
    </row>
    <row r="68" spans="1:28" s="123" customFormat="1" ht="25.5" customHeight="1">
      <c r="A68" s="71" t="s">
        <v>1239</v>
      </c>
      <c r="B68" s="49" t="s">
        <v>571</v>
      </c>
      <c r="C68" s="48" t="s">
        <v>833</v>
      </c>
      <c r="D68" s="48" t="s">
        <v>644</v>
      </c>
      <c r="E68" s="52" t="s">
        <v>806</v>
      </c>
      <c r="F68" s="52" t="s">
        <v>363</v>
      </c>
      <c r="G68" s="49" t="s">
        <v>1097</v>
      </c>
      <c r="H68" s="55">
        <v>65990051311</v>
      </c>
      <c r="I68" s="52" t="s">
        <v>984</v>
      </c>
      <c r="J68" s="48" t="s">
        <v>45</v>
      </c>
      <c r="K68" s="234">
        <v>14</v>
      </c>
      <c r="L68" s="234">
        <f>SUM(Table2[[#This Row],[2016 List Price]])*0.6</f>
        <v>8.4</v>
      </c>
      <c r="M68" s="132">
        <v>13.75</v>
      </c>
      <c r="N68" s="70">
        <f t="shared" si="0"/>
        <v>1.8181818181818181E-2</v>
      </c>
      <c r="O68" s="123">
        <v>0.75</v>
      </c>
      <c r="P68" s="123">
        <v>6</v>
      </c>
      <c r="Q68" s="123">
        <v>0.1</v>
      </c>
      <c r="R68" s="123">
        <v>12</v>
      </c>
      <c r="S68" s="58">
        <v>0.375</v>
      </c>
      <c r="T68" s="58">
        <v>5.75</v>
      </c>
      <c r="U68" s="58">
        <v>9.75</v>
      </c>
      <c r="V68" s="58">
        <v>0.2</v>
      </c>
      <c r="W68" s="59">
        <v>24</v>
      </c>
      <c r="X68" s="58">
        <v>8.5</v>
      </c>
      <c r="Y68" s="58">
        <v>12.5</v>
      </c>
      <c r="Z68" s="58">
        <v>15</v>
      </c>
      <c r="AA68" s="58">
        <v>5</v>
      </c>
      <c r="AB68" s="128" t="s">
        <v>1425</v>
      </c>
    </row>
    <row r="69" spans="1:28" s="123" customFormat="1" ht="25.5" customHeight="1">
      <c r="A69" s="71" t="s">
        <v>1239</v>
      </c>
      <c r="B69" s="49" t="s">
        <v>571</v>
      </c>
      <c r="C69" s="48" t="s">
        <v>834</v>
      </c>
      <c r="D69" s="48" t="s">
        <v>645</v>
      </c>
      <c r="E69" s="52" t="s">
        <v>804</v>
      </c>
      <c r="F69" s="52" t="s">
        <v>364</v>
      </c>
      <c r="G69" s="49" t="s">
        <v>1097</v>
      </c>
      <c r="H69" s="55">
        <v>65990051411</v>
      </c>
      <c r="I69" s="52" t="s">
        <v>984</v>
      </c>
      <c r="J69" s="48" t="s">
        <v>45</v>
      </c>
      <c r="K69" s="234">
        <v>10.5</v>
      </c>
      <c r="L69" s="234">
        <f>SUM(Table2[[#This Row],[2016 List Price]])*0.6</f>
        <v>6.3</v>
      </c>
      <c r="M69" s="132">
        <v>10.25</v>
      </c>
      <c r="N69" s="70">
        <f t="shared" si="0"/>
        <v>2.4390243902439025E-2</v>
      </c>
      <c r="O69" s="123">
        <v>0.375</v>
      </c>
      <c r="P69" s="123">
        <v>6</v>
      </c>
      <c r="Q69" s="123">
        <v>0.1</v>
      </c>
      <c r="R69" s="123">
        <v>12</v>
      </c>
      <c r="S69" s="58">
        <v>0.125</v>
      </c>
      <c r="T69" s="58">
        <v>5.75</v>
      </c>
      <c r="U69" s="58">
        <v>9.75</v>
      </c>
      <c r="V69" s="58">
        <v>0.1</v>
      </c>
      <c r="W69" s="59">
        <v>24</v>
      </c>
      <c r="X69" s="58">
        <v>8.5</v>
      </c>
      <c r="Y69" s="58">
        <v>12.5</v>
      </c>
      <c r="Z69" s="58">
        <v>15.125</v>
      </c>
      <c r="AA69" s="58">
        <v>3.3</v>
      </c>
      <c r="AB69" s="128" t="s">
        <v>1425</v>
      </c>
    </row>
    <row r="70" spans="1:28" s="123" customFormat="1" ht="25.5" customHeight="1">
      <c r="A70" s="71" t="s">
        <v>1239</v>
      </c>
      <c r="B70" s="49" t="s">
        <v>571</v>
      </c>
      <c r="C70" s="48" t="s">
        <v>835</v>
      </c>
      <c r="D70" s="48" t="s">
        <v>646</v>
      </c>
      <c r="E70" s="52" t="s">
        <v>805</v>
      </c>
      <c r="F70" s="52" t="s">
        <v>365</v>
      </c>
      <c r="G70" s="49" t="s">
        <v>1097</v>
      </c>
      <c r="H70" s="55">
        <v>65990051511</v>
      </c>
      <c r="I70" s="52" t="s">
        <v>984</v>
      </c>
      <c r="J70" s="48" t="s">
        <v>45</v>
      </c>
      <c r="K70" s="234">
        <v>21.5</v>
      </c>
      <c r="L70" s="234">
        <f>SUM(Table2[[#This Row],[2016 List Price]])*0.6</f>
        <v>12.9</v>
      </c>
      <c r="M70" s="132">
        <v>20.75</v>
      </c>
      <c r="N70" s="70">
        <f t="shared" si="0"/>
        <v>3.614457831325301E-2</v>
      </c>
      <c r="O70" s="123">
        <v>2</v>
      </c>
      <c r="P70" s="123">
        <v>6</v>
      </c>
      <c r="Q70" s="123">
        <v>0.1</v>
      </c>
      <c r="R70" s="123">
        <v>12</v>
      </c>
      <c r="S70" s="58">
        <v>1.25</v>
      </c>
      <c r="T70" s="58">
        <v>5.75</v>
      </c>
      <c r="U70" s="58">
        <v>9.75</v>
      </c>
      <c r="V70" s="58">
        <v>0.4</v>
      </c>
      <c r="W70" s="59">
        <v>24</v>
      </c>
      <c r="X70" s="58">
        <v>8.5</v>
      </c>
      <c r="Y70" s="58">
        <v>12.5</v>
      </c>
      <c r="Z70" s="58">
        <v>15.125</v>
      </c>
      <c r="AA70" s="58">
        <v>10.5</v>
      </c>
      <c r="AB70" s="128" t="s">
        <v>1425</v>
      </c>
    </row>
    <row r="71" spans="1:28" s="123" customFormat="1" ht="25.5" customHeight="1">
      <c r="A71" s="71" t="s">
        <v>1239</v>
      </c>
      <c r="B71" s="49" t="s">
        <v>571</v>
      </c>
      <c r="C71" s="48" t="s">
        <v>836</v>
      </c>
      <c r="D71" s="48" t="s">
        <v>647</v>
      </c>
      <c r="E71" s="52" t="s">
        <v>803</v>
      </c>
      <c r="F71" s="52" t="s">
        <v>366</v>
      </c>
      <c r="G71" s="49" t="s">
        <v>1097</v>
      </c>
      <c r="H71" s="55">
        <v>65990051611</v>
      </c>
      <c r="I71" s="52" t="s">
        <v>984</v>
      </c>
      <c r="J71" s="48" t="s">
        <v>45</v>
      </c>
      <c r="K71" s="234">
        <v>24</v>
      </c>
      <c r="L71" s="234">
        <f>SUM(Table2[[#This Row],[2016 List Price]])*0.6</f>
        <v>14.399999999999999</v>
      </c>
      <c r="M71" s="132">
        <v>22.5</v>
      </c>
      <c r="N71" s="70">
        <f t="shared" si="0"/>
        <v>6.6666666666666666E-2</v>
      </c>
      <c r="O71" s="123">
        <v>2.5</v>
      </c>
      <c r="P71" s="123">
        <v>6</v>
      </c>
      <c r="Q71" s="123">
        <v>0.1</v>
      </c>
      <c r="R71" s="123">
        <v>12</v>
      </c>
      <c r="S71" s="58">
        <v>1</v>
      </c>
      <c r="T71" s="58">
        <v>5.75</v>
      </c>
      <c r="U71" s="58">
        <v>9.75</v>
      </c>
      <c r="V71" s="58">
        <v>0.6</v>
      </c>
      <c r="W71" s="59">
        <v>24</v>
      </c>
      <c r="X71" s="58">
        <v>8.5</v>
      </c>
      <c r="Y71" s="58">
        <v>12.5</v>
      </c>
      <c r="Z71" s="58">
        <v>15.125</v>
      </c>
      <c r="AA71" s="58">
        <v>15.3</v>
      </c>
      <c r="AB71" s="128" t="s">
        <v>1425</v>
      </c>
    </row>
    <row r="72" spans="1:28" s="123" customFormat="1" ht="25.5" customHeight="1">
      <c r="A72" s="71" t="s">
        <v>1239</v>
      </c>
      <c r="B72" s="49" t="s">
        <v>571</v>
      </c>
      <c r="C72" s="48" t="s">
        <v>837</v>
      </c>
      <c r="D72" s="48" t="s">
        <v>648</v>
      </c>
      <c r="E72" s="52" t="s">
        <v>802</v>
      </c>
      <c r="F72" s="52" t="s">
        <v>367</v>
      </c>
      <c r="G72" s="49" t="s">
        <v>1097</v>
      </c>
      <c r="H72" s="55">
        <v>65990051711</v>
      </c>
      <c r="I72" s="52" t="s">
        <v>984</v>
      </c>
      <c r="J72" s="48" t="s">
        <v>45</v>
      </c>
      <c r="K72" s="234">
        <v>17.5</v>
      </c>
      <c r="L72" s="234">
        <f>SUM(Table2[[#This Row],[2016 List Price]])*0.6</f>
        <v>10.5</v>
      </c>
      <c r="M72" s="132">
        <v>16.75</v>
      </c>
      <c r="N72" s="70">
        <f t="shared" si="0"/>
        <v>4.4776119402985072E-2</v>
      </c>
      <c r="O72" s="123">
        <v>1.5</v>
      </c>
      <c r="P72" s="123">
        <v>6</v>
      </c>
      <c r="Q72" s="123">
        <v>0.1</v>
      </c>
      <c r="R72" s="123">
        <v>12</v>
      </c>
      <c r="S72" s="58">
        <v>0.75</v>
      </c>
      <c r="T72" s="58">
        <v>5.75</v>
      </c>
      <c r="U72" s="58">
        <v>9.75</v>
      </c>
      <c r="V72" s="58">
        <v>0.4</v>
      </c>
      <c r="W72" s="59">
        <v>24</v>
      </c>
      <c r="X72" s="58">
        <v>8.5</v>
      </c>
      <c r="Y72" s="58">
        <v>12.5</v>
      </c>
      <c r="Z72" s="58">
        <v>15.125</v>
      </c>
      <c r="AA72" s="58">
        <v>10.5</v>
      </c>
      <c r="AB72" s="128" t="s">
        <v>1425</v>
      </c>
    </row>
    <row r="73" spans="1:28" s="123" customFormat="1" ht="25.5" customHeight="1">
      <c r="A73" s="71" t="s">
        <v>1239</v>
      </c>
      <c r="B73" s="49" t="s">
        <v>571</v>
      </c>
      <c r="C73" s="48" t="s">
        <v>838</v>
      </c>
      <c r="D73" s="48" t="s">
        <v>649</v>
      </c>
      <c r="E73" s="52" t="s">
        <v>355</v>
      </c>
      <c r="F73" s="52" t="s">
        <v>368</v>
      </c>
      <c r="G73" s="49" t="s">
        <v>1097</v>
      </c>
      <c r="H73" s="55">
        <v>65990041111</v>
      </c>
      <c r="I73" s="52" t="s">
        <v>984</v>
      </c>
      <c r="J73" s="48" t="s">
        <v>45</v>
      </c>
      <c r="K73" s="234">
        <v>17.5</v>
      </c>
      <c r="L73" s="234">
        <f>SUM(Table2[[#This Row],[2016 List Price]])*0.6</f>
        <v>10.5</v>
      </c>
      <c r="M73" s="132">
        <v>17</v>
      </c>
      <c r="N73" s="70">
        <f t="shared" si="0"/>
        <v>2.9411764705882353E-2</v>
      </c>
      <c r="O73" s="123">
        <v>1</v>
      </c>
      <c r="P73" s="123">
        <v>6</v>
      </c>
      <c r="Q73" s="123">
        <v>0.1</v>
      </c>
      <c r="R73" s="123">
        <v>12</v>
      </c>
      <c r="S73" s="58">
        <v>0.375</v>
      </c>
      <c r="T73" s="58">
        <v>5.75</v>
      </c>
      <c r="U73" s="58">
        <v>9.75</v>
      </c>
      <c r="V73" s="58">
        <v>0.5</v>
      </c>
      <c r="W73" s="59">
        <v>24</v>
      </c>
      <c r="X73" s="58">
        <v>8.5</v>
      </c>
      <c r="Y73" s="58">
        <v>12.5</v>
      </c>
      <c r="Z73" s="58">
        <v>15</v>
      </c>
      <c r="AA73" s="58">
        <v>12.9</v>
      </c>
      <c r="AB73" s="128" t="s">
        <v>1425</v>
      </c>
    </row>
    <row r="74" spans="1:28" s="123" customFormat="1" ht="25.5" customHeight="1">
      <c r="A74" s="71" t="s">
        <v>1239</v>
      </c>
      <c r="B74" s="49" t="s">
        <v>571</v>
      </c>
      <c r="C74" s="48" t="s">
        <v>839</v>
      </c>
      <c r="D74" s="48" t="s">
        <v>650</v>
      </c>
      <c r="E74" s="52" t="s">
        <v>356</v>
      </c>
      <c r="F74" s="52" t="s">
        <v>369</v>
      </c>
      <c r="G74" s="49" t="s">
        <v>1097</v>
      </c>
      <c r="H74" s="55">
        <v>65990041211</v>
      </c>
      <c r="I74" s="52" t="s">
        <v>984</v>
      </c>
      <c r="J74" s="48" t="s">
        <v>45</v>
      </c>
      <c r="K74" s="234">
        <v>13.5</v>
      </c>
      <c r="L74" s="234">
        <f>SUM(Table2[[#This Row],[2016 List Price]])*0.6</f>
        <v>8.1</v>
      </c>
      <c r="M74" s="132">
        <v>13</v>
      </c>
      <c r="N74" s="70">
        <f t="shared" si="0"/>
        <v>3.8461538461538464E-2</v>
      </c>
      <c r="O74" s="123">
        <v>0.5</v>
      </c>
      <c r="P74" s="123">
        <v>6</v>
      </c>
      <c r="Q74" s="123">
        <v>0.1</v>
      </c>
      <c r="R74" s="123">
        <v>12</v>
      </c>
      <c r="S74" s="58">
        <v>0.375</v>
      </c>
      <c r="T74" s="58">
        <v>5.75</v>
      </c>
      <c r="U74" s="58">
        <v>9.75</v>
      </c>
      <c r="V74" s="58">
        <v>0.4</v>
      </c>
      <c r="W74" s="59">
        <v>24</v>
      </c>
      <c r="X74" s="58">
        <v>8.5</v>
      </c>
      <c r="Y74" s="58">
        <v>12.5</v>
      </c>
      <c r="Z74" s="58">
        <v>15.125</v>
      </c>
      <c r="AA74" s="58">
        <v>10.5</v>
      </c>
      <c r="AB74" s="128" t="s">
        <v>1425</v>
      </c>
    </row>
    <row r="75" spans="1:28" s="123" customFormat="1" ht="25.5" customHeight="1">
      <c r="A75" s="71" t="s">
        <v>1239</v>
      </c>
      <c r="B75" s="49" t="s">
        <v>571</v>
      </c>
      <c r="C75" s="48" t="s">
        <v>840</v>
      </c>
      <c r="D75" s="48" t="s">
        <v>651</v>
      </c>
      <c r="E75" s="52" t="s">
        <v>357</v>
      </c>
      <c r="F75" s="52" t="s">
        <v>370</v>
      </c>
      <c r="G75" s="49" t="s">
        <v>1097</v>
      </c>
      <c r="H75" s="55">
        <v>65990041311</v>
      </c>
      <c r="I75" s="52" t="s">
        <v>984</v>
      </c>
      <c r="J75" s="48" t="s">
        <v>45</v>
      </c>
      <c r="K75" s="234">
        <v>15.5</v>
      </c>
      <c r="L75" s="234">
        <f>SUM(Table2[[#This Row],[2016 List Price]])*0.6</f>
        <v>9.2999999999999989</v>
      </c>
      <c r="M75" s="132">
        <v>14.75</v>
      </c>
      <c r="N75" s="70">
        <f t="shared" si="0"/>
        <v>5.0847457627118647E-2</v>
      </c>
      <c r="O75" s="123">
        <v>0.75</v>
      </c>
      <c r="P75" s="123">
        <v>6</v>
      </c>
      <c r="Q75" s="123">
        <v>0.1</v>
      </c>
      <c r="R75" s="123">
        <v>12</v>
      </c>
      <c r="S75" s="58">
        <v>0.5</v>
      </c>
      <c r="T75" s="58">
        <v>5.75</v>
      </c>
      <c r="U75" s="58">
        <v>9.75</v>
      </c>
      <c r="V75" s="58">
        <v>0.5</v>
      </c>
      <c r="W75" s="59">
        <v>24</v>
      </c>
      <c r="X75" s="58">
        <v>8.5</v>
      </c>
      <c r="Y75" s="58">
        <v>12.375</v>
      </c>
      <c r="Z75" s="58">
        <v>15.125</v>
      </c>
      <c r="AA75" s="58">
        <v>12.9</v>
      </c>
      <c r="AB75" s="128" t="s">
        <v>1425</v>
      </c>
    </row>
    <row r="76" spans="1:28" s="123" customFormat="1" ht="25.5" customHeight="1">
      <c r="A76" s="71" t="s">
        <v>1239</v>
      </c>
      <c r="B76" s="49" t="s">
        <v>571</v>
      </c>
      <c r="C76" s="48" t="s">
        <v>841</v>
      </c>
      <c r="D76" s="48" t="s">
        <v>652</v>
      </c>
      <c r="E76" s="52" t="s">
        <v>358</v>
      </c>
      <c r="F76" s="52" t="s">
        <v>371</v>
      </c>
      <c r="G76" s="49" t="s">
        <v>1097</v>
      </c>
      <c r="H76" s="55">
        <v>65990041511</v>
      </c>
      <c r="I76" s="52" t="s">
        <v>984</v>
      </c>
      <c r="J76" s="48" t="s">
        <v>45</v>
      </c>
      <c r="K76" s="234">
        <v>32</v>
      </c>
      <c r="L76" s="234">
        <f>SUM(Table2[[#This Row],[2016 List Price]])*0.6</f>
        <v>19.2</v>
      </c>
      <c r="M76" s="132">
        <v>30.5</v>
      </c>
      <c r="N76" s="70">
        <f t="shared" ref="N76:N139" si="1">((K76-M76)/M76)</f>
        <v>4.9180327868852458E-2</v>
      </c>
      <c r="O76" s="123">
        <v>2</v>
      </c>
      <c r="P76" s="123">
        <v>6</v>
      </c>
      <c r="Q76" s="123">
        <v>0.1</v>
      </c>
      <c r="R76" s="123">
        <v>12</v>
      </c>
      <c r="S76" s="58">
        <v>1</v>
      </c>
      <c r="T76" s="58">
        <v>5.75</v>
      </c>
      <c r="U76" s="58">
        <v>9.75</v>
      </c>
      <c r="V76" s="58">
        <v>1</v>
      </c>
      <c r="W76" s="59">
        <v>24</v>
      </c>
      <c r="X76" s="58">
        <v>8.5</v>
      </c>
      <c r="Y76" s="58">
        <v>12.5</v>
      </c>
      <c r="Z76" s="58">
        <v>15.125</v>
      </c>
      <c r="AA76" s="58">
        <v>24.9</v>
      </c>
      <c r="AB76" s="128" t="s">
        <v>1425</v>
      </c>
    </row>
    <row r="77" spans="1:28" s="123" customFormat="1" ht="25.5" customHeight="1">
      <c r="A77" s="71" t="s">
        <v>1239</v>
      </c>
      <c r="B77" s="49" t="s">
        <v>571</v>
      </c>
      <c r="C77" s="48" t="s">
        <v>842</v>
      </c>
      <c r="D77" s="48" t="s">
        <v>653</v>
      </c>
      <c r="E77" s="52" t="s">
        <v>359</v>
      </c>
      <c r="F77" s="52" t="s">
        <v>372</v>
      </c>
      <c r="G77" s="49" t="s">
        <v>1097</v>
      </c>
      <c r="H77" s="55">
        <v>65990041611</v>
      </c>
      <c r="I77" s="52" t="s">
        <v>984</v>
      </c>
      <c r="J77" s="48" t="s">
        <v>45</v>
      </c>
      <c r="K77" s="234">
        <v>34.5</v>
      </c>
      <c r="L77" s="234">
        <f>SUM(Table2[[#This Row],[2016 List Price]])*0.6</f>
        <v>20.7</v>
      </c>
      <c r="M77" s="132">
        <v>33.25</v>
      </c>
      <c r="N77" s="70">
        <f t="shared" si="1"/>
        <v>3.7593984962406013E-2</v>
      </c>
      <c r="O77" s="123">
        <v>2.5</v>
      </c>
      <c r="P77" s="123">
        <v>6</v>
      </c>
      <c r="Q77" s="123">
        <v>0.1</v>
      </c>
      <c r="R77" s="123">
        <v>12</v>
      </c>
      <c r="S77" s="58">
        <v>1.75</v>
      </c>
      <c r="T77" s="58">
        <v>5.75</v>
      </c>
      <c r="U77" s="58">
        <v>9.75</v>
      </c>
      <c r="V77" s="58">
        <v>1.1000000000000001</v>
      </c>
      <c r="W77" s="59">
        <v>24</v>
      </c>
      <c r="X77" s="58">
        <v>8.5</v>
      </c>
      <c r="Y77" s="58">
        <v>12.5</v>
      </c>
      <c r="Z77" s="58">
        <v>15.5</v>
      </c>
      <c r="AA77" s="58">
        <v>27.3</v>
      </c>
      <c r="AB77" s="128" t="s">
        <v>1425</v>
      </c>
    </row>
    <row r="78" spans="1:28" s="123" customFormat="1" ht="25.5" customHeight="1">
      <c r="A78" s="71" t="s">
        <v>1239</v>
      </c>
      <c r="B78" s="49" t="s">
        <v>571</v>
      </c>
      <c r="C78" s="48" t="s">
        <v>843</v>
      </c>
      <c r="D78" s="48" t="s">
        <v>654</v>
      </c>
      <c r="E78" s="52" t="s">
        <v>360</v>
      </c>
      <c r="F78" s="52" t="s">
        <v>373</v>
      </c>
      <c r="G78" s="49" t="s">
        <v>1097</v>
      </c>
      <c r="H78" s="55">
        <v>65990041711</v>
      </c>
      <c r="I78" s="52" t="s">
        <v>984</v>
      </c>
      <c r="J78" s="48" t="s">
        <v>45</v>
      </c>
      <c r="K78" s="234">
        <v>23.5</v>
      </c>
      <c r="L78" s="234">
        <f>SUM(Table2[[#This Row],[2016 List Price]])*0.6</f>
        <v>14.1</v>
      </c>
      <c r="M78" s="132">
        <v>22.5</v>
      </c>
      <c r="N78" s="70">
        <f t="shared" si="1"/>
        <v>4.4444444444444446E-2</v>
      </c>
      <c r="O78" s="123">
        <v>1.5</v>
      </c>
      <c r="P78" s="123">
        <v>6</v>
      </c>
      <c r="Q78" s="123">
        <v>0.1</v>
      </c>
      <c r="R78" s="123">
        <v>12</v>
      </c>
      <c r="S78" s="58">
        <v>1</v>
      </c>
      <c r="T78" s="58">
        <v>5.75</v>
      </c>
      <c r="U78" s="58">
        <v>9.75</v>
      </c>
      <c r="V78" s="58">
        <v>0.9</v>
      </c>
      <c r="W78" s="59">
        <v>24</v>
      </c>
      <c r="X78" s="58">
        <v>8.5</v>
      </c>
      <c r="Y78" s="58">
        <v>12.5</v>
      </c>
      <c r="Z78" s="58">
        <v>15.5</v>
      </c>
      <c r="AA78" s="58">
        <v>22.5</v>
      </c>
      <c r="AB78" s="128" t="s">
        <v>1425</v>
      </c>
    </row>
    <row r="79" spans="1:28" s="123" customFormat="1" ht="25.5" customHeight="1">
      <c r="A79" s="71" t="s">
        <v>1239</v>
      </c>
      <c r="B79" s="49" t="s">
        <v>571</v>
      </c>
      <c r="C79" s="50" t="s">
        <v>738</v>
      </c>
      <c r="D79" s="50" t="s">
        <v>740</v>
      </c>
      <c r="E79" s="54" t="s">
        <v>752</v>
      </c>
      <c r="F79" s="54" t="s">
        <v>759</v>
      </c>
      <c r="G79" s="49" t="s">
        <v>1097</v>
      </c>
      <c r="H79" s="57">
        <v>65990071111</v>
      </c>
      <c r="I79" s="54" t="s">
        <v>984</v>
      </c>
      <c r="J79" s="50" t="s">
        <v>45</v>
      </c>
      <c r="K79" s="234">
        <v>17.5</v>
      </c>
      <c r="L79" s="234">
        <f>SUM(Table2[[#This Row],[2016 List Price]])*0.6</f>
        <v>10.5</v>
      </c>
      <c r="M79" s="132">
        <v>16.75</v>
      </c>
      <c r="N79" s="70">
        <f t="shared" si="1"/>
        <v>4.4776119402985072E-2</v>
      </c>
      <c r="O79" s="123">
        <v>1</v>
      </c>
      <c r="P79" s="123">
        <v>6</v>
      </c>
      <c r="Q79" s="123">
        <v>0.1</v>
      </c>
      <c r="R79" s="123">
        <v>12</v>
      </c>
      <c r="S79" s="58">
        <v>0.375</v>
      </c>
      <c r="T79" s="58">
        <v>5.75</v>
      </c>
      <c r="U79" s="58">
        <v>9.75</v>
      </c>
      <c r="V79" s="58">
        <v>0.3</v>
      </c>
      <c r="W79" s="59">
        <v>24</v>
      </c>
      <c r="X79" s="58">
        <v>8.5</v>
      </c>
      <c r="Y79" s="58">
        <v>12.375</v>
      </c>
      <c r="Z79" s="58">
        <v>15</v>
      </c>
      <c r="AA79" s="58">
        <v>8.5</v>
      </c>
      <c r="AB79" s="128" t="s">
        <v>1425</v>
      </c>
    </row>
    <row r="80" spans="1:28" s="123" customFormat="1" ht="25.5" customHeight="1">
      <c r="A80" s="71" t="s">
        <v>1239</v>
      </c>
      <c r="B80" s="49" t="s">
        <v>571</v>
      </c>
      <c r="C80" s="50" t="s">
        <v>739</v>
      </c>
      <c r="D80" s="50" t="s">
        <v>751</v>
      </c>
      <c r="E80" s="54" t="s">
        <v>753</v>
      </c>
      <c r="F80" s="54" t="s">
        <v>760</v>
      </c>
      <c r="G80" s="49" t="s">
        <v>1097</v>
      </c>
      <c r="H80" s="57">
        <v>65990071211</v>
      </c>
      <c r="I80" s="54" t="s">
        <v>984</v>
      </c>
      <c r="J80" s="48" t="s">
        <v>45</v>
      </c>
      <c r="K80" s="234">
        <v>13.5</v>
      </c>
      <c r="L80" s="234">
        <f>SUM(Table2[[#This Row],[2016 List Price]])*0.6</f>
        <v>8.1</v>
      </c>
      <c r="M80" s="132">
        <v>12.75</v>
      </c>
      <c r="N80" s="70">
        <f t="shared" si="1"/>
        <v>5.8823529411764705E-2</v>
      </c>
      <c r="O80" s="123">
        <v>0.5</v>
      </c>
      <c r="P80" s="123">
        <v>6</v>
      </c>
      <c r="Q80" s="123">
        <v>0.1</v>
      </c>
      <c r="R80" s="123">
        <v>12</v>
      </c>
      <c r="S80" s="58">
        <v>0.375</v>
      </c>
      <c r="T80" s="58">
        <v>5.75</v>
      </c>
      <c r="U80" s="58">
        <v>9.75</v>
      </c>
      <c r="V80" s="58">
        <v>0.2</v>
      </c>
      <c r="W80" s="59">
        <v>24</v>
      </c>
      <c r="X80" s="58">
        <v>8.5</v>
      </c>
      <c r="Y80" s="58">
        <v>12.375</v>
      </c>
      <c r="Z80" s="58">
        <v>15</v>
      </c>
      <c r="AA80" s="58">
        <v>5.7</v>
      </c>
      <c r="AB80" s="128" t="s">
        <v>1425</v>
      </c>
    </row>
    <row r="81" spans="1:28" s="123" customFormat="1" ht="25.5" customHeight="1">
      <c r="A81" s="71" t="s">
        <v>1239</v>
      </c>
      <c r="B81" s="49" t="s">
        <v>571</v>
      </c>
      <c r="C81" s="50" t="s">
        <v>741</v>
      </c>
      <c r="D81" s="50" t="s">
        <v>750</v>
      </c>
      <c r="E81" s="54" t="s">
        <v>754</v>
      </c>
      <c r="F81" s="54" t="s">
        <v>761</v>
      </c>
      <c r="G81" s="49" t="s">
        <v>1097</v>
      </c>
      <c r="H81" s="57">
        <v>65990071311</v>
      </c>
      <c r="I81" s="54" t="s">
        <v>984</v>
      </c>
      <c r="J81" s="48" t="s">
        <v>45</v>
      </c>
      <c r="K81" s="234">
        <v>16</v>
      </c>
      <c r="L81" s="234">
        <f>SUM(Table2[[#This Row],[2016 List Price]])*0.6</f>
        <v>9.6</v>
      </c>
      <c r="M81" s="132">
        <v>15</v>
      </c>
      <c r="N81" s="70">
        <f t="shared" si="1"/>
        <v>6.6666666666666666E-2</v>
      </c>
      <c r="O81" s="123">
        <v>0.75</v>
      </c>
      <c r="P81" s="123">
        <v>6</v>
      </c>
      <c r="Q81" s="123">
        <v>0.1</v>
      </c>
      <c r="R81" s="123">
        <v>12</v>
      </c>
      <c r="S81" s="58">
        <v>0.375</v>
      </c>
      <c r="T81" s="58">
        <v>5.75</v>
      </c>
      <c r="U81" s="58">
        <v>9.75</v>
      </c>
      <c r="V81" s="58">
        <v>0.2</v>
      </c>
      <c r="W81" s="59">
        <v>24</v>
      </c>
      <c r="X81" s="58">
        <v>8.5</v>
      </c>
      <c r="Y81" s="58">
        <v>12.5</v>
      </c>
      <c r="Z81" s="58">
        <v>15.125</v>
      </c>
      <c r="AA81" s="58">
        <v>21.1</v>
      </c>
      <c r="AB81" s="128" t="s">
        <v>1425</v>
      </c>
    </row>
    <row r="82" spans="1:28" s="123" customFormat="1" ht="25.5" customHeight="1">
      <c r="A82" s="71" t="s">
        <v>1239</v>
      </c>
      <c r="B82" s="49" t="s">
        <v>571</v>
      </c>
      <c r="C82" s="50" t="s">
        <v>742</v>
      </c>
      <c r="D82" s="50" t="s">
        <v>749</v>
      </c>
      <c r="E82" s="54" t="s">
        <v>755</v>
      </c>
      <c r="F82" s="54" t="s">
        <v>762</v>
      </c>
      <c r="G82" s="49" t="s">
        <v>1097</v>
      </c>
      <c r="H82" s="57">
        <v>65990071411</v>
      </c>
      <c r="I82" s="54" t="s">
        <v>984</v>
      </c>
      <c r="J82" s="48" t="s">
        <v>45</v>
      </c>
      <c r="K82" s="234">
        <v>12.5</v>
      </c>
      <c r="L82" s="234">
        <f>SUM(Table2[[#This Row],[2016 List Price]])*0.6</f>
        <v>7.5</v>
      </c>
      <c r="M82" s="132">
        <v>11.75</v>
      </c>
      <c r="N82" s="70">
        <f t="shared" si="1"/>
        <v>6.3829787234042548E-2</v>
      </c>
      <c r="O82" s="123">
        <v>0.375</v>
      </c>
      <c r="P82" s="123">
        <v>6</v>
      </c>
      <c r="Q82" s="123">
        <v>0.1</v>
      </c>
      <c r="R82" s="123">
        <v>12</v>
      </c>
      <c r="S82" s="123">
        <v>0.125</v>
      </c>
      <c r="T82" s="58">
        <v>5.75</v>
      </c>
      <c r="U82" s="58">
        <v>9.75</v>
      </c>
      <c r="V82" s="58">
        <v>0.1</v>
      </c>
      <c r="W82" s="59">
        <v>24</v>
      </c>
      <c r="X82" s="58">
        <v>8.5</v>
      </c>
      <c r="Y82" s="58">
        <v>12.5</v>
      </c>
      <c r="Z82" s="58">
        <v>15.125</v>
      </c>
      <c r="AA82" s="58">
        <v>3.3</v>
      </c>
      <c r="AB82" s="128" t="s">
        <v>1425</v>
      </c>
    </row>
    <row r="83" spans="1:28" s="123" customFormat="1" ht="25.5" customHeight="1">
      <c r="A83" s="71" t="s">
        <v>1239</v>
      </c>
      <c r="B83" s="49" t="s">
        <v>571</v>
      </c>
      <c r="C83" s="50" t="s">
        <v>743</v>
      </c>
      <c r="D83" s="50" t="s">
        <v>748</v>
      </c>
      <c r="E83" s="54" t="s">
        <v>757</v>
      </c>
      <c r="F83" s="54" t="s">
        <v>763</v>
      </c>
      <c r="G83" s="49" t="s">
        <v>1097</v>
      </c>
      <c r="H83" s="57">
        <v>65990071511</v>
      </c>
      <c r="I83" s="54" t="s">
        <v>984</v>
      </c>
      <c r="J83" s="48" t="s">
        <v>45</v>
      </c>
      <c r="K83" s="234">
        <v>31.5</v>
      </c>
      <c r="L83" s="234">
        <f>SUM(Table2[[#This Row],[2016 List Price]])*0.6</f>
        <v>18.899999999999999</v>
      </c>
      <c r="M83" s="132">
        <v>30.5</v>
      </c>
      <c r="N83" s="70">
        <f t="shared" si="1"/>
        <v>3.2786885245901641E-2</v>
      </c>
      <c r="O83" s="123">
        <v>2</v>
      </c>
      <c r="P83" s="123">
        <v>6</v>
      </c>
      <c r="Q83" s="123">
        <v>0.1</v>
      </c>
      <c r="R83" s="123">
        <v>12</v>
      </c>
      <c r="S83" s="123">
        <v>1.25</v>
      </c>
      <c r="T83" s="58">
        <v>5.75</v>
      </c>
      <c r="U83" s="58">
        <v>9.75</v>
      </c>
      <c r="V83" s="58">
        <v>0.4</v>
      </c>
      <c r="W83" s="59">
        <v>24</v>
      </c>
      <c r="X83" s="58">
        <v>8.5</v>
      </c>
      <c r="Y83" s="58">
        <v>12.5</v>
      </c>
      <c r="Z83" s="58">
        <v>15.125</v>
      </c>
      <c r="AA83" s="58">
        <v>10.5</v>
      </c>
      <c r="AB83" s="128" t="s">
        <v>1425</v>
      </c>
    </row>
    <row r="84" spans="1:28" s="123" customFormat="1" ht="25.5" customHeight="1">
      <c r="A84" s="71" t="s">
        <v>1239</v>
      </c>
      <c r="B84" s="49" t="s">
        <v>571</v>
      </c>
      <c r="C84" s="50" t="s">
        <v>744</v>
      </c>
      <c r="D84" s="50" t="s">
        <v>747</v>
      </c>
      <c r="E84" s="54" t="s">
        <v>756</v>
      </c>
      <c r="F84" s="54" t="s">
        <v>764</v>
      </c>
      <c r="G84" s="49" t="s">
        <v>1097</v>
      </c>
      <c r="H84" s="57">
        <v>65990071611</v>
      </c>
      <c r="I84" s="54" t="s">
        <v>984</v>
      </c>
      <c r="J84" s="48" t="s">
        <v>45</v>
      </c>
      <c r="K84" s="234">
        <v>34.5</v>
      </c>
      <c r="L84" s="234">
        <f>SUM(Table2[[#This Row],[2016 List Price]])*0.6</f>
        <v>20.7</v>
      </c>
      <c r="M84" s="132">
        <v>33.25</v>
      </c>
      <c r="N84" s="70">
        <f t="shared" si="1"/>
        <v>3.7593984962406013E-2</v>
      </c>
      <c r="O84" s="123">
        <v>2.5</v>
      </c>
      <c r="P84" s="123">
        <v>6</v>
      </c>
      <c r="Q84" s="123">
        <v>0.1</v>
      </c>
      <c r="R84" s="123">
        <v>12</v>
      </c>
      <c r="S84" s="123">
        <v>1</v>
      </c>
      <c r="T84" s="58">
        <v>5.75</v>
      </c>
      <c r="U84" s="58">
        <v>9.75</v>
      </c>
      <c r="V84" s="58">
        <v>0.6</v>
      </c>
      <c r="W84" s="59">
        <v>24</v>
      </c>
      <c r="X84" s="58">
        <v>8.5</v>
      </c>
      <c r="Y84" s="58">
        <v>12.5</v>
      </c>
      <c r="Z84" s="58">
        <v>15.125</v>
      </c>
      <c r="AA84" s="58">
        <v>15.3</v>
      </c>
      <c r="AB84" s="128" t="s">
        <v>1425</v>
      </c>
    </row>
    <row r="85" spans="1:28" s="123" customFormat="1" ht="25.5" customHeight="1">
      <c r="A85" s="71" t="s">
        <v>1239</v>
      </c>
      <c r="B85" s="49" t="s">
        <v>571</v>
      </c>
      <c r="C85" s="50" t="s">
        <v>745</v>
      </c>
      <c r="D85" s="50" t="s">
        <v>746</v>
      </c>
      <c r="E85" s="54" t="s">
        <v>758</v>
      </c>
      <c r="F85" s="54" t="s">
        <v>765</v>
      </c>
      <c r="G85" s="49" t="s">
        <v>1097</v>
      </c>
      <c r="H85" s="57">
        <v>65990071711</v>
      </c>
      <c r="I85" s="54" t="s">
        <v>984</v>
      </c>
      <c r="J85" s="48" t="s">
        <v>45</v>
      </c>
      <c r="K85" s="234">
        <v>23.5</v>
      </c>
      <c r="L85" s="234">
        <f>SUM(Table2[[#This Row],[2016 List Price]])*0.6</f>
        <v>14.1</v>
      </c>
      <c r="M85" s="132">
        <v>22.5</v>
      </c>
      <c r="N85" s="70">
        <f t="shared" si="1"/>
        <v>4.4444444444444446E-2</v>
      </c>
      <c r="O85" s="123">
        <v>1.5</v>
      </c>
      <c r="P85" s="123">
        <v>6</v>
      </c>
      <c r="Q85" s="123">
        <v>0.1</v>
      </c>
      <c r="R85" s="123">
        <v>12</v>
      </c>
      <c r="S85" s="123">
        <v>0.75</v>
      </c>
      <c r="T85" s="58">
        <v>5.75</v>
      </c>
      <c r="U85" s="58">
        <v>9.75</v>
      </c>
      <c r="V85" s="58">
        <v>0.4</v>
      </c>
      <c r="W85" s="59">
        <v>24</v>
      </c>
      <c r="X85" s="58">
        <v>8.5</v>
      </c>
      <c r="Y85" s="58">
        <v>12.5</v>
      </c>
      <c r="Z85" s="58">
        <v>15.125</v>
      </c>
      <c r="AA85" s="58">
        <v>10.5</v>
      </c>
      <c r="AB85" s="128" t="s">
        <v>1425</v>
      </c>
    </row>
    <row r="86" spans="1:28" s="123" customFormat="1" ht="25.5" customHeight="1">
      <c r="A86" s="71" t="s">
        <v>1239</v>
      </c>
      <c r="B86" s="49" t="s">
        <v>571</v>
      </c>
      <c r="C86" s="48" t="s">
        <v>844</v>
      </c>
      <c r="D86" s="48" t="s">
        <v>655</v>
      </c>
      <c r="E86" s="52" t="s">
        <v>991</v>
      </c>
      <c r="F86" s="52" t="s">
        <v>374</v>
      </c>
      <c r="G86" s="49" t="s">
        <v>1097</v>
      </c>
      <c r="H86" s="55">
        <v>65990061111</v>
      </c>
      <c r="I86" s="52" t="s">
        <v>984</v>
      </c>
      <c r="J86" s="48" t="s">
        <v>45</v>
      </c>
      <c r="K86" s="234">
        <v>22.5</v>
      </c>
      <c r="L86" s="234">
        <f>SUM(Table2[[#This Row],[2016 List Price]])*0.6</f>
        <v>13.5</v>
      </c>
      <c r="M86" s="132">
        <v>22</v>
      </c>
      <c r="N86" s="70">
        <f t="shared" si="1"/>
        <v>2.2727272727272728E-2</v>
      </c>
      <c r="O86" s="123">
        <v>1</v>
      </c>
      <c r="P86" s="123">
        <v>6</v>
      </c>
      <c r="Q86" s="123">
        <v>0.18</v>
      </c>
      <c r="R86" s="123">
        <v>12</v>
      </c>
      <c r="S86" s="123">
        <v>1</v>
      </c>
      <c r="T86" s="58">
        <v>5.75</v>
      </c>
      <c r="U86" s="58">
        <v>9.75</v>
      </c>
      <c r="V86" s="58">
        <v>0.4</v>
      </c>
      <c r="W86" s="59">
        <v>24</v>
      </c>
      <c r="X86" s="58">
        <v>8.5</v>
      </c>
      <c r="Y86" s="58">
        <v>12.5</v>
      </c>
      <c r="Z86" s="58">
        <v>15.125</v>
      </c>
      <c r="AA86" s="58">
        <v>10.5</v>
      </c>
      <c r="AB86" s="128" t="s">
        <v>1425</v>
      </c>
    </row>
    <row r="87" spans="1:28" s="123" customFormat="1" ht="25.5" customHeight="1">
      <c r="A87" s="71" t="s">
        <v>1239</v>
      </c>
      <c r="B87" s="49" t="s">
        <v>571</v>
      </c>
      <c r="C87" s="48" t="s">
        <v>845</v>
      </c>
      <c r="D87" s="48" t="s">
        <v>656</v>
      </c>
      <c r="E87" s="52" t="s">
        <v>990</v>
      </c>
      <c r="F87" s="52" t="s">
        <v>1031</v>
      </c>
      <c r="G87" s="49" t="s">
        <v>1097</v>
      </c>
      <c r="H87" s="55">
        <v>65990061211</v>
      </c>
      <c r="I87" s="52" t="s">
        <v>984</v>
      </c>
      <c r="J87" s="48" t="s">
        <v>45</v>
      </c>
      <c r="K87" s="234">
        <v>18.5</v>
      </c>
      <c r="L87" s="234">
        <f>SUM(Table2[[#This Row],[2016 List Price]])*0.6</f>
        <v>11.1</v>
      </c>
      <c r="M87" s="132">
        <v>17.5</v>
      </c>
      <c r="N87" s="70">
        <f t="shared" si="1"/>
        <v>5.7142857142857141E-2</v>
      </c>
      <c r="O87" s="123">
        <v>0.5</v>
      </c>
      <c r="P87" s="123">
        <v>6</v>
      </c>
      <c r="Q87" s="123">
        <v>0.18</v>
      </c>
      <c r="R87" s="123">
        <v>12</v>
      </c>
      <c r="S87" s="123">
        <v>0.375</v>
      </c>
      <c r="T87" s="58">
        <v>5.75</v>
      </c>
      <c r="U87" s="58">
        <v>9.75</v>
      </c>
      <c r="V87" s="58">
        <v>0.2</v>
      </c>
      <c r="W87" s="59">
        <v>24</v>
      </c>
      <c r="X87" s="58">
        <v>8.5</v>
      </c>
      <c r="Y87" s="58">
        <v>12.5</v>
      </c>
      <c r="Z87" s="58">
        <v>15.125</v>
      </c>
      <c r="AA87" s="58">
        <v>5.7</v>
      </c>
      <c r="AB87" s="128" t="s">
        <v>1425</v>
      </c>
    </row>
    <row r="88" spans="1:28" s="123" customFormat="1" ht="25.5" customHeight="1">
      <c r="A88" s="71" t="s">
        <v>1239</v>
      </c>
      <c r="B88" s="49" t="s">
        <v>571</v>
      </c>
      <c r="C88" s="48" t="s">
        <v>846</v>
      </c>
      <c r="D88" s="48" t="s">
        <v>657</v>
      </c>
      <c r="E88" s="52" t="s">
        <v>989</v>
      </c>
      <c r="F88" s="52" t="s">
        <v>1032</v>
      </c>
      <c r="G88" s="49" t="s">
        <v>1097</v>
      </c>
      <c r="H88" s="55">
        <v>65990061311</v>
      </c>
      <c r="I88" s="52" t="s">
        <v>984</v>
      </c>
      <c r="J88" s="48" t="s">
        <v>45</v>
      </c>
      <c r="K88" s="234">
        <v>21</v>
      </c>
      <c r="L88" s="234">
        <f>SUM(Table2[[#This Row],[2016 List Price]])*0.6</f>
        <v>12.6</v>
      </c>
      <c r="M88" s="132">
        <v>20.5</v>
      </c>
      <c r="N88" s="70">
        <f t="shared" si="1"/>
        <v>2.4390243902439025E-2</v>
      </c>
      <c r="O88" s="123">
        <v>0.75</v>
      </c>
      <c r="P88" s="123">
        <v>6</v>
      </c>
      <c r="Q88" s="123">
        <v>0.18</v>
      </c>
      <c r="R88" s="123">
        <v>12</v>
      </c>
      <c r="S88" s="123">
        <v>0.75</v>
      </c>
      <c r="T88" s="58">
        <v>5.75</v>
      </c>
      <c r="U88" s="58">
        <v>9.75</v>
      </c>
      <c r="V88" s="58">
        <v>0.3</v>
      </c>
      <c r="W88" s="59">
        <v>24</v>
      </c>
      <c r="X88" s="58">
        <v>8.5</v>
      </c>
      <c r="Y88" s="58">
        <v>12.5</v>
      </c>
      <c r="Z88" s="58">
        <v>15.125</v>
      </c>
      <c r="AA88" s="58">
        <v>8.1</v>
      </c>
      <c r="AB88" s="128" t="s">
        <v>1425</v>
      </c>
    </row>
    <row r="89" spans="1:28" s="123" customFormat="1" ht="25.5" customHeight="1">
      <c r="A89" s="71" t="s">
        <v>1239</v>
      </c>
      <c r="B89" s="49" t="s">
        <v>571</v>
      </c>
      <c r="C89" s="48" t="s">
        <v>847</v>
      </c>
      <c r="D89" s="48" t="s">
        <v>658</v>
      </c>
      <c r="E89" s="52" t="s">
        <v>988</v>
      </c>
      <c r="F89" s="52" t="s">
        <v>1033</v>
      </c>
      <c r="G89" s="49" t="s">
        <v>1097</v>
      </c>
      <c r="H89" s="55">
        <v>65990061511</v>
      </c>
      <c r="I89" s="52" t="s">
        <v>984</v>
      </c>
      <c r="J89" s="48" t="s">
        <v>45</v>
      </c>
      <c r="K89" s="234">
        <v>39</v>
      </c>
      <c r="L89" s="234">
        <f>SUM(Table2[[#This Row],[2016 List Price]])*0.6</f>
        <v>23.4</v>
      </c>
      <c r="M89" s="132">
        <v>37</v>
      </c>
      <c r="N89" s="70">
        <f t="shared" si="1"/>
        <v>5.4054054054054057E-2</v>
      </c>
      <c r="O89" s="123">
        <v>2</v>
      </c>
      <c r="P89" s="123">
        <v>6</v>
      </c>
      <c r="Q89" s="123">
        <v>0.18</v>
      </c>
      <c r="R89" s="123">
        <v>12</v>
      </c>
      <c r="S89" s="58">
        <v>1.5</v>
      </c>
      <c r="T89" s="58">
        <v>5.75</v>
      </c>
      <c r="U89" s="58">
        <v>9.75</v>
      </c>
      <c r="V89" s="58">
        <v>0.5</v>
      </c>
      <c r="W89" s="59">
        <v>24</v>
      </c>
      <c r="X89" s="58">
        <v>8.5</v>
      </c>
      <c r="Y89" s="58">
        <v>12.5</v>
      </c>
      <c r="Z89" s="58">
        <v>15.125</v>
      </c>
      <c r="AA89" s="58">
        <v>12.9</v>
      </c>
      <c r="AB89" s="128" t="s">
        <v>1425</v>
      </c>
    </row>
    <row r="90" spans="1:28" s="123" customFormat="1" ht="25.5" customHeight="1">
      <c r="A90" s="71" t="s">
        <v>1239</v>
      </c>
      <c r="B90" s="49" t="s">
        <v>571</v>
      </c>
      <c r="C90" s="48" t="s">
        <v>848</v>
      </c>
      <c r="D90" s="48" t="s">
        <v>659</v>
      </c>
      <c r="E90" s="52" t="s">
        <v>987</v>
      </c>
      <c r="F90" s="52" t="s">
        <v>1034</v>
      </c>
      <c r="G90" s="49" t="s">
        <v>1097</v>
      </c>
      <c r="H90" s="55">
        <v>65990061711</v>
      </c>
      <c r="I90" s="52" t="s">
        <v>984</v>
      </c>
      <c r="J90" s="48" t="s">
        <v>45</v>
      </c>
      <c r="K90" s="234">
        <v>29</v>
      </c>
      <c r="L90" s="234">
        <f>SUM(Table2[[#This Row],[2016 List Price]])*0.6</f>
        <v>17.399999999999999</v>
      </c>
      <c r="M90" s="132">
        <v>28.5</v>
      </c>
      <c r="N90" s="70">
        <f t="shared" si="1"/>
        <v>1.7543859649122806E-2</v>
      </c>
      <c r="O90" s="123">
        <v>1.5</v>
      </c>
      <c r="P90" s="123">
        <v>6</v>
      </c>
      <c r="Q90" s="123">
        <v>0.18</v>
      </c>
      <c r="R90" s="123">
        <v>12</v>
      </c>
      <c r="S90" s="58">
        <v>1</v>
      </c>
      <c r="T90" s="58">
        <v>5.75</v>
      </c>
      <c r="U90" s="58">
        <v>9.75</v>
      </c>
      <c r="V90" s="58">
        <v>0.4</v>
      </c>
      <c r="W90" s="59">
        <v>24</v>
      </c>
      <c r="X90" s="58">
        <v>8.5</v>
      </c>
      <c r="Y90" s="58">
        <v>12.5</v>
      </c>
      <c r="Z90" s="58">
        <v>15.125</v>
      </c>
      <c r="AA90" s="58">
        <v>10.5</v>
      </c>
      <c r="AB90" s="128" t="s">
        <v>1425</v>
      </c>
    </row>
    <row r="91" spans="1:28" s="123" customFormat="1" ht="25.5" customHeight="1">
      <c r="A91" s="71" t="s">
        <v>1239</v>
      </c>
      <c r="B91" s="49" t="s">
        <v>570</v>
      </c>
      <c r="C91" s="48" t="s">
        <v>1123</v>
      </c>
      <c r="D91" s="48" t="s">
        <v>100</v>
      </c>
      <c r="E91" s="52" t="s">
        <v>795</v>
      </c>
      <c r="F91" s="52" t="s">
        <v>1126</v>
      </c>
      <c r="G91" s="49" t="s">
        <v>1099</v>
      </c>
      <c r="H91" s="51">
        <v>65990085001</v>
      </c>
      <c r="I91" s="52" t="s">
        <v>984</v>
      </c>
      <c r="J91" s="48" t="s">
        <v>45</v>
      </c>
      <c r="K91" s="234">
        <v>65.5</v>
      </c>
      <c r="L91" s="234">
        <f>SUM(Table2[[#This Row],[2016 List Price]])*0.6</f>
        <v>39.299999999999997</v>
      </c>
      <c r="M91" s="132">
        <v>65.5</v>
      </c>
      <c r="N91" s="70">
        <f t="shared" si="1"/>
        <v>0</v>
      </c>
      <c r="O91" s="123">
        <v>9</v>
      </c>
      <c r="P91" s="123">
        <v>6</v>
      </c>
      <c r="Q91" s="123">
        <v>0.05</v>
      </c>
      <c r="R91" s="123">
        <v>25</v>
      </c>
      <c r="S91" s="58">
        <v>1.25</v>
      </c>
      <c r="T91" s="58">
        <v>8.5</v>
      </c>
      <c r="U91" s="58">
        <v>11.75</v>
      </c>
      <c r="V91" s="58">
        <v>2</v>
      </c>
      <c r="W91" s="59">
        <v>12</v>
      </c>
      <c r="X91" s="58">
        <v>8.5</v>
      </c>
      <c r="Y91" s="58">
        <v>12.5</v>
      </c>
      <c r="Z91" s="58">
        <v>15.125</v>
      </c>
      <c r="AA91" s="58">
        <v>24.9</v>
      </c>
      <c r="AB91" s="128" t="s">
        <v>1426</v>
      </c>
    </row>
    <row r="92" spans="1:28" s="123" customFormat="1" ht="25.5" customHeight="1">
      <c r="A92" s="71" t="s">
        <v>1239</v>
      </c>
      <c r="B92" s="49" t="s">
        <v>570</v>
      </c>
      <c r="C92" s="48" t="s">
        <v>1124</v>
      </c>
      <c r="D92" s="48" t="s">
        <v>101</v>
      </c>
      <c r="E92" s="52" t="s">
        <v>794</v>
      </c>
      <c r="F92" s="52" t="s">
        <v>1127</v>
      </c>
      <c r="G92" s="49" t="s">
        <v>1099</v>
      </c>
      <c r="H92" s="51">
        <v>65990085002</v>
      </c>
      <c r="I92" s="52" t="s">
        <v>984</v>
      </c>
      <c r="J92" s="48" t="s">
        <v>45</v>
      </c>
      <c r="K92" s="234">
        <v>77.5</v>
      </c>
      <c r="L92" s="234">
        <f>SUM(Table2[[#This Row],[2016 List Price]])*0.6</f>
        <v>46.5</v>
      </c>
      <c r="M92" s="132">
        <v>77.5</v>
      </c>
      <c r="N92" s="70">
        <f t="shared" si="1"/>
        <v>0</v>
      </c>
      <c r="O92" s="123">
        <v>12</v>
      </c>
      <c r="P92" s="123">
        <v>9</v>
      </c>
      <c r="Q92" s="123">
        <v>0.05</v>
      </c>
      <c r="R92" s="123">
        <v>25</v>
      </c>
      <c r="S92" s="58">
        <v>1.25</v>
      </c>
      <c r="T92" s="58">
        <v>12.25</v>
      </c>
      <c r="U92" s="58">
        <v>14.5</v>
      </c>
      <c r="V92" s="58">
        <v>3.2</v>
      </c>
      <c r="W92" s="59">
        <v>6</v>
      </c>
      <c r="X92" s="58">
        <v>8.5</v>
      </c>
      <c r="Y92" s="58">
        <v>12.5</v>
      </c>
      <c r="Z92" s="58">
        <v>15.125</v>
      </c>
      <c r="AA92" s="58">
        <v>20.100000000000001</v>
      </c>
      <c r="AB92" s="128" t="s">
        <v>1426</v>
      </c>
    </row>
    <row r="93" spans="1:28" s="123" customFormat="1" ht="25.5" customHeight="1">
      <c r="A93" s="71" t="s">
        <v>1239</v>
      </c>
      <c r="B93" s="49" t="s">
        <v>570</v>
      </c>
      <c r="C93" s="48" t="s">
        <v>1125</v>
      </c>
      <c r="D93" s="48" t="s">
        <v>102</v>
      </c>
      <c r="E93" s="52" t="s">
        <v>793</v>
      </c>
      <c r="F93" s="52" t="s">
        <v>1128</v>
      </c>
      <c r="G93" s="49" t="s">
        <v>1099</v>
      </c>
      <c r="H93" s="51">
        <v>65990085003</v>
      </c>
      <c r="I93" s="52" t="s">
        <v>984</v>
      </c>
      <c r="J93" s="48" t="s">
        <v>45</v>
      </c>
      <c r="K93" s="234">
        <v>55</v>
      </c>
      <c r="L93" s="234">
        <f>SUM(Table2[[#This Row],[2016 List Price]])*0.6</f>
        <v>33</v>
      </c>
      <c r="M93" s="132">
        <v>55</v>
      </c>
      <c r="N93" s="70">
        <f t="shared" si="1"/>
        <v>0</v>
      </c>
      <c r="O93" s="123">
        <v>14</v>
      </c>
      <c r="P93" s="123">
        <v>11</v>
      </c>
      <c r="Q93" s="123">
        <v>0.05</v>
      </c>
      <c r="R93" s="123">
        <v>10</v>
      </c>
      <c r="S93" s="58">
        <v>0.5</v>
      </c>
      <c r="T93" s="58">
        <v>13.25</v>
      </c>
      <c r="U93" s="58">
        <v>17.25</v>
      </c>
      <c r="V93" s="58">
        <v>1.8</v>
      </c>
      <c r="W93" s="59">
        <v>6</v>
      </c>
      <c r="X93" s="58">
        <v>4.375</v>
      </c>
      <c r="Y93" s="58">
        <v>17</v>
      </c>
      <c r="Z93" s="58">
        <v>17</v>
      </c>
      <c r="AA93" s="58">
        <v>11.8</v>
      </c>
      <c r="AB93" s="128" t="s">
        <v>1426</v>
      </c>
    </row>
    <row r="94" spans="1:28" s="123" customFormat="1" ht="25.5" customHeight="1">
      <c r="A94" s="71" t="s">
        <v>1239</v>
      </c>
      <c r="B94" s="49" t="s">
        <v>572</v>
      </c>
      <c r="C94" s="50" t="s">
        <v>311</v>
      </c>
      <c r="D94" s="50" t="s">
        <v>314</v>
      </c>
      <c r="E94" s="54" t="s">
        <v>341</v>
      </c>
      <c r="F94" s="54" t="s">
        <v>1263</v>
      </c>
      <c r="G94" s="49" t="s">
        <v>1091</v>
      </c>
      <c r="H94" s="53">
        <v>65990091006</v>
      </c>
      <c r="I94" s="54" t="s">
        <v>984</v>
      </c>
      <c r="J94" s="48" t="s">
        <v>45</v>
      </c>
      <c r="K94" s="234">
        <v>20.5</v>
      </c>
      <c r="L94" s="234">
        <f>SUM(Table2[[#This Row],[2016 List Price]])*0.6</f>
        <v>12.299999999999999</v>
      </c>
      <c r="M94" s="132">
        <v>20.5</v>
      </c>
      <c r="N94" s="70">
        <f t="shared" si="1"/>
        <v>0</v>
      </c>
      <c r="O94" s="123">
        <v>11</v>
      </c>
      <c r="P94" s="123">
        <v>8.5</v>
      </c>
      <c r="Q94" s="49">
        <v>0.01</v>
      </c>
      <c r="R94" s="123">
        <v>50</v>
      </c>
      <c r="S94" s="58">
        <v>0.375</v>
      </c>
      <c r="T94" s="58">
        <v>8.5</v>
      </c>
      <c r="U94" s="58">
        <v>11</v>
      </c>
      <c r="V94" s="58">
        <v>1.1000000000000001</v>
      </c>
      <c r="W94" s="59">
        <v>10</v>
      </c>
      <c r="X94" s="58">
        <v>4</v>
      </c>
      <c r="Y94" s="58">
        <v>12</v>
      </c>
      <c r="Z94" s="58">
        <v>12</v>
      </c>
      <c r="AA94" s="58">
        <v>11.8</v>
      </c>
      <c r="AB94" s="128" t="s">
        <v>1427</v>
      </c>
    </row>
    <row r="95" spans="1:28" s="123" customFormat="1" ht="25.5" customHeight="1">
      <c r="A95" s="71" t="s">
        <v>1239</v>
      </c>
      <c r="B95" s="49" t="s">
        <v>572</v>
      </c>
      <c r="C95" s="50" t="s">
        <v>146</v>
      </c>
      <c r="D95" s="50" t="s">
        <v>147</v>
      </c>
      <c r="E95" s="54" t="s">
        <v>341</v>
      </c>
      <c r="F95" s="54" t="s">
        <v>1262</v>
      </c>
      <c r="G95" s="49" t="s">
        <v>1091</v>
      </c>
      <c r="H95" s="53">
        <v>65990091036</v>
      </c>
      <c r="I95" s="54" t="s">
        <v>984</v>
      </c>
      <c r="J95" s="48" t="s">
        <v>45</v>
      </c>
      <c r="K95" s="234">
        <v>20.5</v>
      </c>
      <c r="L95" s="234">
        <f>SUM(Table2[[#This Row],[2016 List Price]])*0.6</f>
        <v>12.299999999999999</v>
      </c>
      <c r="M95" s="132">
        <v>20.5</v>
      </c>
      <c r="N95" s="70">
        <f t="shared" si="1"/>
        <v>0</v>
      </c>
      <c r="O95" s="123">
        <v>11</v>
      </c>
      <c r="P95" s="123">
        <v>8.5</v>
      </c>
      <c r="Q95" s="49">
        <v>0.01</v>
      </c>
      <c r="R95" s="123">
        <v>50</v>
      </c>
      <c r="S95" s="58">
        <v>0.375</v>
      </c>
      <c r="T95" s="58">
        <v>8.5</v>
      </c>
      <c r="U95" s="58">
        <v>11</v>
      </c>
      <c r="V95" s="58">
        <v>1.1000000000000001</v>
      </c>
      <c r="W95" s="59">
        <v>10</v>
      </c>
      <c r="X95" s="58">
        <v>4</v>
      </c>
      <c r="Y95" s="58">
        <v>12</v>
      </c>
      <c r="Z95" s="58">
        <v>12</v>
      </c>
      <c r="AA95" s="58">
        <v>11.8</v>
      </c>
      <c r="AB95" s="128" t="s">
        <v>1427</v>
      </c>
    </row>
    <row r="96" spans="1:28" s="123" customFormat="1" ht="25.5" customHeight="1">
      <c r="A96" s="71" t="s">
        <v>1239</v>
      </c>
      <c r="B96" s="49" t="s">
        <v>572</v>
      </c>
      <c r="C96" s="48" t="s">
        <v>964</v>
      </c>
      <c r="D96" s="48" t="s">
        <v>534</v>
      </c>
      <c r="E96" s="52" t="s">
        <v>341</v>
      </c>
      <c r="F96" s="52" t="s">
        <v>1061</v>
      </c>
      <c r="G96" s="49" t="s">
        <v>1091</v>
      </c>
      <c r="H96" s="51">
        <v>65990091081</v>
      </c>
      <c r="I96" s="52" t="s">
        <v>984</v>
      </c>
      <c r="J96" s="48" t="s">
        <v>45</v>
      </c>
      <c r="K96" s="234">
        <v>20.5</v>
      </c>
      <c r="L96" s="234">
        <f>SUM(Table2[[#This Row],[2016 List Price]])*0.6</f>
        <v>12.299999999999999</v>
      </c>
      <c r="M96" s="132">
        <v>20.5</v>
      </c>
      <c r="N96" s="70">
        <f t="shared" si="1"/>
        <v>0</v>
      </c>
      <c r="O96" s="123">
        <v>11</v>
      </c>
      <c r="P96" s="123">
        <v>8.5</v>
      </c>
      <c r="Q96" s="49">
        <v>0.01</v>
      </c>
      <c r="R96" s="123">
        <v>50</v>
      </c>
      <c r="S96" s="58">
        <v>0.375</v>
      </c>
      <c r="T96" s="58">
        <v>8.5</v>
      </c>
      <c r="U96" s="58">
        <v>11</v>
      </c>
      <c r="V96" s="58">
        <v>1.1000000000000001</v>
      </c>
      <c r="W96" s="59">
        <v>10</v>
      </c>
      <c r="X96" s="58">
        <v>4</v>
      </c>
      <c r="Y96" s="58">
        <v>12</v>
      </c>
      <c r="Z96" s="58">
        <v>12</v>
      </c>
      <c r="AA96" s="58">
        <v>11.8</v>
      </c>
      <c r="AB96" s="128" t="s">
        <v>1427</v>
      </c>
    </row>
    <row r="97" spans="1:28" s="123" customFormat="1" ht="25.5" customHeight="1">
      <c r="A97" s="71" t="s">
        <v>1239</v>
      </c>
      <c r="B97" s="49" t="s">
        <v>572</v>
      </c>
      <c r="C97" s="48" t="s">
        <v>344</v>
      </c>
      <c r="D97" s="48" t="s">
        <v>522</v>
      </c>
      <c r="E97" s="52" t="s">
        <v>341</v>
      </c>
      <c r="F97" s="52" t="s">
        <v>1062</v>
      </c>
      <c r="G97" s="49" t="s">
        <v>1091</v>
      </c>
      <c r="H97" s="51">
        <v>65990090116</v>
      </c>
      <c r="I97" s="52" t="s">
        <v>984</v>
      </c>
      <c r="J97" s="48" t="s">
        <v>45</v>
      </c>
      <c r="K97" s="234">
        <v>20.5</v>
      </c>
      <c r="L97" s="234">
        <f>SUM(Table2[[#This Row],[2016 List Price]])*0.6</f>
        <v>12.299999999999999</v>
      </c>
      <c r="M97" s="132">
        <v>20.5</v>
      </c>
      <c r="N97" s="70">
        <f t="shared" si="1"/>
        <v>0</v>
      </c>
      <c r="O97" s="123">
        <v>11</v>
      </c>
      <c r="P97" s="123">
        <v>8.5</v>
      </c>
      <c r="Q97" s="49">
        <v>0.01</v>
      </c>
      <c r="R97" s="123">
        <v>50</v>
      </c>
      <c r="S97" s="58">
        <v>0.375</v>
      </c>
      <c r="T97" s="58">
        <v>8.5</v>
      </c>
      <c r="U97" s="58">
        <v>11</v>
      </c>
      <c r="V97" s="58">
        <v>1.1000000000000001</v>
      </c>
      <c r="W97" s="59">
        <v>10</v>
      </c>
      <c r="X97" s="58">
        <v>4</v>
      </c>
      <c r="Y97" s="58">
        <v>12</v>
      </c>
      <c r="Z97" s="58">
        <v>12</v>
      </c>
      <c r="AA97" s="58">
        <v>11.8</v>
      </c>
      <c r="AB97" s="128" t="s">
        <v>1427</v>
      </c>
    </row>
    <row r="98" spans="1:28" s="123" customFormat="1" ht="25.5" customHeight="1">
      <c r="A98" s="71" t="s">
        <v>1239</v>
      </c>
      <c r="B98" s="49" t="s">
        <v>572</v>
      </c>
      <c r="C98" s="50" t="s">
        <v>167</v>
      </c>
      <c r="D98" s="50" t="s">
        <v>168</v>
      </c>
      <c r="E98" s="54" t="s">
        <v>341</v>
      </c>
      <c r="F98" s="54" t="s">
        <v>172</v>
      </c>
      <c r="G98" s="49" t="s">
        <v>1091</v>
      </c>
      <c r="H98" s="53">
        <v>65990091132</v>
      </c>
      <c r="I98" s="54" t="s">
        <v>984</v>
      </c>
      <c r="J98" s="48" t="s">
        <v>45</v>
      </c>
      <c r="K98" s="234">
        <v>20.5</v>
      </c>
      <c r="L98" s="234">
        <f>SUM(Table2[[#This Row],[2016 List Price]])*0.6</f>
        <v>12.299999999999999</v>
      </c>
      <c r="M98" s="132">
        <v>20.5</v>
      </c>
      <c r="N98" s="70">
        <f t="shared" si="1"/>
        <v>0</v>
      </c>
      <c r="O98" s="123">
        <v>11</v>
      </c>
      <c r="P98" s="123">
        <v>8.5</v>
      </c>
      <c r="Q98" s="49">
        <v>0.01</v>
      </c>
      <c r="R98" s="123">
        <v>50</v>
      </c>
      <c r="S98" s="58">
        <v>0.375</v>
      </c>
      <c r="T98" s="58">
        <v>8.5</v>
      </c>
      <c r="U98" s="58">
        <v>11</v>
      </c>
      <c r="V98" s="58">
        <v>1.1000000000000001</v>
      </c>
      <c r="W98" s="59">
        <v>10</v>
      </c>
      <c r="X98" s="58">
        <v>4</v>
      </c>
      <c r="Y98" s="58">
        <v>12</v>
      </c>
      <c r="Z98" s="58">
        <v>12</v>
      </c>
      <c r="AA98" s="58">
        <v>11.8</v>
      </c>
      <c r="AB98" s="128" t="s">
        <v>1427</v>
      </c>
    </row>
    <row r="99" spans="1:28" s="123" customFormat="1" ht="25.5" customHeight="1">
      <c r="A99" s="71" t="s">
        <v>1239</v>
      </c>
      <c r="B99" s="49" t="s">
        <v>572</v>
      </c>
      <c r="C99" s="50" t="s">
        <v>307</v>
      </c>
      <c r="D99" s="50" t="s">
        <v>308</v>
      </c>
      <c r="E99" s="54" t="s">
        <v>341</v>
      </c>
      <c r="F99" s="54" t="s">
        <v>166</v>
      </c>
      <c r="G99" s="49" t="s">
        <v>1091</v>
      </c>
      <c r="H99" s="53">
        <v>65990091161</v>
      </c>
      <c r="I99" s="54" t="s">
        <v>984</v>
      </c>
      <c r="J99" s="48" t="s">
        <v>45</v>
      </c>
      <c r="K99" s="234">
        <v>20.5</v>
      </c>
      <c r="L99" s="234">
        <f>SUM(Table2[[#This Row],[2016 List Price]])*0.6</f>
        <v>12.299999999999999</v>
      </c>
      <c r="M99" s="132">
        <v>20.5</v>
      </c>
      <c r="N99" s="70">
        <f t="shared" si="1"/>
        <v>0</v>
      </c>
      <c r="O99" s="123">
        <v>11</v>
      </c>
      <c r="P99" s="123">
        <v>8.5</v>
      </c>
      <c r="Q99" s="49">
        <v>0.01</v>
      </c>
      <c r="R99" s="123">
        <v>50</v>
      </c>
      <c r="S99" s="58">
        <v>0.375</v>
      </c>
      <c r="T99" s="58">
        <v>8.5</v>
      </c>
      <c r="U99" s="58">
        <v>11</v>
      </c>
      <c r="V99" s="58">
        <v>1.1000000000000001</v>
      </c>
      <c r="W99" s="59">
        <v>10</v>
      </c>
      <c r="X99" s="58">
        <v>4</v>
      </c>
      <c r="Y99" s="58">
        <v>12</v>
      </c>
      <c r="Z99" s="58">
        <v>12</v>
      </c>
      <c r="AA99" s="58">
        <v>11.8</v>
      </c>
      <c r="AB99" s="128" t="s">
        <v>1427</v>
      </c>
    </row>
    <row r="100" spans="1:28" s="123" customFormat="1" ht="25.5" customHeight="1">
      <c r="A100" s="71" t="s">
        <v>1239</v>
      </c>
      <c r="B100" s="49" t="s">
        <v>572</v>
      </c>
      <c r="C100" s="48" t="s">
        <v>1203</v>
      </c>
      <c r="D100" s="48" t="s">
        <v>1202</v>
      </c>
      <c r="E100" s="52" t="s">
        <v>341</v>
      </c>
      <c r="F100" s="52" t="s">
        <v>1198</v>
      </c>
      <c r="G100" s="49" t="s">
        <v>1091</v>
      </c>
      <c r="H100" s="51">
        <v>65990091183</v>
      </c>
      <c r="I100" s="52" t="s">
        <v>984</v>
      </c>
      <c r="J100" s="48" t="s">
        <v>45</v>
      </c>
      <c r="K100" s="234">
        <v>20.5</v>
      </c>
      <c r="L100" s="234">
        <f>SUM(Table2[[#This Row],[2016 List Price]])*0.6</f>
        <v>12.299999999999999</v>
      </c>
      <c r="M100" s="132">
        <v>20.5</v>
      </c>
      <c r="N100" s="70">
        <f t="shared" si="1"/>
        <v>0</v>
      </c>
      <c r="O100" s="123">
        <v>11</v>
      </c>
      <c r="P100" s="123">
        <v>8.5</v>
      </c>
      <c r="Q100" s="49">
        <v>0.01</v>
      </c>
      <c r="R100" s="123">
        <v>50</v>
      </c>
      <c r="S100" s="58">
        <v>0.375</v>
      </c>
      <c r="T100" s="58">
        <v>8.5</v>
      </c>
      <c r="U100" s="58">
        <v>11</v>
      </c>
      <c r="V100" s="58">
        <v>1.1000000000000001</v>
      </c>
      <c r="W100" s="59">
        <v>10</v>
      </c>
      <c r="X100" s="58">
        <v>4</v>
      </c>
      <c r="Y100" s="58">
        <v>12</v>
      </c>
      <c r="Z100" s="58">
        <v>12</v>
      </c>
      <c r="AA100" s="58">
        <v>11.8</v>
      </c>
      <c r="AB100" s="128" t="s">
        <v>1427</v>
      </c>
    </row>
    <row r="101" spans="1:28" s="123" customFormat="1" ht="25.5" customHeight="1">
      <c r="A101" s="71" t="s">
        <v>1239</v>
      </c>
      <c r="B101" s="49" t="s">
        <v>572</v>
      </c>
      <c r="C101" s="50" t="s">
        <v>312</v>
      </c>
      <c r="D101" s="50" t="s">
        <v>313</v>
      </c>
      <c r="E101" s="54" t="s">
        <v>341</v>
      </c>
      <c r="F101" s="54" t="s">
        <v>315</v>
      </c>
      <c r="G101" s="49" t="s">
        <v>1091</v>
      </c>
      <c r="H101" s="53">
        <v>65990091186</v>
      </c>
      <c r="I101" s="54" t="s">
        <v>984</v>
      </c>
      <c r="J101" s="48" t="s">
        <v>45</v>
      </c>
      <c r="K101" s="234">
        <v>20.5</v>
      </c>
      <c r="L101" s="234">
        <f>SUM(Table2[[#This Row],[2016 List Price]])*0.6</f>
        <v>12.299999999999999</v>
      </c>
      <c r="M101" s="132">
        <v>20.5</v>
      </c>
      <c r="N101" s="70">
        <f t="shared" si="1"/>
        <v>0</v>
      </c>
      <c r="O101" s="123">
        <v>11</v>
      </c>
      <c r="P101" s="123">
        <v>8.5</v>
      </c>
      <c r="Q101" s="49">
        <v>0.01</v>
      </c>
      <c r="R101" s="123">
        <v>50</v>
      </c>
      <c r="S101" s="58">
        <v>0.375</v>
      </c>
      <c r="T101" s="58">
        <v>8.5</v>
      </c>
      <c r="U101" s="58">
        <v>11</v>
      </c>
      <c r="V101" s="58">
        <v>1.1000000000000001</v>
      </c>
      <c r="W101" s="59">
        <v>10</v>
      </c>
      <c r="X101" s="58">
        <v>4</v>
      </c>
      <c r="Y101" s="58">
        <v>12</v>
      </c>
      <c r="Z101" s="58">
        <v>12</v>
      </c>
      <c r="AA101" s="58">
        <v>11.8</v>
      </c>
      <c r="AB101" s="128" t="s">
        <v>1427</v>
      </c>
    </row>
    <row r="102" spans="1:28" s="123" customFormat="1" ht="25.5" customHeight="1">
      <c r="A102" s="71" t="s">
        <v>1239</v>
      </c>
      <c r="B102" s="49" t="s">
        <v>572</v>
      </c>
      <c r="C102" s="48" t="s">
        <v>967</v>
      </c>
      <c r="D102" s="48" t="s">
        <v>537</v>
      </c>
      <c r="E102" s="52" t="s">
        <v>341</v>
      </c>
      <c r="F102" s="52" t="s">
        <v>1053</v>
      </c>
      <c r="G102" s="49" t="s">
        <v>1091</v>
      </c>
      <c r="H102" s="51">
        <v>65990091208</v>
      </c>
      <c r="I102" s="52" t="s">
        <v>984</v>
      </c>
      <c r="J102" s="48" t="s">
        <v>45</v>
      </c>
      <c r="K102" s="234">
        <v>20.5</v>
      </c>
      <c r="L102" s="234">
        <f>SUM(Table2[[#This Row],[2016 List Price]])*0.6</f>
        <v>12.299999999999999</v>
      </c>
      <c r="M102" s="132">
        <v>20.5</v>
      </c>
      <c r="N102" s="70">
        <f t="shared" si="1"/>
        <v>0</v>
      </c>
      <c r="O102" s="123">
        <v>11</v>
      </c>
      <c r="P102" s="123">
        <v>8.5</v>
      </c>
      <c r="Q102" s="49">
        <v>0.01</v>
      </c>
      <c r="R102" s="123">
        <v>50</v>
      </c>
      <c r="S102" s="58">
        <v>0.375</v>
      </c>
      <c r="T102" s="58">
        <v>8.5</v>
      </c>
      <c r="U102" s="58">
        <v>11</v>
      </c>
      <c r="V102" s="58">
        <v>1.1000000000000001</v>
      </c>
      <c r="W102" s="59">
        <v>10</v>
      </c>
      <c r="X102" s="58">
        <v>4</v>
      </c>
      <c r="Y102" s="58">
        <v>12</v>
      </c>
      <c r="Z102" s="58">
        <v>12</v>
      </c>
      <c r="AA102" s="58">
        <v>11.8</v>
      </c>
      <c r="AB102" s="128" t="s">
        <v>1427</v>
      </c>
    </row>
    <row r="103" spans="1:28" s="123" customFormat="1" ht="25.5" customHeight="1">
      <c r="A103" s="71" t="s">
        <v>1239</v>
      </c>
      <c r="B103" s="49" t="s">
        <v>572</v>
      </c>
      <c r="C103" s="50" t="s">
        <v>148</v>
      </c>
      <c r="D103" s="50" t="s">
        <v>149</v>
      </c>
      <c r="E103" s="54" t="s">
        <v>341</v>
      </c>
      <c r="F103" s="54" t="s">
        <v>152</v>
      </c>
      <c r="G103" s="49" t="s">
        <v>1091</v>
      </c>
      <c r="H103" s="53">
        <v>65990091218</v>
      </c>
      <c r="I103" s="54" t="s">
        <v>984</v>
      </c>
      <c r="J103" s="48" t="s">
        <v>45</v>
      </c>
      <c r="K103" s="234">
        <v>20.5</v>
      </c>
      <c r="L103" s="234">
        <f>SUM(Table2[[#This Row],[2016 List Price]])*0.6</f>
        <v>12.299999999999999</v>
      </c>
      <c r="M103" s="132">
        <v>20.5</v>
      </c>
      <c r="N103" s="70">
        <f t="shared" si="1"/>
        <v>0</v>
      </c>
      <c r="O103" s="123">
        <v>11</v>
      </c>
      <c r="P103" s="123">
        <v>8.5</v>
      </c>
      <c r="Q103" s="49">
        <v>0.01</v>
      </c>
      <c r="R103" s="123">
        <v>50</v>
      </c>
      <c r="S103" s="58">
        <v>0.375</v>
      </c>
      <c r="T103" s="58">
        <v>8.5</v>
      </c>
      <c r="U103" s="58">
        <v>11</v>
      </c>
      <c r="V103" s="58">
        <v>1.1000000000000001</v>
      </c>
      <c r="W103" s="59">
        <v>10</v>
      </c>
      <c r="X103" s="58">
        <v>4</v>
      </c>
      <c r="Y103" s="58">
        <v>12</v>
      </c>
      <c r="Z103" s="58">
        <v>12</v>
      </c>
      <c r="AA103" s="58">
        <v>11.8</v>
      </c>
      <c r="AB103" s="128" t="s">
        <v>1427</v>
      </c>
    </row>
    <row r="104" spans="1:28" s="123" customFormat="1" ht="25.5" customHeight="1">
      <c r="A104" s="71" t="s">
        <v>1239</v>
      </c>
      <c r="B104" s="49" t="s">
        <v>572</v>
      </c>
      <c r="C104" s="50" t="s">
        <v>299</v>
      </c>
      <c r="D104" s="50" t="s">
        <v>300</v>
      </c>
      <c r="E104" s="54" t="s">
        <v>341</v>
      </c>
      <c r="F104" s="54" t="s">
        <v>335</v>
      </c>
      <c r="G104" s="49" t="s">
        <v>1091</v>
      </c>
      <c r="H104" s="53">
        <v>65990091238</v>
      </c>
      <c r="I104" s="54" t="s">
        <v>984</v>
      </c>
      <c r="J104" s="48" t="s">
        <v>45</v>
      </c>
      <c r="K104" s="234">
        <v>20.5</v>
      </c>
      <c r="L104" s="234">
        <f>SUM(Table2[[#This Row],[2016 List Price]])*0.6</f>
        <v>12.299999999999999</v>
      </c>
      <c r="M104" s="132">
        <v>20.5</v>
      </c>
      <c r="N104" s="70">
        <f t="shared" si="1"/>
        <v>0</v>
      </c>
      <c r="O104" s="123">
        <v>11</v>
      </c>
      <c r="P104" s="123">
        <v>8.5</v>
      </c>
      <c r="Q104" s="49">
        <v>0.01</v>
      </c>
      <c r="R104" s="123">
        <v>50</v>
      </c>
      <c r="S104" s="58">
        <v>0.375</v>
      </c>
      <c r="T104" s="58">
        <v>8.5</v>
      </c>
      <c r="U104" s="58">
        <v>11</v>
      </c>
      <c r="V104" s="58">
        <v>1.1000000000000001</v>
      </c>
      <c r="W104" s="59">
        <v>10</v>
      </c>
      <c r="X104" s="58">
        <v>4</v>
      </c>
      <c r="Y104" s="58">
        <v>12</v>
      </c>
      <c r="Z104" s="58">
        <v>12</v>
      </c>
      <c r="AA104" s="58">
        <v>11.8</v>
      </c>
      <c r="AB104" s="128" t="s">
        <v>1427</v>
      </c>
    </row>
    <row r="105" spans="1:28" s="123" customFormat="1" ht="25.5" customHeight="1">
      <c r="A105" s="71" t="s">
        <v>1239</v>
      </c>
      <c r="B105" s="49" t="s">
        <v>572</v>
      </c>
      <c r="C105" s="48" t="s">
        <v>1195</v>
      </c>
      <c r="D105" s="48" t="s">
        <v>1201</v>
      </c>
      <c r="E105" s="52" t="s">
        <v>341</v>
      </c>
      <c r="F105" s="52" t="s">
        <v>1197</v>
      </c>
      <c r="G105" s="49" t="s">
        <v>1091</v>
      </c>
      <c r="H105" s="51">
        <v>6599009200</v>
      </c>
      <c r="I105" s="52" t="s">
        <v>984</v>
      </c>
      <c r="J105" s="48" t="s">
        <v>45</v>
      </c>
      <c r="K105" s="234">
        <v>20.5</v>
      </c>
      <c r="L105" s="234">
        <f>SUM(Table2[[#This Row],[2016 List Price]])*0.6</f>
        <v>12.299999999999999</v>
      </c>
      <c r="M105" s="132">
        <v>20.5</v>
      </c>
      <c r="N105" s="70">
        <f t="shared" si="1"/>
        <v>0</v>
      </c>
      <c r="O105" s="123">
        <v>11</v>
      </c>
      <c r="P105" s="123">
        <v>8.5</v>
      </c>
      <c r="Q105" s="49">
        <v>0.01</v>
      </c>
      <c r="R105" s="123">
        <v>50</v>
      </c>
      <c r="S105" s="58">
        <v>0.375</v>
      </c>
      <c r="T105" s="58">
        <v>8.5</v>
      </c>
      <c r="U105" s="58">
        <v>11</v>
      </c>
      <c r="V105" s="58">
        <v>1.1000000000000001</v>
      </c>
      <c r="W105" s="59">
        <v>10</v>
      </c>
      <c r="X105" s="58">
        <v>4</v>
      </c>
      <c r="Y105" s="58">
        <v>12</v>
      </c>
      <c r="Z105" s="58">
        <v>12</v>
      </c>
      <c r="AA105" s="58">
        <v>11.8</v>
      </c>
      <c r="AB105" s="128" t="s">
        <v>1427</v>
      </c>
    </row>
    <row r="106" spans="1:28" s="123" customFormat="1" ht="25.5" customHeight="1">
      <c r="A106" s="71" t="s">
        <v>1239</v>
      </c>
      <c r="B106" s="49" t="s">
        <v>572</v>
      </c>
      <c r="C106" s="48" t="s">
        <v>965</v>
      </c>
      <c r="D106" s="48" t="s">
        <v>535</v>
      </c>
      <c r="E106" s="52" t="s">
        <v>341</v>
      </c>
      <c r="F106" s="52" t="s">
        <v>1059</v>
      </c>
      <c r="G106" s="49" t="s">
        <v>1091</v>
      </c>
      <c r="H106" s="51">
        <v>65990092086</v>
      </c>
      <c r="I106" s="52" t="s">
        <v>984</v>
      </c>
      <c r="J106" s="48" t="s">
        <v>45</v>
      </c>
      <c r="K106" s="234">
        <v>20.5</v>
      </c>
      <c r="L106" s="234">
        <f>SUM(Table2[[#This Row],[2016 List Price]])*0.6</f>
        <v>12.299999999999999</v>
      </c>
      <c r="M106" s="132">
        <v>20.5</v>
      </c>
      <c r="N106" s="70">
        <f t="shared" si="1"/>
        <v>0</v>
      </c>
      <c r="O106" s="123">
        <v>11</v>
      </c>
      <c r="P106" s="123">
        <v>8.5</v>
      </c>
      <c r="Q106" s="49">
        <v>0.01</v>
      </c>
      <c r="R106" s="123">
        <v>50</v>
      </c>
      <c r="S106" s="58">
        <v>0.375</v>
      </c>
      <c r="T106" s="58">
        <v>8.5</v>
      </c>
      <c r="U106" s="58">
        <v>11</v>
      </c>
      <c r="V106" s="58">
        <v>1.1000000000000001</v>
      </c>
      <c r="W106" s="59">
        <v>10</v>
      </c>
      <c r="X106" s="58">
        <v>4</v>
      </c>
      <c r="Y106" s="58">
        <v>12</v>
      </c>
      <c r="Z106" s="58">
        <v>12</v>
      </c>
      <c r="AA106" s="58">
        <v>11.8</v>
      </c>
      <c r="AB106" s="128" t="s">
        <v>1427</v>
      </c>
    </row>
    <row r="107" spans="1:28" s="123" customFormat="1" ht="25.5" customHeight="1">
      <c r="A107" s="71" t="s">
        <v>1239</v>
      </c>
      <c r="B107" s="49" t="s">
        <v>572</v>
      </c>
      <c r="C107" s="48" t="s">
        <v>342</v>
      </c>
      <c r="D107" s="48" t="s">
        <v>520</v>
      </c>
      <c r="E107" s="52" t="s">
        <v>341</v>
      </c>
      <c r="F107" s="52" t="s">
        <v>375</v>
      </c>
      <c r="G107" s="49" t="s">
        <v>1091</v>
      </c>
      <c r="H107" s="51">
        <v>65990090216</v>
      </c>
      <c r="I107" s="52" t="s">
        <v>984</v>
      </c>
      <c r="J107" s="48" t="s">
        <v>45</v>
      </c>
      <c r="K107" s="234">
        <v>20.5</v>
      </c>
      <c r="L107" s="234">
        <f>SUM(Table2[[#This Row],[2016 List Price]])*0.6</f>
        <v>12.299999999999999</v>
      </c>
      <c r="M107" s="132">
        <v>20.5</v>
      </c>
      <c r="N107" s="70">
        <f t="shared" si="1"/>
        <v>0</v>
      </c>
      <c r="O107" s="123">
        <v>11</v>
      </c>
      <c r="P107" s="123">
        <v>8.5</v>
      </c>
      <c r="Q107" s="49">
        <v>0.01</v>
      </c>
      <c r="R107" s="123">
        <v>50</v>
      </c>
      <c r="S107" s="58">
        <v>0.375</v>
      </c>
      <c r="T107" s="58">
        <v>8.5</v>
      </c>
      <c r="U107" s="58">
        <v>11</v>
      </c>
      <c r="V107" s="58">
        <v>1.1000000000000001</v>
      </c>
      <c r="W107" s="59">
        <v>10</v>
      </c>
      <c r="X107" s="58">
        <v>4</v>
      </c>
      <c r="Y107" s="58">
        <v>12</v>
      </c>
      <c r="Z107" s="58">
        <v>12</v>
      </c>
      <c r="AA107" s="58">
        <v>11.8</v>
      </c>
      <c r="AB107" s="128" t="s">
        <v>1427</v>
      </c>
    </row>
    <row r="108" spans="1:28" s="123" customFormat="1" ht="25.5" customHeight="1">
      <c r="A108" s="71" t="s">
        <v>1239</v>
      </c>
      <c r="B108" s="49" t="s">
        <v>572</v>
      </c>
      <c r="C108" s="50" t="s">
        <v>301</v>
      </c>
      <c r="D108" s="50" t="s">
        <v>302</v>
      </c>
      <c r="E108" s="54" t="s">
        <v>341</v>
      </c>
      <c r="F108" s="54" t="s">
        <v>306</v>
      </c>
      <c r="G108" s="49" t="s">
        <v>1091</v>
      </c>
      <c r="H108" s="53">
        <v>65990092162</v>
      </c>
      <c r="I108" s="54" t="s">
        <v>984</v>
      </c>
      <c r="J108" s="48" t="s">
        <v>45</v>
      </c>
      <c r="K108" s="234">
        <v>20.5</v>
      </c>
      <c r="L108" s="234">
        <f>SUM(Table2[[#This Row],[2016 List Price]])*0.6</f>
        <v>12.299999999999999</v>
      </c>
      <c r="M108" s="132">
        <v>20.5</v>
      </c>
      <c r="N108" s="70">
        <f t="shared" si="1"/>
        <v>0</v>
      </c>
      <c r="O108" s="123">
        <v>11</v>
      </c>
      <c r="P108" s="123">
        <v>8.5</v>
      </c>
      <c r="Q108" s="49">
        <v>0.01</v>
      </c>
      <c r="R108" s="123">
        <v>50</v>
      </c>
      <c r="S108" s="58">
        <v>0.375</v>
      </c>
      <c r="T108" s="58">
        <v>8.5</v>
      </c>
      <c r="U108" s="58">
        <v>11</v>
      </c>
      <c r="V108" s="58">
        <v>1.1000000000000001</v>
      </c>
      <c r="W108" s="59">
        <v>10</v>
      </c>
      <c r="X108" s="58">
        <v>4</v>
      </c>
      <c r="Y108" s="58">
        <v>12</v>
      </c>
      <c r="Z108" s="58">
        <v>12</v>
      </c>
      <c r="AA108" s="58">
        <v>11.8</v>
      </c>
      <c r="AB108" s="128" t="s">
        <v>1427</v>
      </c>
    </row>
    <row r="109" spans="1:28" s="123" customFormat="1" ht="25.5" customHeight="1">
      <c r="A109" s="71" t="s">
        <v>1239</v>
      </c>
      <c r="B109" s="49" t="s">
        <v>572</v>
      </c>
      <c r="C109" s="50" t="s">
        <v>150</v>
      </c>
      <c r="D109" s="50" t="s">
        <v>151</v>
      </c>
      <c r="E109" s="54" t="s">
        <v>341</v>
      </c>
      <c r="F109" s="54" t="s">
        <v>165</v>
      </c>
      <c r="G109" s="49" t="s">
        <v>1091</v>
      </c>
      <c r="H109" s="53">
        <v>65990092212</v>
      </c>
      <c r="I109" s="54" t="s">
        <v>984</v>
      </c>
      <c r="J109" s="48" t="s">
        <v>45</v>
      </c>
      <c r="K109" s="234">
        <v>20.5</v>
      </c>
      <c r="L109" s="234">
        <f>SUM(Table2[[#This Row],[2016 List Price]])*0.6</f>
        <v>12.299999999999999</v>
      </c>
      <c r="M109" s="132">
        <v>20.5</v>
      </c>
      <c r="N109" s="70">
        <f t="shared" si="1"/>
        <v>0</v>
      </c>
      <c r="O109" s="123">
        <v>11</v>
      </c>
      <c r="P109" s="123">
        <v>8.5</v>
      </c>
      <c r="Q109" s="49">
        <v>0.01</v>
      </c>
      <c r="R109" s="123">
        <v>50</v>
      </c>
      <c r="S109" s="58">
        <v>0.375</v>
      </c>
      <c r="T109" s="58">
        <v>8.5</v>
      </c>
      <c r="U109" s="58">
        <v>11</v>
      </c>
      <c r="V109" s="58">
        <v>1.1000000000000001</v>
      </c>
      <c r="W109" s="59">
        <v>10</v>
      </c>
      <c r="X109" s="58">
        <v>4</v>
      </c>
      <c r="Y109" s="58">
        <v>12</v>
      </c>
      <c r="Z109" s="58">
        <v>12</v>
      </c>
      <c r="AA109" s="58">
        <v>11.8</v>
      </c>
      <c r="AB109" s="128" t="s">
        <v>1427</v>
      </c>
    </row>
    <row r="110" spans="1:28" s="123" customFormat="1" ht="25.5" customHeight="1">
      <c r="A110" s="71" t="s">
        <v>1239</v>
      </c>
      <c r="B110" s="49" t="s">
        <v>572</v>
      </c>
      <c r="C110" s="48" t="s">
        <v>966</v>
      </c>
      <c r="D110" s="48" t="s">
        <v>536</v>
      </c>
      <c r="E110" s="52" t="s">
        <v>341</v>
      </c>
      <c r="F110" s="52" t="s">
        <v>376</v>
      </c>
      <c r="G110" s="49" t="s">
        <v>1091</v>
      </c>
      <c r="H110" s="51">
        <v>65990093083</v>
      </c>
      <c r="I110" s="52" t="s">
        <v>984</v>
      </c>
      <c r="J110" s="48" t="s">
        <v>45</v>
      </c>
      <c r="K110" s="234">
        <v>20.5</v>
      </c>
      <c r="L110" s="234">
        <f>SUM(Table2[[#This Row],[2016 List Price]])*0.6</f>
        <v>12.299999999999999</v>
      </c>
      <c r="M110" s="132">
        <v>20.5</v>
      </c>
      <c r="N110" s="70">
        <f t="shared" si="1"/>
        <v>0</v>
      </c>
      <c r="O110" s="123">
        <v>11</v>
      </c>
      <c r="P110" s="123">
        <v>8.5</v>
      </c>
      <c r="Q110" s="49">
        <v>0.01</v>
      </c>
      <c r="R110" s="123">
        <v>50</v>
      </c>
      <c r="S110" s="58">
        <v>0.375</v>
      </c>
      <c r="T110" s="58">
        <v>8.5</v>
      </c>
      <c r="U110" s="58">
        <v>11</v>
      </c>
      <c r="V110" s="58">
        <v>1.1000000000000001</v>
      </c>
      <c r="W110" s="59">
        <v>10</v>
      </c>
      <c r="X110" s="58">
        <v>4</v>
      </c>
      <c r="Y110" s="58">
        <v>12</v>
      </c>
      <c r="Z110" s="58">
        <v>12</v>
      </c>
      <c r="AA110" s="58">
        <v>11.8</v>
      </c>
      <c r="AB110" s="128" t="s">
        <v>1427</v>
      </c>
    </row>
    <row r="111" spans="1:28" s="123" customFormat="1" ht="25.5" customHeight="1">
      <c r="A111" s="71" t="s">
        <v>1239</v>
      </c>
      <c r="B111" s="49" t="s">
        <v>572</v>
      </c>
      <c r="C111" s="48" t="s">
        <v>343</v>
      </c>
      <c r="D111" s="48" t="s">
        <v>521</v>
      </c>
      <c r="E111" s="52" t="s">
        <v>341</v>
      </c>
      <c r="F111" s="52" t="s">
        <v>1055</v>
      </c>
      <c r="G111" s="49" t="s">
        <v>1091</v>
      </c>
      <c r="H111" s="51">
        <v>65990090316</v>
      </c>
      <c r="I111" s="52" t="s">
        <v>984</v>
      </c>
      <c r="J111" s="48" t="s">
        <v>45</v>
      </c>
      <c r="K111" s="234">
        <v>20.5</v>
      </c>
      <c r="L111" s="234">
        <f>SUM(Table2[[#This Row],[2016 List Price]])*0.6</f>
        <v>12.299999999999999</v>
      </c>
      <c r="M111" s="132">
        <v>20.5</v>
      </c>
      <c r="N111" s="70">
        <f t="shared" si="1"/>
        <v>0</v>
      </c>
      <c r="O111" s="123">
        <v>11</v>
      </c>
      <c r="P111" s="123">
        <v>8.5</v>
      </c>
      <c r="Q111" s="49">
        <v>0.01</v>
      </c>
      <c r="R111" s="123">
        <v>50</v>
      </c>
      <c r="S111" s="58">
        <v>0.375</v>
      </c>
      <c r="T111" s="58">
        <v>8.5</v>
      </c>
      <c r="U111" s="58">
        <v>11</v>
      </c>
      <c r="V111" s="58">
        <v>1.1000000000000001</v>
      </c>
      <c r="W111" s="59">
        <v>10</v>
      </c>
      <c r="X111" s="58">
        <v>4</v>
      </c>
      <c r="Y111" s="58">
        <v>12</v>
      </c>
      <c r="Z111" s="58">
        <v>12</v>
      </c>
      <c r="AA111" s="58">
        <v>11.8</v>
      </c>
      <c r="AB111" s="128" t="s">
        <v>1427</v>
      </c>
    </row>
    <row r="112" spans="1:28" s="123" customFormat="1" ht="25.5" customHeight="1">
      <c r="A112" s="71" t="s">
        <v>1239</v>
      </c>
      <c r="B112" s="49" t="s">
        <v>572</v>
      </c>
      <c r="C112" s="48" t="s">
        <v>957</v>
      </c>
      <c r="D112" s="48" t="s">
        <v>526</v>
      </c>
      <c r="E112" s="52" t="s">
        <v>341</v>
      </c>
      <c r="F112" s="52" t="s">
        <v>349</v>
      </c>
      <c r="G112" s="49" t="s">
        <v>1091</v>
      </c>
      <c r="H112" s="51">
        <v>65990093210</v>
      </c>
      <c r="I112" s="52" t="s">
        <v>984</v>
      </c>
      <c r="J112" s="48" t="s">
        <v>45</v>
      </c>
      <c r="K112" s="234">
        <v>20.5</v>
      </c>
      <c r="L112" s="234">
        <f>SUM(Table2[[#This Row],[2016 List Price]])*0.6</f>
        <v>12.299999999999999</v>
      </c>
      <c r="M112" s="132">
        <v>20.5</v>
      </c>
      <c r="N112" s="70">
        <f t="shared" si="1"/>
        <v>0</v>
      </c>
      <c r="O112" s="123">
        <v>11</v>
      </c>
      <c r="P112" s="123">
        <v>8.5</v>
      </c>
      <c r="Q112" s="49">
        <v>0.01</v>
      </c>
      <c r="R112" s="123">
        <v>50</v>
      </c>
      <c r="S112" s="58">
        <v>0.375</v>
      </c>
      <c r="T112" s="58">
        <v>8.5</v>
      </c>
      <c r="U112" s="58">
        <v>11</v>
      </c>
      <c r="V112" s="58">
        <v>1.1000000000000001</v>
      </c>
      <c r="W112" s="59">
        <v>10</v>
      </c>
      <c r="X112" s="58">
        <v>4</v>
      </c>
      <c r="Y112" s="58">
        <v>12</v>
      </c>
      <c r="Z112" s="58">
        <v>12</v>
      </c>
      <c r="AA112" s="58">
        <v>11.8</v>
      </c>
      <c r="AB112" s="128" t="s">
        <v>1427</v>
      </c>
    </row>
    <row r="113" spans="1:33" s="123" customFormat="1" ht="25.5" customHeight="1">
      <c r="A113" s="71" t="s">
        <v>1239</v>
      </c>
      <c r="B113" s="49" t="s">
        <v>572</v>
      </c>
      <c r="C113" s="48" t="s">
        <v>958</v>
      </c>
      <c r="D113" s="48" t="s">
        <v>527</v>
      </c>
      <c r="E113" s="52" t="s">
        <v>341</v>
      </c>
      <c r="F113" s="52" t="s">
        <v>1020</v>
      </c>
      <c r="G113" s="49" t="s">
        <v>1091</v>
      </c>
      <c r="H113" s="51">
        <v>65990090354</v>
      </c>
      <c r="I113" s="52" t="s">
        <v>984</v>
      </c>
      <c r="J113" s="48" t="s">
        <v>45</v>
      </c>
      <c r="K113" s="234">
        <v>20.5</v>
      </c>
      <c r="L113" s="234">
        <f>SUM(Table2[[#This Row],[2016 List Price]])*0.6</f>
        <v>12.299999999999999</v>
      </c>
      <c r="M113" s="132">
        <v>20.5</v>
      </c>
      <c r="N113" s="70">
        <f t="shared" si="1"/>
        <v>0</v>
      </c>
      <c r="O113" s="123">
        <v>11</v>
      </c>
      <c r="P113" s="123">
        <v>8.5</v>
      </c>
      <c r="Q113" s="49">
        <v>0.01</v>
      </c>
      <c r="R113" s="123">
        <v>50</v>
      </c>
      <c r="S113" s="58">
        <v>0.375</v>
      </c>
      <c r="T113" s="58">
        <v>8.5</v>
      </c>
      <c r="U113" s="58">
        <v>11</v>
      </c>
      <c r="V113" s="58">
        <v>1.1000000000000001</v>
      </c>
      <c r="W113" s="59">
        <v>10</v>
      </c>
      <c r="X113" s="58">
        <v>4</v>
      </c>
      <c r="Y113" s="58">
        <v>12</v>
      </c>
      <c r="Z113" s="58">
        <v>12</v>
      </c>
      <c r="AA113" s="58">
        <v>11.8</v>
      </c>
      <c r="AB113" s="128" t="s">
        <v>1427</v>
      </c>
    </row>
    <row r="114" spans="1:33" s="123" customFormat="1" ht="25.5" customHeight="1">
      <c r="A114" s="71" t="s">
        <v>1239</v>
      </c>
      <c r="B114" s="49" t="s">
        <v>572</v>
      </c>
      <c r="C114" s="48" t="s">
        <v>340</v>
      </c>
      <c r="D114" s="48" t="s">
        <v>519</v>
      </c>
      <c r="E114" s="52" t="s">
        <v>341</v>
      </c>
      <c r="F114" s="52" t="s">
        <v>1054</v>
      </c>
      <c r="G114" s="49" t="s">
        <v>1091</v>
      </c>
      <c r="H114" s="51">
        <v>65990090416</v>
      </c>
      <c r="I114" s="52" t="s">
        <v>984</v>
      </c>
      <c r="J114" s="48" t="s">
        <v>45</v>
      </c>
      <c r="K114" s="234">
        <v>20.5</v>
      </c>
      <c r="L114" s="234">
        <f>SUM(Table2[[#This Row],[2016 List Price]])*0.6</f>
        <v>12.299999999999999</v>
      </c>
      <c r="M114" s="132">
        <v>20.5</v>
      </c>
      <c r="N114" s="70">
        <f t="shared" si="1"/>
        <v>0</v>
      </c>
      <c r="O114" s="123">
        <v>11</v>
      </c>
      <c r="P114" s="123">
        <v>8.5</v>
      </c>
      <c r="Q114" s="49">
        <v>0.01</v>
      </c>
      <c r="R114" s="123">
        <v>50</v>
      </c>
      <c r="S114" s="58">
        <v>0.375</v>
      </c>
      <c r="T114" s="58">
        <v>8.5</v>
      </c>
      <c r="U114" s="58">
        <v>11</v>
      </c>
      <c r="V114" s="58">
        <v>1.1000000000000001</v>
      </c>
      <c r="W114" s="59">
        <v>10</v>
      </c>
      <c r="X114" s="58">
        <v>4</v>
      </c>
      <c r="Y114" s="58">
        <v>12</v>
      </c>
      <c r="Z114" s="58">
        <v>12</v>
      </c>
      <c r="AA114" s="58">
        <v>11.8</v>
      </c>
      <c r="AB114" s="128" t="s">
        <v>1427</v>
      </c>
    </row>
    <row r="115" spans="1:33" s="123" customFormat="1" ht="25.5" customHeight="1">
      <c r="A115" s="71" t="s">
        <v>1239</v>
      </c>
      <c r="B115" s="49" t="s">
        <v>572</v>
      </c>
      <c r="C115" s="48" t="s">
        <v>959</v>
      </c>
      <c r="D115" s="48" t="s">
        <v>1021</v>
      </c>
      <c r="E115" s="52" t="s">
        <v>341</v>
      </c>
      <c r="F115" s="52" t="s">
        <v>1060</v>
      </c>
      <c r="G115" s="49" t="s">
        <v>1091</v>
      </c>
      <c r="H115" s="51">
        <v>65990090462</v>
      </c>
      <c r="I115" s="52" t="s">
        <v>984</v>
      </c>
      <c r="J115" s="48" t="s">
        <v>45</v>
      </c>
      <c r="K115" s="234">
        <v>20.5</v>
      </c>
      <c r="L115" s="234">
        <f>SUM(Table2[[#This Row],[2016 List Price]])*0.6</f>
        <v>12.299999999999999</v>
      </c>
      <c r="M115" s="132">
        <v>20.5</v>
      </c>
      <c r="N115" s="70">
        <f t="shared" si="1"/>
        <v>0</v>
      </c>
      <c r="O115" s="123">
        <v>11</v>
      </c>
      <c r="P115" s="123">
        <v>8.5</v>
      </c>
      <c r="Q115" s="49">
        <v>0.01</v>
      </c>
      <c r="R115" s="123">
        <v>50</v>
      </c>
      <c r="S115" s="58">
        <v>0.375</v>
      </c>
      <c r="T115" s="58">
        <v>8.5</v>
      </c>
      <c r="U115" s="58">
        <v>11</v>
      </c>
      <c r="V115" s="58">
        <v>1.1000000000000001</v>
      </c>
      <c r="W115" s="59">
        <v>10</v>
      </c>
      <c r="X115" s="58">
        <v>4</v>
      </c>
      <c r="Y115" s="58">
        <v>12</v>
      </c>
      <c r="Z115" s="58">
        <v>12</v>
      </c>
      <c r="AA115" s="58">
        <v>11.8</v>
      </c>
      <c r="AB115" s="128" t="s">
        <v>1427</v>
      </c>
    </row>
    <row r="116" spans="1:33" s="123" customFormat="1" ht="25.5" customHeight="1">
      <c r="A116" s="71" t="s">
        <v>1239</v>
      </c>
      <c r="B116" s="49" t="s">
        <v>572</v>
      </c>
      <c r="C116" s="48" t="s">
        <v>352</v>
      </c>
      <c r="D116" s="48" t="s">
        <v>528</v>
      </c>
      <c r="E116" s="52" t="s">
        <v>341</v>
      </c>
      <c r="F116" s="52" t="s">
        <v>354</v>
      </c>
      <c r="G116" s="49" t="s">
        <v>1091</v>
      </c>
      <c r="H116" s="51">
        <v>65990090482</v>
      </c>
      <c r="I116" s="52" t="s">
        <v>984</v>
      </c>
      <c r="J116" s="48" t="s">
        <v>45</v>
      </c>
      <c r="K116" s="234">
        <v>20.5</v>
      </c>
      <c r="L116" s="234">
        <f>SUM(Table2[[#This Row],[2016 List Price]])*0.6</f>
        <v>12.299999999999999</v>
      </c>
      <c r="M116" s="132">
        <v>20.5</v>
      </c>
      <c r="N116" s="70">
        <f t="shared" si="1"/>
        <v>0</v>
      </c>
      <c r="O116" s="123">
        <v>11</v>
      </c>
      <c r="P116" s="123">
        <v>8.5</v>
      </c>
      <c r="Q116" s="49">
        <v>0.01</v>
      </c>
      <c r="R116" s="123">
        <v>50</v>
      </c>
      <c r="S116" s="58">
        <v>0.375</v>
      </c>
      <c r="T116" s="58">
        <v>8.5</v>
      </c>
      <c r="U116" s="58">
        <v>11</v>
      </c>
      <c r="V116" s="58">
        <v>1.1000000000000001</v>
      </c>
      <c r="W116" s="59">
        <v>10</v>
      </c>
      <c r="X116" s="58">
        <v>4</v>
      </c>
      <c r="Y116" s="58">
        <v>12</v>
      </c>
      <c r="Z116" s="58">
        <v>12</v>
      </c>
      <c r="AA116" s="58">
        <v>11.8</v>
      </c>
      <c r="AB116" s="128" t="s">
        <v>1427</v>
      </c>
    </row>
    <row r="117" spans="1:33" s="123" customFormat="1" ht="25.5" customHeight="1">
      <c r="A117" s="71" t="s">
        <v>1239</v>
      </c>
      <c r="B117" s="49" t="s">
        <v>572</v>
      </c>
      <c r="C117" s="48" t="s">
        <v>962</v>
      </c>
      <c r="D117" s="48" t="s">
        <v>532</v>
      </c>
      <c r="E117" s="52" t="s">
        <v>341</v>
      </c>
      <c r="F117" s="52" t="s">
        <v>1057</v>
      </c>
      <c r="G117" s="49" t="s">
        <v>1091</v>
      </c>
      <c r="H117" s="51">
        <v>65990095082</v>
      </c>
      <c r="I117" s="52" t="s">
        <v>984</v>
      </c>
      <c r="J117" s="48" t="s">
        <v>45</v>
      </c>
      <c r="K117" s="234">
        <v>20.5</v>
      </c>
      <c r="L117" s="234">
        <f>SUM(Table2[[#This Row],[2016 List Price]])*0.6</f>
        <v>12.299999999999999</v>
      </c>
      <c r="M117" s="132">
        <v>20.5</v>
      </c>
      <c r="N117" s="70">
        <f t="shared" si="1"/>
        <v>0</v>
      </c>
      <c r="O117" s="123">
        <v>11</v>
      </c>
      <c r="P117" s="123">
        <v>8.5</v>
      </c>
      <c r="Q117" s="49">
        <v>0.01</v>
      </c>
      <c r="R117" s="123">
        <v>50</v>
      </c>
      <c r="S117" s="58">
        <v>0.375</v>
      </c>
      <c r="T117" s="58">
        <v>8.5</v>
      </c>
      <c r="U117" s="58">
        <v>11</v>
      </c>
      <c r="V117" s="58">
        <v>1.1000000000000001</v>
      </c>
      <c r="W117" s="59">
        <v>10</v>
      </c>
      <c r="X117" s="58">
        <v>4</v>
      </c>
      <c r="Y117" s="58">
        <v>12</v>
      </c>
      <c r="Z117" s="58">
        <v>12</v>
      </c>
      <c r="AA117" s="58">
        <v>11.8</v>
      </c>
      <c r="AB117" s="128" t="s">
        <v>1427</v>
      </c>
    </row>
    <row r="118" spans="1:33" s="123" customFormat="1" ht="25.5" customHeight="1">
      <c r="A118" s="71" t="s">
        <v>1239</v>
      </c>
      <c r="B118" s="49" t="s">
        <v>572</v>
      </c>
      <c r="C118" s="48" t="s">
        <v>169</v>
      </c>
      <c r="D118" s="48" t="s">
        <v>170</v>
      </c>
      <c r="E118" s="52" t="s">
        <v>341</v>
      </c>
      <c r="F118" s="52" t="s">
        <v>171</v>
      </c>
      <c r="G118" s="49" t="s">
        <v>1091</v>
      </c>
      <c r="H118" s="51">
        <v>65990090515</v>
      </c>
      <c r="I118" s="52" t="s">
        <v>984</v>
      </c>
      <c r="J118" s="48" t="s">
        <v>45</v>
      </c>
      <c r="K118" s="234">
        <v>20.5</v>
      </c>
      <c r="L118" s="234">
        <f>SUM(Table2[[#This Row],[2016 List Price]])*0.6</f>
        <v>12.299999999999999</v>
      </c>
      <c r="M118" s="132">
        <v>20.5</v>
      </c>
      <c r="N118" s="70">
        <f t="shared" si="1"/>
        <v>0</v>
      </c>
      <c r="O118" s="123">
        <v>11</v>
      </c>
      <c r="P118" s="123">
        <v>8.5</v>
      </c>
      <c r="Q118" s="49">
        <v>0.01</v>
      </c>
      <c r="R118" s="123">
        <v>50</v>
      </c>
      <c r="S118" s="58">
        <v>0.375</v>
      </c>
      <c r="T118" s="58">
        <v>8.5</v>
      </c>
      <c r="U118" s="58">
        <v>11</v>
      </c>
      <c r="V118" s="58">
        <v>1.1000000000000001</v>
      </c>
      <c r="W118" s="59">
        <v>10</v>
      </c>
      <c r="X118" s="58">
        <v>4</v>
      </c>
      <c r="Y118" s="58">
        <v>12</v>
      </c>
      <c r="Z118" s="58">
        <v>12</v>
      </c>
      <c r="AA118" s="58">
        <v>11.8</v>
      </c>
      <c r="AB118" s="128" t="s">
        <v>1427</v>
      </c>
    </row>
    <row r="119" spans="1:33" s="123" customFormat="1" ht="25.5" customHeight="1">
      <c r="A119" s="71" t="s">
        <v>1239</v>
      </c>
      <c r="B119" s="49" t="s">
        <v>572</v>
      </c>
      <c r="C119" s="48" t="s">
        <v>345</v>
      </c>
      <c r="D119" s="48" t="s">
        <v>524</v>
      </c>
      <c r="E119" s="52" t="s">
        <v>341</v>
      </c>
      <c r="F119" s="52" t="s">
        <v>347</v>
      </c>
      <c r="G119" s="49" t="s">
        <v>1091</v>
      </c>
      <c r="H119" s="51">
        <v>65990090516</v>
      </c>
      <c r="I119" s="52" t="s">
        <v>984</v>
      </c>
      <c r="J119" s="48" t="s">
        <v>45</v>
      </c>
      <c r="K119" s="234">
        <v>20.5</v>
      </c>
      <c r="L119" s="234">
        <f>SUM(Table2[[#This Row],[2016 List Price]])*0.6</f>
        <v>12.299999999999999</v>
      </c>
      <c r="M119" s="132">
        <v>20.5</v>
      </c>
      <c r="N119" s="70">
        <f t="shared" si="1"/>
        <v>0</v>
      </c>
      <c r="O119" s="123">
        <v>11</v>
      </c>
      <c r="P119" s="123">
        <v>8.5</v>
      </c>
      <c r="Q119" s="49">
        <v>0.01</v>
      </c>
      <c r="R119" s="123">
        <v>50</v>
      </c>
      <c r="S119" s="58">
        <v>0.375</v>
      </c>
      <c r="T119" s="58">
        <v>8.5</v>
      </c>
      <c r="U119" s="58">
        <v>11</v>
      </c>
      <c r="V119" s="58">
        <v>1.1000000000000001</v>
      </c>
      <c r="W119" s="59">
        <v>10</v>
      </c>
      <c r="X119" s="58">
        <v>4</v>
      </c>
      <c r="Y119" s="58">
        <v>12</v>
      </c>
      <c r="Z119" s="58">
        <v>12</v>
      </c>
      <c r="AA119" s="58">
        <v>11.8</v>
      </c>
      <c r="AB119" s="128" t="s">
        <v>1427</v>
      </c>
    </row>
    <row r="120" spans="1:33" s="123" customFormat="1" ht="25.5" customHeight="1">
      <c r="A120" s="71" t="s">
        <v>1239</v>
      </c>
      <c r="B120" s="49" t="s">
        <v>572</v>
      </c>
      <c r="C120" s="50" t="s">
        <v>309</v>
      </c>
      <c r="D120" s="50" t="s">
        <v>310</v>
      </c>
      <c r="E120" s="54" t="s">
        <v>341</v>
      </c>
      <c r="F120" s="54" t="s">
        <v>173</v>
      </c>
      <c r="G120" s="49" t="s">
        <v>1091</v>
      </c>
      <c r="H120" s="53">
        <v>65990095165</v>
      </c>
      <c r="I120" s="54" t="s">
        <v>984</v>
      </c>
      <c r="J120" s="48" t="s">
        <v>45</v>
      </c>
      <c r="K120" s="234">
        <v>20.5</v>
      </c>
      <c r="L120" s="234">
        <f>SUM(Table2[[#This Row],[2016 List Price]])*0.6</f>
        <v>12.299999999999999</v>
      </c>
      <c r="M120" s="132">
        <v>20.5</v>
      </c>
      <c r="N120" s="70">
        <f t="shared" si="1"/>
        <v>0</v>
      </c>
      <c r="O120" s="123">
        <v>11</v>
      </c>
      <c r="P120" s="123">
        <v>8.5</v>
      </c>
      <c r="Q120" s="49">
        <v>0.01</v>
      </c>
      <c r="R120" s="123">
        <v>50</v>
      </c>
      <c r="S120" s="58">
        <v>0.375</v>
      </c>
      <c r="T120" s="58">
        <v>8.5</v>
      </c>
      <c r="U120" s="58">
        <v>11</v>
      </c>
      <c r="V120" s="58">
        <v>1.1000000000000001</v>
      </c>
      <c r="W120" s="59">
        <v>10</v>
      </c>
      <c r="X120" s="58">
        <v>4</v>
      </c>
      <c r="Y120" s="58">
        <v>12</v>
      </c>
      <c r="Z120" s="58">
        <v>12</v>
      </c>
      <c r="AA120" s="58">
        <v>11.8</v>
      </c>
      <c r="AB120" s="128" t="s">
        <v>1427</v>
      </c>
    </row>
    <row r="121" spans="1:33" s="123" customFormat="1" ht="25.5" customHeight="1">
      <c r="A121" s="71" t="s">
        <v>1239</v>
      </c>
      <c r="B121" s="49" t="s">
        <v>572</v>
      </c>
      <c r="C121" s="48" t="s">
        <v>960</v>
      </c>
      <c r="D121" s="48" t="s">
        <v>530</v>
      </c>
      <c r="E121" s="52" t="s">
        <v>341</v>
      </c>
      <c r="F121" s="52" t="s">
        <v>351</v>
      </c>
      <c r="G121" s="49" t="s">
        <v>1091</v>
      </c>
      <c r="H121" s="51">
        <v>65990090572</v>
      </c>
      <c r="I121" s="52" t="s">
        <v>984</v>
      </c>
      <c r="J121" s="48" t="s">
        <v>45</v>
      </c>
      <c r="K121" s="234">
        <v>20.5</v>
      </c>
      <c r="L121" s="234">
        <f>SUM(Table2[[#This Row],[2016 List Price]])*0.6</f>
        <v>12.299999999999999</v>
      </c>
      <c r="M121" s="132">
        <v>20.5</v>
      </c>
      <c r="N121" s="70">
        <f t="shared" si="1"/>
        <v>0</v>
      </c>
      <c r="O121" s="123">
        <v>11</v>
      </c>
      <c r="P121" s="123">
        <v>8.5</v>
      </c>
      <c r="Q121" s="49">
        <v>0.01</v>
      </c>
      <c r="R121" s="123">
        <v>50</v>
      </c>
      <c r="S121" s="58">
        <v>0.375</v>
      </c>
      <c r="T121" s="58">
        <v>8.5</v>
      </c>
      <c r="U121" s="58">
        <v>11</v>
      </c>
      <c r="V121" s="58">
        <v>1.1000000000000001</v>
      </c>
      <c r="W121" s="59">
        <v>10</v>
      </c>
      <c r="X121" s="58">
        <v>4</v>
      </c>
      <c r="Y121" s="58">
        <v>12</v>
      </c>
      <c r="Z121" s="58">
        <v>12</v>
      </c>
      <c r="AA121" s="58">
        <v>11.8</v>
      </c>
      <c r="AB121" s="128" t="s">
        <v>1427</v>
      </c>
    </row>
    <row r="122" spans="1:33" s="123" customFormat="1" ht="25.5" customHeight="1">
      <c r="A122" s="71" t="s">
        <v>1239</v>
      </c>
      <c r="B122" s="49" t="s">
        <v>572</v>
      </c>
      <c r="C122" s="48" t="s">
        <v>353</v>
      </c>
      <c r="D122" s="48" t="s">
        <v>529</v>
      </c>
      <c r="E122" s="52" t="s">
        <v>341</v>
      </c>
      <c r="F122" s="52" t="s">
        <v>1052</v>
      </c>
      <c r="G122" s="49" t="s">
        <v>1091</v>
      </c>
      <c r="H122" s="51">
        <v>65990090573</v>
      </c>
      <c r="I122" s="52" t="s">
        <v>984</v>
      </c>
      <c r="J122" s="48" t="s">
        <v>45</v>
      </c>
      <c r="K122" s="234">
        <v>20.5</v>
      </c>
      <c r="L122" s="234">
        <f>SUM(Table2[[#This Row],[2016 List Price]])*0.6</f>
        <v>12.299999999999999</v>
      </c>
      <c r="M122" s="132">
        <v>20.5</v>
      </c>
      <c r="N122" s="70">
        <f t="shared" si="1"/>
        <v>0</v>
      </c>
      <c r="O122" s="123">
        <v>11</v>
      </c>
      <c r="P122" s="123">
        <v>8.5</v>
      </c>
      <c r="Q122" s="49">
        <v>0.01</v>
      </c>
      <c r="R122" s="123">
        <v>50</v>
      </c>
      <c r="S122" s="58">
        <v>0.375</v>
      </c>
      <c r="T122" s="58">
        <v>8.5</v>
      </c>
      <c r="U122" s="58">
        <v>11</v>
      </c>
      <c r="V122" s="58">
        <v>1.1000000000000001</v>
      </c>
      <c r="W122" s="59">
        <v>10</v>
      </c>
      <c r="X122" s="58">
        <v>4</v>
      </c>
      <c r="Y122" s="58">
        <v>12</v>
      </c>
      <c r="Z122" s="58">
        <v>12</v>
      </c>
      <c r="AA122" s="58">
        <v>11.8</v>
      </c>
      <c r="AB122" s="128" t="s">
        <v>1427</v>
      </c>
    </row>
    <row r="123" spans="1:33" s="123" customFormat="1" ht="25.5" customHeight="1">
      <c r="A123" s="71" t="s">
        <v>1239</v>
      </c>
      <c r="B123" s="49" t="s">
        <v>572</v>
      </c>
      <c r="C123" s="50" t="s">
        <v>296</v>
      </c>
      <c r="D123" s="50" t="s">
        <v>297</v>
      </c>
      <c r="E123" s="54" t="s">
        <v>341</v>
      </c>
      <c r="F123" s="54" t="s">
        <v>298</v>
      </c>
      <c r="G123" s="49" t="s">
        <v>1091</v>
      </c>
      <c r="H123" s="53">
        <v>65990090582</v>
      </c>
      <c r="I123" s="54" t="s">
        <v>984</v>
      </c>
      <c r="J123" s="48" t="s">
        <v>45</v>
      </c>
      <c r="K123" s="234">
        <v>20.5</v>
      </c>
      <c r="L123" s="234">
        <f>SUM(Table2[[#This Row],[2016 List Price]])*0.6</f>
        <v>12.299999999999999</v>
      </c>
      <c r="M123" s="132">
        <v>20.5</v>
      </c>
      <c r="N123" s="70">
        <f t="shared" si="1"/>
        <v>0</v>
      </c>
      <c r="O123" s="123">
        <v>11</v>
      </c>
      <c r="P123" s="123">
        <v>8.5</v>
      </c>
      <c r="Q123" s="49">
        <v>0.01</v>
      </c>
      <c r="R123" s="123">
        <v>50</v>
      </c>
      <c r="S123" s="58">
        <v>0.375</v>
      </c>
      <c r="T123" s="58">
        <v>8.5</v>
      </c>
      <c r="U123" s="58">
        <v>11</v>
      </c>
      <c r="V123" s="58">
        <v>1.1000000000000001</v>
      </c>
      <c r="W123" s="59">
        <v>10</v>
      </c>
      <c r="X123" s="58">
        <v>4</v>
      </c>
      <c r="Y123" s="58">
        <v>12</v>
      </c>
      <c r="Z123" s="58">
        <v>12</v>
      </c>
      <c r="AA123" s="58">
        <v>11.8</v>
      </c>
      <c r="AB123" s="128" t="s">
        <v>1427</v>
      </c>
    </row>
    <row r="124" spans="1:33" s="123" customFormat="1" ht="25.5" customHeight="1">
      <c r="A124" s="71" t="s">
        <v>1239</v>
      </c>
      <c r="B124" s="49" t="s">
        <v>572</v>
      </c>
      <c r="C124" s="48" t="s">
        <v>346</v>
      </c>
      <c r="D124" s="48" t="s">
        <v>525</v>
      </c>
      <c r="E124" s="52" t="s">
        <v>341</v>
      </c>
      <c r="F124" s="52" t="s">
        <v>348</v>
      </c>
      <c r="G124" s="49" t="s">
        <v>1091</v>
      </c>
      <c r="H124" s="51">
        <v>65990090616</v>
      </c>
      <c r="I124" s="52" t="s">
        <v>984</v>
      </c>
      <c r="J124" s="48" t="s">
        <v>45</v>
      </c>
      <c r="K124" s="234">
        <v>20.5</v>
      </c>
      <c r="L124" s="234">
        <f>SUM(Table2[[#This Row],[2016 List Price]])*0.6</f>
        <v>12.299999999999999</v>
      </c>
      <c r="M124" s="132">
        <v>20.5</v>
      </c>
      <c r="N124" s="70">
        <f t="shared" si="1"/>
        <v>0</v>
      </c>
      <c r="O124" s="123">
        <v>11</v>
      </c>
      <c r="P124" s="123">
        <v>8.5</v>
      </c>
      <c r="Q124" s="49">
        <v>0.01</v>
      </c>
      <c r="R124" s="123">
        <v>50</v>
      </c>
      <c r="S124" s="58">
        <v>0.375</v>
      </c>
      <c r="T124" s="58">
        <v>8.5</v>
      </c>
      <c r="U124" s="58">
        <v>11</v>
      </c>
      <c r="V124" s="58">
        <v>1.1000000000000001</v>
      </c>
      <c r="W124" s="59">
        <v>10</v>
      </c>
      <c r="X124" s="58">
        <v>4</v>
      </c>
      <c r="Y124" s="58">
        <v>12</v>
      </c>
      <c r="Z124" s="58">
        <v>12</v>
      </c>
      <c r="AA124" s="58">
        <v>11.8</v>
      </c>
      <c r="AB124" s="128" t="s">
        <v>1427</v>
      </c>
    </row>
    <row r="125" spans="1:33" s="123" customFormat="1" ht="25.5" customHeight="1">
      <c r="A125" s="71" t="s">
        <v>1239</v>
      </c>
      <c r="B125" s="49" t="s">
        <v>572</v>
      </c>
      <c r="C125" s="48" t="s">
        <v>963</v>
      </c>
      <c r="D125" s="48" t="s">
        <v>533</v>
      </c>
      <c r="E125" s="52" t="s">
        <v>341</v>
      </c>
      <c r="F125" s="52" t="s">
        <v>1058</v>
      </c>
      <c r="G125" s="49" t="s">
        <v>1091</v>
      </c>
      <c r="H125" s="51">
        <v>65990097081</v>
      </c>
      <c r="I125" s="52" t="s">
        <v>984</v>
      </c>
      <c r="J125" s="48" t="s">
        <v>45</v>
      </c>
      <c r="K125" s="234">
        <v>20.5</v>
      </c>
      <c r="L125" s="234">
        <f>SUM(Table2[[#This Row],[2016 List Price]])*0.6</f>
        <v>12.299999999999999</v>
      </c>
      <c r="M125" s="132">
        <v>20.5</v>
      </c>
      <c r="N125" s="70">
        <f t="shared" si="1"/>
        <v>0</v>
      </c>
      <c r="O125" s="123">
        <v>11</v>
      </c>
      <c r="P125" s="123">
        <v>8.5</v>
      </c>
      <c r="Q125" s="49">
        <v>0.01</v>
      </c>
      <c r="R125" s="123">
        <v>50</v>
      </c>
      <c r="S125" s="58">
        <v>0.375</v>
      </c>
      <c r="T125" s="58">
        <v>8.5</v>
      </c>
      <c r="U125" s="58">
        <v>11</v>
      </c>
      <c r="V125" s="58">
        <v>1.1000000000000001</v>
      </c>
      <c r="W125" s="59">
        <v>10</v>
      </c>
      <c r="X125" s="58">
        <v>4</v>
      </c>
      <c r="Y125" s="58">
        <v>12</v>
      </c>
      <c r="Z125" s="58">
        <v>12</v>
      </c>
      <c r="AA125" s="58">
        <v>11.8</v>
      </c>
      <c r="AB125" s="128" t="s">
        <v>1427</v>
      </c>
    </row>
    <row r="126" spans="1:33" s="123" customFormat="1" ht="25.5" customHeight="1">
      <c r="A126" s="71" t="s">
        <v>1239</v>
      </c>
      <c r="B126" s="49" t="s">
        <v>572</v>
      </c>
      <c r="C126" s="52" t="s">
        <v>1214</v>
      </c>
      <c r="D126" s="52" t="s">
        <v>1240</v>
      </c>
      <c r="E126" s="52" t="s">
        <v>1215</v>
      </c>
      <c r="F126" s="52" t="s">
        <v>1216</v>
      </c>
      <c r="G126" s="49" t="s">
        <v>1217</v>
      </c>
      <c r="H126" s="55">
        <v>65990097131</v>
      </c>
      <c r="I126" s="52" t="s">
        <v>984</v>
      </c>
      <c r="J126" s="52" t="s">
        <v>1218</v>
      </c>
      <c r="K126" s="234">
        <v>20.5</v>
      </c>
      <c r="L126" s="234">
        <f>SUM(Table2[[#This Row],[2016 List Price]])*0.6</f>
        <v>12.299999999999999</v>
      </c>
      <c r="M126" s="132">
        <v>20.5</v>
      </c>
      <c r="N126" s="90">
        <f t="shared" si="1"/>
        <v>0</v>
      </c>
      <c r="O126" s="49" t="s">
        <v>203</v>
      </c>
      <c r="P126" s="49" t="s">
        <v>205</v>
      </c>
      <c r="Q126" s="49">
        <v>0.01</v>
      </c>
      <c r="R126" s="123">
        <v>50</v>
      </c>
      <c r="S126" s="58">
        <v>0.375</v>
      </c>
      <c r="T126" s="58">
        <v>8.5</v>
      </c>
      <c r="U126" s="58">
        <v>11</v>
      </c>
      <c r="V126" s="58">
        <v>1.1000000000000001</v>
      </c>
      <c r="W126" s="59">
        <v>10</v>
      </c>
      <c r="X126" s="58" t="s">
        <v>1219</v>
      </c>
      <c r="Y126" s="58" t="s">
        <v>1211</v>
      </c>
      <c r="Z126" s="58" t="s">
        <v>1211</v>
      </c>
      <c r="AA126" s="58">
        <v>11.8</v>
      </c>
      <c r="AB126" s="128" t="s">
        <v>1427</v>
      </c>
      <c r="AC126" s="49"/>
      <c r="AD126" s="49"/>
      <c r="AE126" s="49"/>
      <c r="AF126" s="49"/>
      <c r="AG126" s="49"/>
    </row>
    <row r="127" spans="1:33" s="123" customFormat="1" ht="25.5" customHeight="1">
      <c r="A127" s="71" t="s">
        <v>1239</v>
      </c>
      <c r="B127" s="49" t="s">
        <v>572</v>
      </c>
      <c r="C127" s="48" t="s">
        <v>956</v>
      </c>
      <c r="D127" s="48" t="s">
        <v>523</v>
      </c>
      <c r="E127" s="52" t="s">
        <v>341</v>
      </c>
      <c r="F127" s="52" t="s">
        <v>1056</v>
      </c>
      <c r="G127" s="49" t="s">
        <v>1091</v>
      </c>
      <c r="H127" s="51">
        <v>65990090716</v>
      </c>
      <c r="I127" s="52" t="s">
        <v>984</v>
      </c>
      <c r="J127" s="48" t="s">
        <v>45</v>
      </c>
      <c r="K127" s="234">
        <v>20.5</v>
      </c>
      <c r="L127" s="234">
        <f>SUM(Table2[[#This Row],[2016 List Price]])*0.6</f>
        <v>12.299999999999999</v>
      </c>
      <c r="M127" s="132">
        <v>20.5</v>
      </c>
      <c r="N127" s="70">
        <f t="shared" si="1"/>
        <v>0</v>
      </c>
      <c r="O127" s="123">
        <v>11</v>
      </c>
      <c r="P127" s="123">
        <v>8.5</v>
      </c>
      <c r="Q127" s="49">
        <v>0.01</v>
      </c>
      <c r="R127" s="123">
        <v>50</v>
      </c>
      <c r="S127" s="58">
        <v>0.375</v>
      </c>
      <c r="T127" s="58">
        <v>8.5</v>
      </c>
      <c r="U127" s="58">
        <v>11</v>
      </c>
      <c r="V127" s="58">
        <v>1.1000000000000001</v>
      </c>
      <c r="W127" s="59">
        <v>10</v>
      </c>
      <c r="X127" s="58">
        <v>4</v>
      </c>
      <c r="Y127" s="58">
        <v>12</v>
      </c>
      <c r="Z127" s="58">
        <v>12</v>
      </c>
      <c r="AA127" s="58">
        <v>11.8</v>
      </c>
      <c r="AB127" s="128" t="s">
        <v>1427</v>
      </c>
    </row>
    <row r="128" spans="1:33" s="123" customFormat="1" ht="25.5" customHeight="1">
      <c r="A128" s="71" t="s">
        <v>1239</v>
      </c>
      <c r="B128" s="49" t="s">
        <v>572</v>
      </c>
      <c r="C128" s="48" t="s">
        <v>961</v>
      </c>
      <c r="D128" s="48" t="s">
        <v>531</v>
      </c>
      <c r="E128" s="52" t="s">
        <v>341</v>
      </c>
      <c r="F128" s="52" t="s">
        <v>350</v>
      </c>
      <c r="G128" s="49" t="s">
        <v>1091</v>
      </c>
      <c r="H128" s="51">
        <v>65990090911</v>
      </c>
      <c r="I128" s="52" t="s">
        <v>984</v>
      </c>
      <c r="J128" s="48" t="s">
        <v>45</v>
      </c>
      <c r="K128" s="234">
        <v>20.5</v>
      </c>
      <c r="L128" s="234">
        <f>SUM(Table2[[#This Row],[2016 List Price]])*0.6</f>
        <v>12.299999999999999</v>
      </c>
      <c r="M128" s="132">
        <v>20.5</v>
      </c>
      <c r="N128" s="70">
        <f t="shared" si="1"/>
        <v>0</v>
      </c>
      <c r="O128" s="123">
        <v>11</v>
      </c>
      <c r="P128" s="123">
        <v>8.5</v>
      </c>
      <c r="Q128" s="49">
        <v>0.01</v>
      </c>
      <c r="R128" s="123">
        <v>50</v>
      </c>
      <c r="S128" s="58">
        <v>0.375</v>
      </c>
      <c r="T128" s="58">
        <v>8.5</v>
      </c>
      <c r="U128" s="58">
        <v>11</v>
      </c>
      <c r="V128" s="58">
        <v>1.1000000000000001</v>
      </c>
      <c r="W128" s="59">
        <v>10</v>
      </c>
      <c r="X128" s="58">
        <v>4</v>
      </c>
      <c r="Y128" s="58">
        <v>12</v>
      </c>
      <c r="Z128" s="58">
        <v>12</v>
      </c>
      <c r="AA128" s="58">
        <v>11.8</v>
      </c>
      <c r="AB128" s="128" t="s">
        <v>1427</v>
      </c>
    </row>
    <row r="129" spans="1:28" s="123" customFormat="1" ht="25.5" customHeight="1">
      <c r="A129" s="71" t="s">
        <v>1239</v>
      </c>
      <c r="B129" s="49" t="s">
        <v>572</v>
      </c>
      <c r="C129" s="48" t="s">
        <v>1194</v>
      </c>
      <c r="D129" s="48" t="s">
        <v>1200</v>
      </c>
      <c r="E129" s="52" t="s">
        <v>341</v>
      </c>
      <c r="F129" s="52" t="s">
        <v>1196</v>
      </c>
      <c r="G129" s="49" t="s">
        <v>1091</v>
      </c>
      <c r="H129" s="51">
        <v>65990091032</v>
      </c>
      <c r="I129" s="52" t="s">
        <v>984</v>
      </c>
      <c r="J129" s="48" t="s">
        <v>45</v>
      </c>
      <c r="K129" s="234">
        <v>20.5</v>
      </c>
      <c r="L129" s="234">
        <f>SUM(Table2[[#This Row],[2016 List Price]])*0.6</f>
        <v>12.299999999999999</v>
      </c>
      <c r="M129" s="132">
        <v>20.5</v>
      </c>
      <c r="N129" s="70">
        <f t="shared" si="1"/>
        <v>0</v>
      </c>
      <c r="O129" s="123">
        <v>11</v>
      </c>
      <c r="P129" s="123">
        <v>8.5</v>
      </c>
      <c r="Q129" s="49">
        <v>0.01</v>
      </c>
      <c r="R129" s="123">
        <v>50</v>
      </c>
      <c r="S129" s="58">
        <v>0.375</v>
      </c>
      <c r="T129" s="58">
        <v>8.5</v>
      </c>
      <c r="U129" s="58">
        <v>11</v>
      </c>
      <c r="V129" s="58">
        <v>1.1000000000000001</v>
      </c>
      <c r="W129" s="59">
        <v>10</v>
      </c>
      <c r="X129" s="58">
        <v>4</v>
      </c>
      <c r="Y129" s="58">
        <v>12</v>
      </c>
      <c r="Z129" s="58">
        <v>12</v>
      </c>
      <c r="AA129" s="58">
        <v>11.8</v>
      </c>
      <c r="AB129" s="128" t="s">
        <v>1427</v>
      </c>
    </row>
    <row r="130" spans="1:28" s="123" customFormat="1" ht="25.5" customHeight="1">
      <c r="A130" s="71" t="s">
        <v>1239</v>
      </c>
      <c r="B130" s="49" t="s">
        <v>572</v>
      </c>
      <c r="C130" s="48" t="s">
        <v>378</v>
      </c>
      <c r="D130" s="48" t="s">
        <v>539</v>
      </c>
      <c r="E130" s="52" t="s">
        <v>341</v>
      </c>
      <c r="F130" s="52" t="s">
        <v>386</v>
      </c>
      <c r="G130" s="49" t="s">
        <v>1091</v>
      </c>
      <c r="H130" s="51">
        <v>65990091082</v>
      </c>
      <c r="I130" s="52" t="s">
        <v>984</v>
      </c>
      <c r="J130" s="48" t="s">
        <v>45</v>
      </c>
      <c r="K130" s="234">
        <v>20.5</v>
      </c>
      <c r="L130" s="234">
        <f>SUM(Table2[[#This Row],[2016 List Price]])*0.6</f>
        <v>12.299999999999999</v>
      </c>
      <c r="M130" s="132">
        <v>20.5</v>
      </c>
      <c r="N130" s="70">
        <f t="shared" si="1"/>
        <v>0</v>
      </c>
      <c r="O130" s="123">
        <v>11</v>
      </c>
      <c r="P130" s="123">
        <v>8.5</v>
      </c>
      <c r="Q130" s="49">
        <v>0.01</v>
      </c>
      <c r="R130" s="123">
        <v>50</v>
      </c>
      <c r="S130" s="58">
        <v>0.375</v>
      </c>
      <c r="T130" s="58">
        <v>8.5</v>
      </c>
      <c r="U130" s="58">
        <v>11</v>
      </c>
      <c r="V130" s="58">
        <v>1.1000000000000001</v>
      </c>
      <c r="W130" s="59">
        <v>10</v>
      </c>
      <c r="X130" s="58">
        <v>4</v>
      </c>
      <c r="Y130" s="58">
        <v>12</v>
      </c>
      <c r="Z130" s="58">
        <v>12</v>
      </c>
      <c r="AA130" s="58">
        <v>11.8</v>
      </c>
      <c r="AB130" s="128" t="s">
        <v>1427</v>
      </c>
    </row>
    <row r="131" spans="1:28" s="123" customFormat="1" ht="25.5" customHeight="1">
      <c r="A131" s="71" t="s">
        <v>1239</v>
      </c>
      <c r="B131" s="49" t="s">
        <v>572</v>
      </c>
      <c r="C131" s="48" t="s">
        <v>379</v>
      </c>
      <c r="D131" s="48" t="s">
        <v>540</v>
      </c>
      <c r="E131" s="52" t="s">
        <v>341</v>
      </c>
      <c r="F131" s="52" t="s">
        <v>388</v>
      </c>
      <c r="G131" s="49" t="s">
        <v>1091</v>
      </c>
      <c r="H131" s="51">
        <v>65990091288</v>
      </c>
      <c r="I131" s="52" t="s">
        <v>984</v>
      </c>
      <c r="J131" s="48" t="s">
        <v>45</v>
      </c>
      <c r="K131" s="234">
        <v>20.5</v>
      </c>
      <c r="L131" s="234">
        <f>SUM(Table2[[#This Row],[2016 List Price]])*0.6</f>
        <v>12.299999999999999</v>
      </c>
      <c r="M131" s="132">
        <v>20.5</v>
      </c>
      <c r="N131" s="70">
        <f t="shared" si="1"/>
        <v>0</v>
      </c>
      <c r="O131" s="123">
        <v>11</v>
      </c>
      <c r="P131" s="123">
        <v>8.5</v>
      </c>
      <c r="Q131" s="49">
        <v>0.01</v>
      </c>
      <c r="R131" s="123">
        <v>50</v>
      </c>
      <c r="S131" s="58">
        <v>0.375</v>
      </c>
      <c r="T131" s="58">
        <v>8.5</v>
      </c>
      <c r="U131" s="58">
        <v>11</v>
      </c>
      <c r="V131" s="58">
        <v>1.1000000000000001</v>
      </c>
      <c r="W131" s="59">
        <v>10</v>
      </c>
      <c r="X131" s="58">
        <v>4</v>
      </c>
      <c r="Y131" s="58">
        <v>12</v>
      </c>
      <c r="Z131" s="58">
        <v>12</v>
      </c>
      <c r="AA131" s="58">
        <v>11.8</v>
      </c>
      <c r="AB131" s="128" t="s">
        <v>1427</v>
      </c>
    </row>
    <row r="132" spans="1:28" s="123" customFormat="1" ht="25.5" customHeight="1">
      <c r="A132" s="71" t="s">
        <v>1239</v>
      </c>
      <c r="B132" s="49" t="s">
        <v>572</v>
      </c>
      <c r="C132" s="48" t="s">
        <v>380</v>
      </c>
      <c r="D132" s="48" t="s">
        <v>541</v>
      </c>
      <c r="E132" s="52" t="s">
        <v>341</v>
      </c>
      <c r="F132" s="52" t="s">
        <v>389</v>
      </c>
      <c r="G132" s="49" t="s">
        <v>1091</v>
      </c>
      <c r="H132" s="51">
        <v>65990091587</v>
      </c>
      <c r="I132" s="52" t="s">
        <v>984</v>
      </c>
      <c r="J132" s="48" t="s">
        <v>45</v>
      </c>
      <c r="K132" s="234">
        <v>20.5</v>
      </c>
      <c r="L132" s="234">
        <f>SUM(Table2[[#This Row],[2016 List Price]])*0.6</f>
        <v>12.299999999999999</v>
      </c>
      <c r="M132" s="132">
        <v>20.5</v>
      </c>
      <c r="N132" s="70">
        <f t="shared" si="1"/>
        <v>0</v>
      </c>
      <c r="O132" s="123">
        <v>11</v>
      </c>
      <c r="P132" s="123">
        <v>8.5</v>
      </c>
      <c r="Q132" s="49">
        <v>0.01</v>
      </c>
      <c r="R132" s="123">
        <v>50</v>
      </c>
      <c r="S132" s="58">
        <v>0.375</v>
      </c>
      <c r="T132" s="58">
        <v>8.5</v>
      </c>
      <c r="U132" s="58">
        <v>11</v>
      </c>
      <c r="V132" s="58">
        <v>1.1000000000000001</v>
      </c>
      <c r="W132" s="59">
        <v>10</v>
      </c>
      <c r="X132" s="58">
        <v>4</v>
      </c>
      <c r="Y132" s="58">
        <v>12</v>
      </c>
      <c r="Z132" s="58">
        <v>12</v>
      </c>
      <c r="AA132" s="58">
        <v>11.8</v>
      </c>
      <c r="AB132" s="128" t="s">
        <v>1427</v>
      </c>
    </row>
    <row r="133" spans="1:28" s="123" customFormat="1" ht="25.5" customHeight="1">
      <c r="A133" s="71" t="s">
        <v>1239</v>
      </c>
      <c r="B133" s="49" t="s">
        <v>572</v>
      </c>
      <c r="C133" s="48" t="s">
        <v>1267</v>
      </c>
      <c r="D133" s="48" t="s">
        <v>1268</v>
      </c>
      <c r="E133" s="52" t="s">
        <v>341</v>
      </c>
      <c r="F133" s="52" t="s">
        <v>1269</v>
      </c>
      <c r="G133" s="49" t="s">
        <v>1091</v>
      </c>
      <c r="H133" s="51">
        <v>65990092087</v>
      </c>
      <c r="I133" s="52" t="s">
        <v>984</v>
      </c>
      <c r="J133" s="48" t="s">
        <v>45</v>
      </c>
      <c r="K133" s="234">
        <v>20.5</v>
      </c>
      <c r="L133" s="234">
        <f>SUM(Table2[[#This Row],[2016 List Price]])*0.6</f>
        <v>12.299999999999999</v>
      </c>
      <c r="M133" s="132">
        <v>20.5</v>
      </c>
      <c r="N133" s="70">
        <f t="shared" si="1"/>
        <v>0</v>
      </c>
      <c r="O133" s="123">
        <v>11</v>
      </c>
      <c r="P133" s="123">
        <v>8.5</v>
      </c>
      <c r="Q133" s="49">
        <v>0.01</v>
      </c>
      <c r="R133" s="123">
        <v>50</v>
      </c>
      <c r="S133" s="58">
        <v>0.375</v>
      </c>
      <c r="T133" s="58">
        <v>8.5</v>
      </c>
      <c r="U133" s="58">
        <v>11</v>
      </c>
      <c r="V133" s="58">
        <v>1.1000000000000001</v>
      </c>
      <c r="W133" s="59">
        <v>10</v>
      </c>
      <c r="X133" s="58">
        <v>4</v>
      </c>
      <c r="Y133" s="58">
        <v>12</v>
      </c>
      <c r="Z133" s="58">
        <v>12</v>
      </c>
      <c r="AA133" s="58">
        <v>11.8</v>
      </c>
      <c r="AB133" s="128" t="s">
        <v>1427</v>
      </c>
    </row>
    <row r="134" spans="1:28" s="123" customFormat="1" ht="25.5" customHeight="1">
      <c r="A134" s="71" t="s">
        <v>1239</v>
      </c>
      <c r="B134" s="49" t="s">
        <v>572</v>
      </c>
      <c r="C134" s="48" t="s">
        <v>381</v>
      </c>
      <c r="D134" s="48" t="s">
        <v>542</v>
      </c>
      <c r="E134" s="52" t="s">
        <v>341</v>
      </c>
      <c r="F134" s="52" t="s">
        <v>1101</v>
      </c>
      <c r="G134" s="49" t="s">
        <v>1091</v>
      </c>
      <c r="H134" s="51">
        <v>65990092087</v>
      </c>
      <c r="I134" s="52" t="s">
        <v>984</v>
      </c>
      <c r="J134" s="48" t="s">
        <v>45</v>
      </c>
      <c r="K134" s="234">
        <v>20.5</v>
      </c>
      <c r="L134" s="234">
        <f>SUM(Table2[[#This Row],[2016 List Price]])*0.6</f>
        <v>12.299999999999999</v>
      </c>
      <c r="M134" s="132">
        <v>20.5</v>
      </c>
      <c r="N134" s="70">
        <f t="shared" si="1"/>
        <v>0</v>
      </c>
      <c r="O134" s="123">
        <v>11</v>
      </c>
      <c r="P134" s="123">
        <v>8.5</v>
      </c>
      <c r="Q134" s="49">
        <v>0.01</v>
      </c>
      <c r="R134" s="123">
        <v>50</v>
      </c>
      <c r="S134" s="58">
        <v>0.375</v>
      </c>
      <c r="T134" s="58">
        <v>8.5</v>
      </c>
      <c r="U134" s="58">
        <v>11</v>
      </c>
      <c r="V134" s="58">
        <v>1.1000000000000001</v>
      </c>
      <c r="W134" s="59">
        <v>10</v>
      </c>
      <c r="X134" s="58">
        <v>4</v>
      </c>
      <c r="Y134" s="58">
        <v>12</v>
      </c>
      <c r="Z134" s="58">
        <v>12</v>
      </c>
      <c r="AA134" s="58">
        <v>11.8</v>
      </c>
      <c r="AB134" s="128" t="s">
        <v>1427</v>
      </c>
    </row>
    <row r="135" spans="1:28" s="123" customFormat="1" ht="25.5" customHeight="1">
      <c r="A135" s="71" t="s">
        <v>1239</v>
      </c>
      <c r="B135" s="49" t="s">
        <v>572</v>
      </c>
      <c r="C135" s="48" t="s">
        <v>382</v>
      </c>
      <c r="D135" s="48" t="s">
        <v>543</v>
      </c>
      <c r="E135" s="52" t="s">
        <v>341</v>
      </c>
      <c r="F135" s="52" t="s">
        <v>387</v>
      </c>
      <c r="G135" s="49" t="s">
        <v>1091</v>
      </c>
      <c r="H135" s="51">
        <v>65990093084</v>
      </c>
      <c r="I135" s="52" t="s">
        <v>984</v>
      </c>
      <c r="J135" s="48" t="s">
        <v>45</v>
      </c>
      <c r="K135" s="234">
        <v>20.5</v>
      </c>
      <c r="L135" s="234">
        <f>SUM(Table2[[#This Row],[2016 List Price]])*0.6</f>
        <v>12.299999999999999</v>
      </c>
      <c r="M135" s="132">
        <v>20.5</v>
      </c>
      <c r="N135" s="70">
        <f t="shared" si="1"/>
        <v>0</v>
      </c>
      <c r="O135" s="123">
        <v>11</v>
      </c>
      <c r="P135" s="123">
        <v>8.5</v>
      </c>
      <c r="Q135" s="49">
        <v>0.01</v>
      </c>
      <c r="R135" s="123">
        <v>50</v>
      </c>
      <c r="S135" s="58">
        <v>0.375</v>
      </c>
      <c r="T135" s="58">
        <v>8.5</v>
      </c>
      <c r="U135" s="58">
        <v>11</v>
      </c>
      <c r="V135" s="58">
        <v>1.1000000000000001</v>
      </c>
      <c r="W135" s="59">
        <v>10</v>
      </c>
      <c r="X135" s="58">
        <v>4</v>
      </c>
      <c r="Y135" s="58">
        <v>12</v>
      </c>
      <c r="Z135" s="58">
        <v>12</v>
      </c>
      <c r="AA135" s="58">
        <v>11.8</v>
      </c>
      <c r="AB135" s="128" t="s">
        <v>1427</v>
      </c>
    </row>
    <row r="136" spans="1:28" s="123" customFormat="1" ht="25.5" customHeight="1">
      <c r="A136" s="71" t="s">
        <v>1239</v>
      </c>
      <c r="B136" s="49" t="s">
        <v>572</v>
      </c>
      <c r="C136" s="48" t="s">
        <v>1192</v>
      </c>
      <c r="D136" s="48" t="s">
        <v>1199</v>
      </c>
      <c r="E136" s="52" t="s">
        <v>341</v>
      </c>
      <c r="F136" s="52" t="s">
        <v>1193</v>
      </c>
      <c r="G136" s="49" t="s">
        <v>1091</v>
      </c>
      <c r="H136" s="51">
        <v>65990097500</v>
      </c>
      <c r="I136" s="52" t="s">
        <v>984</v>
      </c>
      <c r="J136" s="48" t="s">
        <v>45</v>
      </c>
      <c r="K136" s="234">
        <v>20.5</v>
      </c>
      <c r="L136" s="234">
        <f>SUM(Table2[[#This Row],[2016 List Price]])*0.6</f>
        <v>12.299999999999999</v>
      </c>
      <c r="M136" s="132">
        <v>20.5</v>
      </c>
      <c r="N136" s="70">
        <f t="shared" si="1"/>
        <v>0</v>
      </c>
      <c r="O136" s="123">
        <v>11</v>
      </c>
      <c r="P136" s="123">
        <v>8.5</v>
      </c>
      <c r="Q136" s="49">
        <v>0.01</v>
      </c>
      <c r="R136" s="123">
        <v>50</v>
      </c>
      <c r="S136" s="58">
        <v>0.375</v>
      </c>
      <c r="T136" s="58">
        <v>8.5</v>
      </c>
      <c r="U136" s="58">
        <v>11</v>
      </c>
      <c r="V136" s="58">
        <v>1.1000000000000001</v>
      </c>
      <c r="W136" s="59">
        <v>10</v>
      </c>
      <c r="X136" s="58">
        <v>4</v>
      </c>
      <c r="Y136" s="58">
        <v>12</v>
      </c>
      <c r="Z136" s="58">
        <v>12</v>
      </c>
      <c r="AA136" s="58">
        <v>11.8</v>
      </c>
      <c r="AB136" s="128" t="s">
        <v>1427</v>
      </c>
    </row>
    <row r="137" spans="1:28" s="123" customFormat="1" ht="25.5" customHeight="1">
      <c r="A137" s="71" t="s">
        <v>1239</v>
      </c>
      <c r="B137" s="49" t="s">
        <v>572</v>
      </c>
      <c r="C137" s="147" t="s">
        <v>1306</v>
      </c>
      <c r="D137" s="147" t="s">
        <v>1307</v>
      </c>
      <c r="E137" s="52" t="s">
        <v>341</v>
      </c>
      <c r="F137" s="52" t="s">
        <v>1308</v>
      </c>
      <c r="G137" s="49" t="s">
        <v>1091</v>
      </c>
      <c r="H137" s="149">
        <v>65990097580</v>
      </c>
      <c r="I137" s="52" t="s">
        <v>984</v>
      </c>
      <c r="J137" s="48" t="s">
        <v>45</v>
      </c>
      <c r="K137" s="234">
        <v>20.5</v>
      </c>
      <c r="L137" s="234">
        <f>SUM(Table2[[#This Row],[2016 List Price]])*0.6</f>
        <v>12.299999999999999</v>
      </c>
      <c r="M137" s="150">
        <v>20.5</v>
      </c>
      <c r="N137" s="151">
        <f t="shared" si="1"/>
        <v>0</v>
      </c>
      <c r="O137" s="123">
        <v>11</v>
      </c>
      <c r="P137" s="123">
        <v>8.5</v>
      </c>
      <c r="Q137" s="49">
        <v>0.01</v>
      </c>
      <c r="R137" s="123">
        <v>50</v>
      </c>
      <c r="S137" s="58">
        <v>0.375</v>
      </c>
      <c r="T137" s="58">
        <v>8.5</v>
      </c>
      <c r="U137" s="58">
        <v>11</v>
      </c>
      <c r="V137" s="58">
        <v>1.1000000000000001</v>
      </c>
      <c r="W137" s="59">
        <v>10</v>
      </c>
      <c r="X137" s="58">
        <v>4</v>
      </c>
      <c r="Y137" s="58">
        <v>12</v>
      </c>
      <c r="Z137" s="58">
        <v>12</v>
      </c>
      <c r="AA137" s="58">
        <v>11.8</v>
      </c>
      <c r="AB137" s="128" t="s">
        <v>1427</v>
      </c>
    </row>
    <row r="138" spans="1:28" s="123" customFormat="1" ht="25.5" customHeight="1">
      <c r="A138" s="71" t="s">
        <v>1239</v>
      </c>
      <c r="B138" s="49" t="s">
        <v>572</v>
      </c>
      <c r="C138" s="48" t="s">
        <v>377</v>
      </c>
      <c r="D138" s="48" t="s">
        <v>538</v>
      </c>
      <c r="E138" s="52" t="s">
        <v>341</v>
      </c>
      <c r="F138" s="52" t="s">
        <v>385</v>
      </c>
      <c r="G138" s="49" t="s">
        <v>1091</v>
      </c>
      <c r="H138" s="51">
        <v>65990097581</v>
      </c>
      <c r="I138" s="52" t="s">
        <v>984</v>
      </c>
      <c r="J138" s="48" t="s">
        <v>45</v>
      </c>
      <c r="K138" s="234">
        <v>20.5</v>
      </c>
      <c r="L138" s="234">
        <f>SUM(Table2[[#This Row],[2016 List Price]])*0.6</f>
        <v>12.299999999999999</v>
      </c>
      <c r="M138" s="132">
        <v>20.5</v>
      </c>
      <c r="N138" s="70">
        <f t="shared" si="1"/>
        <v>0</v>
      </c>
      <c r="O138" s="123">
        <v>11</v>
      </c>
      <c r="P138" s="123">
        <v>8.5</v>
      </c>
      <c r="Q138" s="49">
        <v>0.01</v>
      </c>
      <c r="R138" s="123">
        <v>50</v>
      </c>
      <c r="S138" s="58">
        <v>0.375</v>
      </c>
      <c r="T138" s="58">
        <v>8.5</v>
      </c>
      <c r="U138" s="58">
        <v>11</v>
      </c>
      <c r="V138" s="58">
        <v>1.1000000000000001</v>
      </c>
      <c r="W138" s="59">
        <v>10</v>
      </c>
      <c r="X138" s="58">
        <v>4</v>
      </c>
      <c r="Y138" s="58">
        <v>12</v>
      </c>
      <c r="Z138" s="58">
        <v>12</v>
      </c>
      <c r="AA138" s="58">
        <v>11.8</v>
      </c>
      <c r="AB138" s="128" t="s">
        <v>1427</v>
      </c>
    </row>
    <row r="139" spans="1:28" s="123" customFormat="1" ht="25.5" customHeight="1">
      <c r="A139" s="71" t="s">
        <v>1239</v>
      </c>
      <c r="B139" s="49" t="s">
        <v>569</v>
      </c>
      <c r="C139" s="48" t="s">
        <v>934</v>
      </c>
      <c r="D139" s="48" t="s">
        <v>495</v>
      </c>
      <c r="E139" s="52" t="s">
        <v>244</v>
      </c>
      <c r="F139" s="52" t="s">
        <v>245</v>
      </c>
      <c r="G139" s="49" t="s">
        <v>1091</v>
      </c>
      <c r="H139" s="51">
        <v>65990083811</v>
      </c>
      <c r="I139" s="52" t="s">
        <v>984</v>
      </c>
      <c r="J139" s="48" t="s">
        <v>45</v>
      </c>
      <c r="K139" s="234">
        <v>39.5</v>
      </c>
      <c r="L139" s="234">
        <f>SUM(Table2[[#This Row],[2016 List Price]])*0.6</f>
        <v>23.7</v>
      </c>
      <c r="M139" s="132">
        <v>39.5</v>
      </c>
      <c r="N139" s="70">
        <f t="shared" si="1"/>
        <v>0</v>
      </c>
      <c r="O139" s="123">
        <v>11</v>
      </c>
      <c r="P139" s="123">
        <v>8.5</v>
      </c>
      <c r="Q139" s="123">
        <v>0.08</v>
      </c>
      <c r="R139" s="123">
        <v>12</v>
      </c>
      <c r="S139" s="58">
        <v>0.25</v>
      </c>
      <c r="T139" s="58">
        <v>8.5</v>
      </c>
      <c r="U139" s="58">
        <v>11.875</v>
      </c>
      <c r="V139" s="58">
        <v>1.3</v>
      </c>
      <c r="W139" s="59">
        <v>12</v>
      </c>
      <c r="X139" s="58">
        <v>4</v>
      </c>
      <c r="Y139" s="58">
        <v>12</v>
      </c>
      <c r="Z139" s="58">
        <v>12</v>
      </c>
      <c r="AA139" s="58">
        <v>16.2</v>
      </c>
      <c r="AB139" s="128" t="s">
        <v>1428</v>
      </c>
    </row>
    <row r="140" spans="1:28" s="123" customFormat="1" ht="25.5" customHeight="1">
      <c r="A140" s="71" t="s">
        <v>1239</v>
      </c>
      <c r="B140" s="49" t="s">
        <v>569</v>
      </c>
      <c r="C140" s="48" t="s">
        <v>933</v>
      </c>
      <c r="D140" s="48" t="s">
        <v>494</v>
      </c>
      <c r="E140" s="52" t="s">
        <v>243</v>
      </c>
      <c r="F140" s="52" t="s">
        <v>246</v>
      </c>
      <c r="G140" s="49" t="s">
        <v>1091</v>
      </c>
      <c r="H140" s="51">
        <v>65990082811</v>
      </c>
      <c r="I140" s="52" t="s">
        <v>984</v>
      </c>
      <c r="J140" s="48" t="s">
        <v>45</v>
      </c>
      <c r="K140" s="234">
        <v>39.5</v>
      </c>
      <c r="L140" s="234">
        <f>SUM(Table2[[#This Row],[2016 List Price]])*0.6</f>
        <v>23.7</v>
      </c>
      <c r="M140" s="132">
        <v>39.5</v>
      </c>
      <c r="N140" s="70">
        <f t="shared" ref="N140:N203" si="2">((K140-M140)/M140)</f>
        <v>0</v>
      </c>
      <c r="O140" s="123">
        <v>11</v>
      </c>
      <c r="P140" s="123">
        <v>8.5</v>
      </c>
      <c r="Q140" s="123">
        <v>0.08</v>
      </c>
      <c r="R140" s="123">
        <v>12</v>
      </c>
      <c r="S140" s="58">
        <v>0.25</v>
      </c>
      <c r="T140" s="58">
        <v>8.5</v>
      </c>
      <c r="U140" s="58">
        <v>11.88</v>
      </c>
      <c r="V140" s="58">
        <v>1.3</v>
      </c>
      <c r="W140" s="59">
        <v>12</v>
      </c>
      <c r="X140" s="58">
        <v>4</v>
      </c>
      <c r="Y140" s="58">
        <v>12</v>
      </c>
      <c r="Z140" s="58">
        <v>12</v>
      </c>
      <c r="AA140" s="58">
        <v>16.2</v>
      </c>
      <c r="AB140" s="128" t="s">
        <v>1428</v>
      </c>
    </row>
    <row r="141" spans="1:28" s="123" customFormat="1" ht="25.5" customHeight="1">
      <c r="A141" s="71" t="s">
        <v>1239</v>
      </c>
      <c r="B141" s="49" t="s">
        <v>573</v>
      </c>
      <c r="C141" s="48" t="s">
        <v>918</v>
      </c>
      <c r="D141" s="48" t="s">
        <v>729</v>
      </c>
      <c r="E141" s="52" t="s">
        <v>234</v>
      </c>
      <c r="F141" s="52" t="s">
        <v>734</v>
      </c>
      <c r="G141" s="49" t="s">
        <v>1099</v>
      </c>
      <c r="H141" s="51">
        <v>65990010001</v>
      </c>
      <c r="I141" s="52" t="s">
        <v>984</v>
      </c>
      <c r="J141" s="48" t="s">
        <v>45</v>
      </c>
      <c r="K141" s="234">
        <v>73</v>
      </c>
      <c r="L141" s="234">
        <f>SUM(Table2[[#This Row],[2016 List Price]])*0.6</f>
        <v>43.8</v>
      </c>
      <c r="M141" s="132">
        <v>73</v>
      </c>
      <c r="N141" s="70">
        <f t="shared" si="2"/>
        <v>0</v>
      </c>
      <c r="O141" s="123">
        <v>0.96799999999999997</v>
      </c>
      <c r="P141" s="123">
        <v>600</v>
      </c>
      <c r="Q141" s="123">
        <v>0.08</v>
      </c>
      <c r="R141" s="123">
        <v>1</v>
      </c>
      <c r="S141" s="58">
        <v>1</v>
      </c>
      <c r="T141" s="58">
        <v>11</v>
      </c>
      <c r="U141" s="58">
        <v>11.125</v>
      </c>
      <c r="V141" s="58">
        <v>4.3</v>
      </c>
      <c r="W141" s="59">
        <v>4</v>
      </c>
      <c r="X141" s="58">
        <v>4</v>
      </c>
      <c r="Y141" s="58">
        <v>12</v>
      </c>
      <c r="Z141" s="58">
        <v>12</v>
      </c>
      <c r="AA141" s="58">
        <v>17.8</v>
      </c>
      <c r="AB141" s="128"/>
    </row>
    <row r="142" spans="1:28" s="123" customFormat="1" ht="25.5" customHeight="1">
      <c r="A142" s="71" t="s">
        <v>1239</v>
      </c>
      <c r="B142" s="49" t="s">
        <v>573</v>
      </c>
      <c r="C142" s="48" t="s">
        <v>880</v>
      </c>
      <c r="D142" s="48" t="s">
        <v>683</v>
      </c>
      <c r="E142" s="52" t="s">
        <v>484</v>
      </c>
      <c r="F142" s="52" t="s">
        <v>3</v>
      </c>
      <c r="G142" s="49" t="s">
        <v>1099</v>
      </c>
      <c r="H142" s="51">
        <v>65990010200</v>
      </c>
      <c r="I142" s="52" t="s">
        <v>984</v>
      </c>
      <c r="J142" s="48" t="s">
        <v>47</v>
      </c>
      <c r="K142" s="234">
        <v>10.5</v>
      </c>
      <c r="L142" s="234">
        <f>SUM(Table2[[#This Row],[2016 List Price]])*0.6</f>
        <v>6.3</v>
      </c>
      <c r="M142" s="132">
        <v>10.25</v>
      </c>
      <c r="N142" s="70">
        <f t="shared" si="2"/>
        <v>2.4390243902439025E-2</v>
      </c>
      <c r="O142" s="123">
        <v>0.96799999999999997</v>
      </c>
      <c r="P142" s="123">
        <v>2</v>
      </c>
      <c r="Q142" s="123">
        <v>0.08</v>
      </c>
      <c r="R142" s="123">
        <v>25</v>
      </c>
      <c r="S142" s="58">
        <v>2</v>
      </c>
      <c r="T142" s="58">
        <v>3.75</v>
      </c>
      <c r="U142" s="58">
        <v>7.25</v>
      </c>
      <c r="V142" s="58">
        <v>0.5</v>
      </c>
      <c r="W142" s="59">
        <v>24</v>
      </c>
      <c r="X142" s="58">
        <v>8.5</v>
      </c>
      <c r="Y142" s="58">
        <v>12.5</v>
      </c>
      <c r="Z142" s="58">
        <v>15.125</v>
      </c>
      <c r="AA142" s="58">
        <v>12.9</v>
      </c>
      <c r="AB142" s="128" t="s">
        <v>1429</v>
      </c>
    </row>
    <row r="143" spans="1:28" s="123" customFormat="1" ht="25.5" customHeight="1">
      <c r="A143" s="71" t="s">
        <v>1239</v>
      </c>
      <c r="B143" s="49" t="s">
        <v>573</v>
      </c>
      <c r="C143" s="48" t="s">
        <v>881</v>
      </c>
      <c r="D143" s="48" t="s">
        <v>684</v>
      </c>
      <c r="E143" s="52" t="s">
        <v>485</v>
      </c>
      <c r="F143" s="52" t="s">
        <v>4</v>
      </c>
      <c r="G143" s="49" t="s">
        <v>1099</v>
      </c>
      <c r="H143" s="51">
        <v>65990010300</v>
      </c>
      <c r="I143" s="52" t="s">
        <v>984</v>
      </c>
      <c r="J143" s="48" t="s">
        <v>47</v>
      </c>
      <c r="K143" s="234">
        <v>13</v>
      </c>
      <c r="L143" s="234">
        <f>SUM(Table2[[#This Row],[2016 List Price]])*0.6</f>
        <v>7.8</v>
      </c>
      <c r="M143" s="132">
        <v>13</v>
      </c>
      <c r="N143" s="70">
        <f t="shared" si="2"/>
        <v>0</v>
      </c>
      <c r="O143" s="123">
        <v>0.96799999999999997</v>
      </c>
      <c r="P143" s="123">
        <v>3</v>
      </c>
      <c r="Q143" s="123">
        <v>0.08</v>
      </c>
      <c r="R143" s="123">
        <v>25</v>
      </c>
      <c r="S143" s="58">
        <v>2</v>
      </c>
      <c r="T143" s="58">
        <v>3.75</v>
      </c>
      <c r="U143" s="58">
        <v>7.25</v>
      </c>
      <c r="V143" s="58">
        <v>0.7</v>
      </c>
      <c r="W143" s="59">
        <v>24</v>
      </c>
      <c r="X143" s="58">
        <v>8.5</v>
      </c>
      <c r="Y143" s="58">
        <v>12.5</v>
      </c>
      <c r="Z143" s="58">
        <v>15.125</v>
      </c>
      <c r="AA143" s="58">
        <v>17.7</v>
      </c>
      <c r="AB143" s="128" t="s">
        <v>1429</v>
      </c>
    </row>
    <row r="144" spans="1:28" s="123" customFormat="1" ht="25.5" customHeight="1">
      <c r="A144" s="71" t="s">
        <v>1239</v>
      </c>
      <c r="B144" s="49" t="s">
        <v>573</v>
      </c>
      <c r="C144" s="48" t="s">
        <v>882</v>
      </c>
      <c r="D144" s="48" t="s">
        <v>685</v>
      </c>
      <c r="E144" s="52" t="s">
        <v>486</v>
      </c>
      <c r="F144" s="52" t="s">
        <v>5</v>
      </c>
      <c r="G144" s="49" t="s">
        <v>1099</v>
      </c>
      <c r="H144" s="51">
        <v>65990010400</v>
      </c>
      <c r="I144" s="52" t="s">
        <v>984</v>
      </c>
      <c r="J144" s="48" t="s">
        <v>47</v>
      </c>
      <c r="K144" s="234">
        <v>16.5</v>
      </c>
      <c r="L144" s="234">
        <f>SUM(Table2[[#This Row],[2016 List Price]])*0.6</f>
        <v>9.9</v>
      </c>
      <c r="M144" s="132">
        <v>16.5</v>
      </c>
      <c r="N144" s="70">
        <f t="shared" si="2"/>
        <v>0</v>
      </c>
      <c r="O144" s="123">
        <v>0.96799999999999997</v>
      </c>
      <c r="P144" s="123">
        <v>4</v>
      </c>
      <c r="Q144" s="123">
        <v>0.08</v>
      </c>
      <c r="R144" s="123">
        <v>25</v>
      </c>
      <c r="S144" s="58">
        <v>2</v>
      </c>
      <c r="T144" s="58">
        <v>3.75</v>
      </c>
      <c r="U144" s="58">
        <v>7.25</v>
      </c>
      <c r="V144" s="58">
        <v>0.9</v>
      </c>
      <c r="W144" s="59">
        <v>24</v>
      </c>
      <c r="X144" s="58">
        <v>8.5</v>
      </c>
      <c r="Y144" s="58">
        <v>12.5</v>
      </c>
      <c r="Z144" s="58">
        <v>15.125</v>
      </c>
      <c r="AA144" s="58">
        <v>22.5</v>
      </c>
      <c r="AB144" s="128" t="s">
        <v>1429</v>
      </c>
    </row>
    <row r="145" spans="1:28" s="123" customFormat="1" ht="25.5" customHeight="1">
      <c r="A145" s="71" t="s">
        <v>1239</v>
      </c>
      <c r="B145" s="49" t="s">
        <v>573</v>
      </c>
      <c r="C145" s="48" t="s">
        <v>883</v>
      </c>
      <c r="D145" s="48" t="s">
        <v>686</v>
      </c>
      <c r="E145" s="52" t="s">
        <v>0</v>
      </c>
      <c r="F145" s="52" t="s">
        <v>6</v>
      </c>
      <c r="G145" s="49" t="s">
        <v>1099</v>
      </c>
      <c r="H145" s="51">
        <v>65990010600</v>
      </c>
      <c r="I145" s="52" t="s">
        <v>984</v>
      </c>
      <c r="J145" s="48" t="s">
        <v>47</v>
      </c>
      <c r="K145" s="234">
        <v>22.5</v>
      </c>
      <c r="L145" s="234">
        <f>SUM(Table2[[#This Row],[2016 List Price]])*0.6</f>
        <v>13.5</v>
      </c>
      <c r="M145" s="132">
        <v>22.5</v>
      </c>
      <c r="N145" s="70">
        <f t="shared" si="2"/>
        <v>0</v>
      </c>
      <c r="O145" s="123">
        <v>0.96799999999999997</v>
      </c>
      <c r="P145" s="123">
        <v>6</v>
      </c>
      <c r="Q145" s="123">
        <v>0.08</v>
      </c>
      <c r="R145" s="123">
        <v>25</v>
      </c>
      <c r="S145" s="58">
        <v>2</v>
      </c>
      <c r="T145" s="58">
        <v>3.75</v>
      </c>
      <c r="U145" s="58">
        <v>7.25</v>
      </c>
      <c r="V145" s="58">
        <v>1.3</v>
      </c>
      <c r="W145" s="59">
        <v>24</v>
      </c>
      <c r="X145" s="58">
        <v>8.5</v>
      </c>
      <c r="Y145" s="58">
        <v>12.5</v>
      </c>
      <c r="Z145" s="58">
        <v>15</v>
      </c>
      <c r="AA145" s="58">
        <v>32.1</v>
      </c>
      <c r="AB145" s="128" t="s">
        <v>1429</v>
      </c>
    </row>
    <row r="146" spans="1:28" s="123" customFormat="1" ht="25.5" customHeight="1">
      <c r="A146" s="71" t="s">
        <v>1239</v>
      </c>
      <c r="B146" s="49" t="s">
        <v>573</v>
      </c>
      <c r="C146" s="48" t="s">
        <v>884</v>
      </c>
      <c r="D146" s="48" t="s">
        <v>687</v>
      </c>
      <c r="E146" s="52" t="s">
        <v>1</v>
      </c>
      <c r="F146" s="52" t="s">
        <v>49</v>
      </c>
      <c r="G146" s="49" t="s">
        <v>1099</v>
      </c>
      <c r="H146" s="51">
        <v>65990010800</v>
      </c>
      <c r="I146" s="52" t="s">
        <v>984</v>
      </c>
      <c r="J146" s="48" t="s">
        <v>47</v>
      </c>
      <c r="K146" s="234">
        <v>28.5</v>
      </c>
      <c r="L146" s="234">
        <f>SUM(Table2[[#This Row],[2016 List Price]])*0.6</f>
        <v>17.099999999999998</v>
      </c>
      <c r="M146" s="132">
        <v>28.5</v>
      </c>
      <c r="N146" s="70">
        <f t="shared" si="2"/>
        <v>0</v>
      </c>
      <c r="O146" s="123">
        <v>0.96799999999999997</v>
      </c>
      <c r="P146" s="123">
        <v>8</v>
      </c>
      <c r="Q146" s="123">
        <v>0.08</v>
      </c>
      <c r="R146" s="123">
        <v>25</v>
      </c>
      <c r="S146" s="58">
        <v>2</v>
      </c>
      <c r="T146" s="58">
        <v>3.75</v>
      </c>
      <c r="U146" s="58">
        <v>10.25</v>
      </c>
      <c r="V146" s="58">
        <v>1.8</v>
      </c>
      <c r="W146" s="59">
        <v>12</v>
      </c>
      <c r="X146" s="58">
        <v>8.5</v>
      </c>
      <c r="Y146" s="58">
        <v>12.5</v>
      </c>
      <c r="Z146" s="58">
        <v>15.125</v>
      </c>
      <c r="AA146" s="58">
        <v>22.5</v>
      </c>
      <c r="AB146" s="128" t="s">
        <v>1429</v>
      </c>
    </row>
    <row r="147" spans="1:28" s="123" customFormat="1" ht="25.5" customHeight="1">
      <c r="A147" s="71" t="s">
        <v>1239</v>
      </c>
      <c r="B147" s="49" t="s">
        <v>573</v>
      </c>
      <c r="C147" s="48" t="s">
        <v>885</v>
      </c>
      <c r="D147" s="48" t="s">
        <v>688</v>
      </c>
      <c r="E147" s="52" t="s">
        <v>2</v>
      </c>
      <c r="F147" s="52" t="s">
        <v>50</v>
      </c>
      <c r="G147" s="49" t="s">
        <v>1099</v>
      </c>
      <c r="H147" s="51">
        <v>65990011200</v>
      </c>
      <c r="I147" s="52" t="s">
        <v>984</v>
      </c>
      <c r="J147" s="48" t="s">
        <v>47</v>
      </c>
      <c r="K147" s="234">
        <v>40.5</v>
      </c>
      <c r="L147" s="234">
        <f>SUM(Table2[[#This Row],[2016 List Price]])*0.6</f>
        <v>24.3</v>
      </c>
      <c r="M147" s="132">
        <v>40.5</v>
      </c>
      <c r="N147" s="70">
        <f t="shared" si="2"/>
        <v>0</v>
      </c>
      <c r="O147" s="123">
        <v>0.96799999999999997</v>
      </c>
      <c r="P147" s="123">
        <v>12</v>
      </c>
      <c r="Q147" s="123">
        <v>0.08</v>
      </c>
      <c r="R147" s="123">
        <v>25</v>
      </c>
      <c r="S147" s="58">
        <v>2</v>
      </c>
      <c r="T147" s="58">
        <v>3.75</v>
      </c>
      <c r="U147" s="58">
        <v>12.25</v>
      </c>
      <c r="V147" s="58">
        <v>2.6</v>
      </c>
      <c r="W147" s="59">
        <v>12</v>
      </c>
      <c r="X147" s="58">
        <v>8.5</v>
      </c>
      <c r="Y147" s="58">
        <v>12.5</v>
      </c>
      <c r="Z147" s="58">
        <v>15</v>
      </c>
      <c r="AA147" s="58">
        <v>32.1</v>
      </c>
      <c r="AB147" s="128" t="s">
        <v>1429</v>
      </c>
    </row>
    <row r="148" spans="1:28" s="123" customFormat="1" ht="25.5" customHeight="1">
      <c r="A148" s="71" t="s">
        <v>1239</v>
      </c>
      <c r="B148" s="49" t="s">
        <v>573</v>
      </c>
      <c r="C148" s="48" t="s">
        <v>919</v>
      </c>
      <c r="D148" s="48" t="s">
        <v>730</v>
      </c>
      <c r="E148" s="52" t="s">
        <v>235</v>
      </c>
      <c r="F148" s="52" t="s">
        <v>733</v>
      </c>
      <c r="G148" s="49" t="s">
        <v>1099</v>
      </c>
      <c r="H148" s="51">
        <v>65990020001</v>
      </c>
      <c r="I148" s="52" t="s">
        <v>984</v>
      </c>
      <c r="J148" s="48" t="s">
        <v>45</v>
      </c>
      <c r="K148" s="234">
        <v>104</v>
      </c>
      <c r="L148" s="234">
        <f>SUM(Table2[[#This Row],[2016 List Price]])*0.6</f>
        <v>62.4</v>
      </c>
      <c r="M148" s="132">
        <v>104</v>
      </c>
      <c r="N148" s="70">
        <f t="shared" si="2"/>
        <v>0</v>
      </c>
      <c r="O148" s="123">
        <v>1.843</v>
      </c>
      <c r="P148" s="123">
        <v>600</v>
      </c>
      <c r="Q148" s="123">
        <v>0.08</v>
      </c>
      <c r="R148" s="123">
        <v>1</v>
      </c>
      <c r="S148" s="58">
        <v>2</v>
      </c>
      <c r="T148" s="58">
        <v>11.75</v>
      </c>
      <c r="U148" s="58">
        <v>11.75</v>
      </c>
      <c r="V148" s="58">
        <v>7.7</v>
      </c>
      <c r="W148" s="59">
        <v>2</v>
      </c>
      <c r="X148" s="58">
        <v>4</v>
      </c>
      <c r="Y148" s="58">
        <v>12</v>
      </c>
      <c r="Z148" s="58">
        <v>12</v>
      </c>
      <c r="AA148" s="58">
        <v>16</v>
      </c>
      <c r="AB148" s="128"/>
    </row>
    <row r="149" spans="1:28" s="123" customFormat="1" ht="25.5" customHeight="1">
      <c r="A149" s="71" t="s">
        <v>1239</v>
      </c>
      <c r="B149" s="49" t="s">
        <v>573</v>
      </c>
      <c r="C149" s="48" t="s">
        <v>886</v>
      </c>
      <c r="D149" s="48" t="s">
        <v>689</v>
      </c>
      <c r="E149" s="52" t="s">
        <v>51</v>
      </c>
      <c r="F149" s="52" t="s">
        <v>16</v>
      </c>
      <c r="G149" s="49" t="s">
        <v>1099</v>
      </c>
      <c r="H149" s="51">
        <v>65990020300</v>
      </c>
      <c r="I149" s="52" t="s">
        <v>984</v>
      </c>
      <c r="J149" s="48" t="s">
        <v>45</v>
      </c>
      <c r="K149" s="234">
        <v>18</v>
      </c>
      <c r="L149" s="234">
        <f>SUM(Table2[[#This Row],[2016 List Price]])*0.6</f>
        <v>10.799999999999999</v>
      </c>
      <c r="M149" s="132">
        <v>17.75</v>
      </c>
      <c r="N149" s="70">
        <f t="shared" si="2"/>
        <v>1.4084507042253521E-2</v>
      </c>
      <c r="O149" s="123">
        <v>1.843</v>
      </c>
      <c r="P149" s="123">
        <v>3</v>
      </c>
      <c r="Q149" s="123">
        <v>0.08</v>
      </c>
      <c r="R149" s="123">
        <v>25</v>
      </c>
      <c r="S149" s="58">
        <v>2</v>
      </c>
      <c r="T149" s="58">
        <v>3.75</v>
      </c>
      <c r="U149" s="58">
        <v>7.25</v>
      </c>
      <c r="V149" s="58">
        <v>1.2</v>
      </c>
      <c r="W149" s="59">
        <v>24</v>
      </c>
      <c r="X149" s="58">
        <v>8.5</v>
      </c>
      <c r="Y149" s="58">
        <v>12.5</v>
      </c>
      <c r="Z149" s="58">
        <v>15.125</v>
      </c>
      <c r="AA149" s="58">
        <v>29.7</v>
      </c>
      <c r="AB149" s="128" t="s">
        <v>1429</v>
      </c>
    </row>
    <row r="150" spans="1:28" s="123" customFormat="1" ht="25.5" customHeight="1">
      <c r="A150" s="71" t="s">
        <v>1239</v>
      </c>
      <c r="B150" s="49" t="s">
        <v>573</v>
      </c>
      <c r="C150" s="48" t="s">
        <v>887</v>
      </c>
      <c r="D150" s="48" t="s">
        <v>690</v>
      </c>
      <c r="E150" s="52" t="s">
        <v>52</v>
      </c>
      <c r="F150" s="52" t="s">
        <v>15</v>
      </c>
      <c r="G150" s="49" t="s">
        <v>1099</v>
      </c>
      <c r="H150" s="51">
        <v>65990020400</v>
      </c>
      <c r="I150" s="52" t="s">
        <v>984</v>
      </c>
      <c r="J150" s="48" t="s">
        <v>45</v>
      </c>
      <c r="K150" s="234">
        <v>22.5</v>
      </c>
      <c r="L150" s="234">
        <f>SUM(Table2[[#This Row],[2016 List Price]])*0.6</f>
        <v>13.5</v>
      </c>
      <c r="M150" s="132">
        <v>22.5</v>
      </c>
      <c r="N150" s="70">
        <f t="shared" si="2"/>
        <v>0</v>
      </c>
      <c r="O150" s="123">
        <v>1.843</v>
      </c>
      <c r="P150" s="123">
        <v>4</v>
      </c>
      <c r="Q150" s="123">
        <v>0.08</v>
      </c>
      <c r="R150" s="123">
        <v>25</v>
      </c>
      <c r="S150" s="58">
        <v>2.125</v>
      </c>
      <c r="T150" s="58">
        <v>3.75</v>
      </c>
      <c r="U150" s="58">
        <v>7.25</v>
      </c>
      <c r="V150" s="58">
        <v>1.4</v>
      </c>
      <c r="W150" s="59">
        <v>24</v>
      </c>
      <c r="X150" s="58">
        <v>10.375</v>
      </c>
      <c r="Y150" s="58">
        <v>12.375</v>
      </c>
      <c r="Z150" s="58">
        <v>15.125</v>
      </c>
      <c r="AA150" s="58">
        <v>34.799999999999997</v>
      </c>
      <c r="AB150" s="128" t="s">
        <v>1429</v>
      </c>
    </row>
    <row r="151" spans="1:28" s="123" customFormat="1" ht="25.5" customHeight="1">
      <c r="A151" s="71" t="s">
        <v>1239</v>
      </c>
      <c r="B151" s="49" t="s">
        <v>573</v>
      </c>
      <c r="C151" s="48" t="s">
        <v>888</v>
      </c>
      <c r="D151" s="48" t="s">
        <v>691</v>
      </c>
      <c r="E151" s="52" t="s">
        <v>53</v>
      </c>
      <c r="F151" s="52" t="s">
        <v>14</v>
      </c>
      <c r="G151" s="49" t="s">
        <v>1099</v>
      </c>
      <c r="H151" s="51">
        <v>65990020600</v>
      </c>
      <c r="I151" s="52" t="s">
        <v>984</v>
      </c>
      <c r="J151" s="48" t="s">
        <v>47</v>
      </c>
      <c r="K151" s="234">
        <v>31.5</v>
      </c>
      <c r="L151" s="234">
        <f>SUM(Table2[[#This Row],[2016 List Price]])*0.6</f>
        <v>18.899999999999999</v>
      </c>
      <c r="M151" s="132">
        <v>31.5</v>
      </c>
      <c r="N151" s="70">
        <f t="shared" si="2"/>
        <v>0</v>
      </c>
      <c r="O151" s="123">
        <v>1.843</v>
      </c>
      <c r="P151" s="123">
        <v>6</v>
      </c>
      <c r="Q151" s="123">
        <v>0.08</v>
      </c>
      <c r="R151" s="123">
        <v>25</v>
      </c>
      <c r="S151" s="58">
        <v>2.25</v>
      </c>
      <c r="T151" s="58">
        <v>3.75</v>
      </c>
      <c r="U151" s="58">
        <v>7.25</v>
      </c>
      <c r="V151" s="58">
        <v>2</v>
      </c>
      <c r="W151" s="59">
        <v>24</v>
      </c>
      <c r="X151" s="58">
        <v>10.375</v>
      </c>
      <c r="Y151" s="58">
        <v>12.375</v>
      </c>
      <c r="Z151" s="58">
        <v>15.125</v>
      </c>
      <c r="AA151" s="58">
        <v>49.2</v>
      </c>
      <c r="AB151" s="128" t="s">
        <v>1429</v>
      </c>
    </row>
    <row r="152" spans="1:28" s="123" customFormat="1" ht="25.5" customHeight="1">
      <c r="A152" s="71" t="s">
        <v>1239</v>
      </c>
      <c r="B152" s="49" t="s">
        <v>573</v>
      </c>
      <c r="C152" s="48" t="s">
        <v>889</v>
      </c>
      <c r="D152" s="48" t="s">
        <v>692</v>
      </c>
      <c r="E152" s="52" t="s">
        <v>54</v>
      </c>
      <c r="F152" s="52" t="s">
        <v>57</v>
      </c>
      <c r="G152" s="49" t="s">
        <v>1099</v>
      </c>
      <c r="H152" s="51">
        <v>65990020800</v>
      </c>
      <c r="I152" s="52" t="s">
        <v>984</v>
      </c>
      <c r="J152" s="48" t="s">
        <v>47</v>
      </c>
      <c r="K152" s="234">
        <v>40.5</v>
      </c>
      <c r="L152" s="234">
        <f>SUM(Table2[[#This Row],[2016 List Price]])*0.6</f>
        <v>24.3</v>
      </c>
      <c r="M152" s="132">
        <v>40.25</v>
      </c>
      <c r="N152" s="70">
        <f t="shared" si="2"/>
        <v>6.2111801242236021E-3</v>
      </c>
      <c r="O152" s="123">
        <v>1.843</v>
      </c>
      <c r="P152" s="123">
        <v>8</v>
      </c>
      <c r="Q152" s="123">
        <v>0.08</v>
      </c>
      <c r="R152" s="123">
        <v>25</v>
      </c>
      <c r="S152" s="58">
        <v>2.5</v>
      </c>
      <c r="T152" s="58">
        <v>3.75</v>
      </c>
      <c r="U152" s="58">
        <v>10.25</v>
      </c>
      <c r="V152" s="58">
        <v>2.7</v>
      </c>
      <c r="W152" s="59">
        <v>12</v>
      </c>
      <c r="X152" s="58">
        <v>8.5</v>
      </c>
      <c r="Y152" s="58">
        <v>12.5</v>
      </c>
      <c r="Z152" s="58">
        <v>15.125</v>
      </c>
      <c r="AA152" s="58">
        <v>33.299999999999997</v>
      </c>
      <c r="AB152" s="128" t="s">
        <v>1429</v>
      </c>
    </row>
    <row r="153" spans="1:28" s="123" customFormat="1" ht="25.5" customHeight="1">
      <c r="A153" s="71" t="s">
        <v>1239</v>
      </c>
      <c r="B153" s="49" t="s">
        <v>573</v>
      </c>
      <c r="C153" s="48" t="s">
        <v>890</v>
      </c>
      <c r="D153" s="48" t="s">
        <v>693</v>
      </c>
      <c r="E153" s="52" t="s">
        <v>55</v>
      </c>
      <c r="F153" s="52" t="s">
        <v>56</v>
      </c>
      <c r="G153" s="49" t="s">
        <v>1099</v>
      </c>
      <c r="H153" s="51">
        <v>65990021200</v>
      </c>
      <c r="I153" s="52" t="s">
        <v>984</v>
      </c>
      <c r="J153" s="48" t="s">
        <v>47</v>
      </c>
      <c r="K153" s="234">
        <v>58.5</v>
      </c>
      <c r="L153" s="234">
        <f>SUM(Table2[[#This Row],[2016 List Price]])*0.6</f>
        <v>35.1</v>
      </c>
      <c r="M153" s="132">
        <v>58.25</v>
      </c>
      <c r="N153" s="70">
        <f t="shared" si="2"/>
        <v>4.2918454935622317E-3</v>
      </c>
      <c r="O153" s="123">
        <v>1.843</v>
      </c>
      <c r="P153" s="123">
        <v>12</v>
      </c>
      <c r="Q153" s="123">
        <v>0.08</v>
      </c>
      <c r="R153" s="123">
        <v>25</v>
      </c>
      <c r="S153" s="58">
        <v>2.375</v>
      </c>
      <c r="T153" s="58">
        <v>3.75</v>
      </c>
      <c r="U153" s="58">
        <v>12.25</v>
      </c>
      <c r="V153" s="58">
        <v>3.9</v>
      </c>
      <c r="W153" s="59">
        <v>12</v>
      </c>
      <c r="X153" s="58">
        <v>8.5</v>
      </c>
      <c r="Y153" s="58">
        <v>12.5</v>
      </c>
      <c r="Z153" s="58">
        <v>15.125</v>
      </c>
      <c r="AA153" s="58">
        <v>47.7</v>
      </c>
      <c r="AB153" s="128" t="s">
        <v>1429</v>
      </c>
    </row>
    <row r="154" spans="1:28" s="123" customFormat="1" ht="25.5" customHeight="1">
      <c r="A154" s="71" t="s">
        <v>1239</v>
      </c>
      <c r="B154" s="49" t="s">
        <v>573</v>
      </c>
      <c r="C154" s="48" t="s">
        <v>920</v>
      </c>
      <c r="D154" s="48" t="s">
        <v>731</v>
      </c>
      <c r="E154" s="52" t="s">
        <v>236</v>
      </c>
      <c r="F154" s="52" t="s">
        <v>732</v>
      </c>
      <c r="G154" s="49" t="s">
        <v>1099</v>
      </c>
      <c r="H154" s="51">
        <v>65990030001</v>
      </c>
      <c r="I154" s="52" t="s">
        <v>984</v>
      </c>
      <c r="J154" s="48" t="s">
        <v>47</v>
      </c>
      <c r="K154" s="234">
        <v>147</v>
      </c>
      <c r="L154" s="234">
        <f>SUM(Table2[[#This Row],[2016 List Price]])*0.6</f>
        <v>88.2</v>
      </c>
      <c r="M154" s="132">
        <v>147</v>
      </c>
      <c r="N154" s="70">
        <f t="shared" si="2"/>
        <v>0</v>
      </c>
      <c r="O154" s="123">
        <v>3.149</v>
      </c>
      <c r="P154" s="123">
        <v>600</v>
      </c>
      <c r="Q154" s="123">
        <v>0.08</v>
      </c>
      <c r="R154" s="123">
        <v>1</v>
      </c>
      <c r="S154" s="58">
        <v>4</v>
      </c>
      <c r="T154" s="58">
        <v>12</v>
      </c>
      <c r="U154" s="58">
        <v>12</v>
      </c>
      <c r="V154" s="58">
        <v>18.8</v>
      </c>
      <c r="W154" s="59">
        <v>1</v>
      </c>
      <c r="X154" s="58">
        <v>4</v>
      </c>
      <c r="Y154" s="58">
        <v>12</v>
      </c>
      <c r="Z154" s="58">
        <v>12</v>
      </c>
      <c r="AA154" s="58">
        <v>18.8</v>
      </c>
      <c r="AB154" s="128"/>
    </row>
    <row r="155" spans="1:28" s="123" customFormat="1" ht="25.5" customHeight="1">
      <c r="A155" s="71" t="s">
        <v>1239</v>
      </c>
      <c r="B155" s="49" t="s">
        <v>573</v>
      </c>
      <c r="C155" s="48" t="s">
        <v>891</v>
      </c>
      <c r="D155" s="48" t="s">
        <v>694</v>
      </c>
      <c r="E155" s="52" t="s">
        <v>17</v>
      </c>
      <c r="F155" s="52" t="s">
        <v>68</v>
      </c>
      <c r="G155" s="49" t="s">
        <v>1099</v>
      </c>
      <c r="H155" s="51">
        <v>65990030400</v>
      </c>
      <c r="I155" s="52" t="s">
        <v>984</v>
      </c>
      <c r="J155" s="48" t="s">
        <v>47</v>
      </c>
      <c r="K155" s="234">
        <v>31.5</v>
      </c>
      <c r="L155" s="234">
        <f>SUM(Table2[[#This Row],[2016 List Price]])*0.6</f>
        <v>18.899999999999999</v>
      </c>
      <c r="M155" s="132">
        <v>31.5</v>
      </c>
      <c r="N155" s="70">
        <f t="shared" si="2"/>
        <v>0</v>
      </c>
      <c r="O155" s="123">
        <v>3.149</v>
      </c>
      <c r="P155" s="123">
        <v>4</v>
      </c>
      <c r="Q155" s="123">
        <v>0.08</v>
      </c>
      <c r="R155" s="123">
        <v>25</v>
      </c>
      <c r="S155" s="58">
        <v>2</v>
      </c>
      <c r="T155" s="58">
        <v>3.75</v>
      </c>
      <c r="U155" s="58">
        <v>10.25</v>
      </c>
      <c r="V155" s="58">
        <v>3.1</v>
      </c>
      <c r="W155" s="59">
        <v>12</v>
      </c>
      <c r="X155" s="58">
        <v>8.5</v>
      </c>
      <c r="Y155" s="58">
        <v>12.5</v>
      </c>
      <c r="Z155" s="58">
        <v>15</v>
      </c>
      <c r="AA155" s="58">
        <v>38.1</v>
      </c>
      <c r="AB155" s="128" t="s">
        <v>1429</v>
      </c>
    </row>
    <row r="156" spans="1:28" s="123" customFormat="1" ht="25.5" customHeight="1">
      <c r="A156" s="71" t="s">
        <v>1239</v>
      </c>
      <c r="B156" s="49" t="s">
        <v>573</v>
      </c>
      <c r="C156" s="48" t="s">
        <v>892</v>
      </c>
      <c r="D156" s="48" t="s">
        <v>695</v>
      </c>
      <c r="E156" s="52" t="s">
        <v>18</v>
      </c>
      <c r="F156" s="52" t="s">
        <v>67</v>
      </c>
      <c r="G156" s="49" t="s">
        <v>1099</v>
      </c>
      <c r="H156" s="51">
        <v>65990030600</v>
      </c>
      <c r="I156" s="52" t="s">
        <v>984</v>
      </c>
      <c r="J156" s="48" t="s">
        <v>47</v>
      </c>
      <c r="K156" s="234">
        <v>44.5</v>
      </c>
      <c r="L156" s="234">
        <f>SUM(Table2[[#This Row],[2016 List Price]])*0.6</f>
        <v>26.7</v>
      </c>
      <c r="M156" s="132">
        <v>44.25</v>
      </c>
      <c r="N156" s="70">
        <f t="shared" si="2"/>
        <v>5.6497175141242938E-3</v>
      </c>
      <c r="O156" s="123">
        <v>3.149</v>
      </c>
      <c r="P156" s="123">
        <v>6</v>
      </c>
      <c r="Q156" s="123">
        <v>0.08</v>
      </c>
      <c r="R156" s="123">
        <v>25</v>
      </c>
      <c r="S156" s="58">
        <v>2</v>
      </c>
      <c r="T156" s="58">
        <v>3.75</v>
      </c>
      <c r="U156" s="58">
        <v>12.25</v>
      </c>
      <c r="V156" s="58">
        <v>4.5999999999999996</v>
      </c>
      <c r="W156" s="59">
        <v>6</v>
      </c>
      <c r="X156" s="58">
        <v>8.5</v>
      </c>
      <c r="Y156" s="58">
        <v>12.5</v>
      </c>
      <c r="Z156" s="58">
        <v>15</v>
      </c>
      <c r="AA156" s="58">
        <v>28.5</v>
      </c>
      <c r="AB156" s="128" t="s">
        <v>1429</v>
      </c>
    </row>
    <row r="157" spans="1:28" s="123" customFormat="1" ht="25.5" customHeight="1">
      <c r="A157" s="71" t="s">
        <v>1239</v>
      </c>
      <c r="B157" s="49" t="s">
        <v>573</v>
      </c>
      <c r="C157" s="48" t="s">
        <v>893</v>
      </c>
      <c r="D157" s="48" t="s">
        <v>696</v>
      </c>
      <c r="E157" s="52" t="s">
        <v>19</v>
      </c>
      <c r="F157" s="52" t="s">
        <v>22</v>
      </c>
      <c r="G157" s="49" t="s">
        <v>1099</v>
      </c>
      <c r="H157" s="51">
        <v>65990030800</v>
      </c>
      <c r="I157" s="52" t="s">
        <v>984</v>
      </c>
      <c r="J157" s="48" t="s">
        <v>47</v>
      </c>
      <c r="K157" s="234">
        <v>56.5</v>
      </c>
      <c r="L157" s="234">
        <f>SUM(Table2[[#This Row],[2016 List Price]])*0.6</f>
        <v>33.9</v>
      </c>
      <c r="M157" s="132">
        <v>56.5</v>
      </c>
      <c r="N157" s="70">
        <f t="shared" si="2"/>
        <v>0</v>
      </c>
      <c r="O157" s="123">
        <v>3.149</v>
      </c>
      <c r="P157" s="123">
        <v>8</v>
      </c>
      <c r="Q157" s="123">
        <v>0.08</v>
      </c>
      <c r="R157" s="123">
        <v>25</v>
      </c>
      <c r="S157" s="58">
        <v>2.75</v>
      </c>
      <c r="T157" s="58">
        <v>3.75</v>
      </c>
      <c r="U157" s="58">
        <v>10.25</v>
      </c>
      <c r="V157" s="58">
        <v>6.2</v>
      </c>
      <c r="W157" s="59">
        <v>6</v>
      </c>
      <c r="X157" s="58">
        <v>8.5</v>
      </c>
      <c r="Y157" s="58">
        <v>12.5</v>
      </c>
      <c r="Z157" s="58">
        <v>15.125</v>
      </c>
      <c r="AA157" s="58">
        <v>38.1</v>
      </c>
      <c r="AB157" s="128" t="s">
        <v>1429</v>
      </c>
    </row>
    <row r="158" spans="1:28" s="123" customFormat="1" ht="25.5" customHeight="1">
      <c r="A158" s="71" t="s">
        <v>1239</v>
      </c>
      <c r="B158" s="49" t="s">
        <v>573</v>
      </c>
      <c r="C158" s="48" t="s">
        <v>894</v>
      </c>
      <c r="D158" s="48" t="s">
        <v>697</v>
      </c>
      <c r="E158" s="52" t="s">
        <v>20</v>
      </c>
      <c r="F158" s="52" t="s">
        <v>21</v>
      </c>
      <c r="G158" s="49" t="s">
        <v>1099</v>
      </c>
      <c r="H158" s="51">
        <v>65990031200</v>
      </c>
      <c r="I158" s="52" t="s">
        <v>984</v>
      </c>
      <c r="J158" s="48" t="s">
        <v>47</v>
      </c>
      <c r="K158" s="234">
        <v>82</v>
      </c>
      <c r="L158" s="234">
        <f>SUM(Table2[[#This Row],[2016 List Price]])*0.6</f>
        <v>49.199999999999996</v>
      </c>
      <c r="M158" s="132">
        <v>82</v>
      </c>
      <c r="N158" s="70">
        <f t="shared" si="2"/>
        <v>0</v>
      </c>
      <c r="O158" s="123">
        <v>3.149</v>
      </c>
      <c r="P158" s="123">
        <v>12</v>
      </c>
      <c r="Q158" s="123">
        <v>0.08</v>
      </c>
      <c r="R158" s="123">
        <v>25</v>
      </c>
      <c r="S158" s="58">
        <v>5.5</v>
      </c>
      <c r="T158" s="58">
        <v>9.75</v>
      </c>
      <c r="U158" s="58">
        <v>12.25</v>
      </c>
      <c r="V158" s="58">
        <v>9.4</v>
      </c>
      <c r="W158" s="59">
        <v>4</v>
      </c>
      <c r="X158" s="58">
        <v>12</v>
      </c>
      <c r="Y158" s="58">
        <v>12</v>
      </c>
      <c r="Z158" s="58">
        <v>20</v>
      </c>
      <c r="AA158" s="58">
        <v>38.9</v>
      </c>
      <c r="AB158" s="128" t="s">
        <v>1429</v>
      </c>
    </row>
    <row r="159" spans="1:28" s="123" customFormat="1" ht="25.5" customHeight="1">
      <c r="A159" s="71" t="s">
        <v>1239</v>
      </c>
      <c r="B159" s="49" t="s">
        <v>573</v>
      </c>
      <c r="C159" s="48" t="s">
        <v>916</v>
      </c>
      <c r="D159" s="48" t="s">
        <v>727</v>
      </c>
      <c r="E159" s="52" t="s">
        <v>229</v>
      </c>
      <c r="F159" s="52" t="s">
        <v>736</v>
      </c>
      <c r="G159" s="49" t="s">
        <v>1099</v>
      </c>
      <c r="H159" s="51">
        <v>65990050001</v>
      </c>
      <c r="I159" s="52" t="s">
        <v>984</v>
      </c>
      <c r="J159" s="48" t="s">
        <v>45</v>
      </c>
      <c r="K159" s="234">
        <v>47.5</v>
      </c>
      <c r="L159" s="234">
        <f>SUM(Table2[[#This Row],[2016 List Price]])*0.6</f>
        <v>28.5</v>
      </c>
      <c r="M159" s="132">
        <v>47.5</v>
      </c>
      <c r="N159" s="70">
        <f t="shared" si="2"/>
        <v>0</v>
      </c>
      <c r="O159" s="123">
        <v>0.46800000000000003</v>
      </c>
      <c r="P159" s="123">
        <v>600</v>
      </c>
      <c r="Q159" s="123">
        <v>0.08</v>
      </c>
      <c r="R159" s="123">
        <v>1</v>
      </c>
      <c r="S159" s="58">
        <v>0.5</v>
      </c>
      <c r="T159" s="58">
        <v>10.75</v>
      </c>
      <c r="U159" s="58">
        <v>11.25</v>
      </c>
      <c r="V159" s="58">
        <v>2.7</v>
      </c>
      <c r="W159" s="59">
        <v>6</v>
      </c>
      <c r="X159" s="58">
        <v>4</v>
      </c>
      <c r="Y159" s="58">
        <v>12</v>
      </c>
      <c r="Z159" s="58">
        <v>12</v>
      </c>
      <c r="AA159" s="58">
        <v>16.8</v>
      </c>
      <c r="AB159" s="128"/>
    </row>
    <row r="160" spans="1:28" s="123" customFormat="1" ht="25.5" customHeight="1">
      <c r="A160" s="71" t="s">
        <v>1239</v>
      </c>
      <c r="B160" s="49" t="s">
        <v>573</v>
      </c>
      <c r="C160" s="48" t="s">
        <v>868</v>
      </c>
      <c r="D160" s="48" t="s">
        <v>107</v>
      </c>
      <c r="E160" s="52" t="s">
        <v>1129</v>
      </c>
      <c r="F160" s="52" t="s">
        <v>1139</v>
      </c>
      <c r="G160" s="49" t="s">
        <v>1099</v>
      </c>
      <c r="H160" s="51">
        <v>65990050200</v>
      </c>
      <c r="I160" s="52" t="s">
        <v>984</v>
      </c>
      <c r="J160" s="48" t="s">
        <v>47</v>
      </c>
      <c r="K160" s="234">
        <v>7.5</v>
      </c>
      <c r="L160" s="234">
        <f>SUM(Table2[[#This Row],[2016 List Price]])*0.6</f>
        <v>4.5</v>
      </c>
      <c r="M160" s="132">
        <v>7.5</v>
      </c>
      <c r="N160" s="70">
        <f t="shared" si="2"/>
        <v>0</v>
      </c>
      <c r="O160" s="123">
        <v>0.46800000000000003</v>
      </c>
      <c r="P160" s="123">
        <v>2</v>
      </c>
      <c r="Q160" s="123">
        <v>0.08</v>
      </c>
      <c r="R160" s="123">
        <v>25</v>
      </c>
      <c r="S160" s="58">
        <v>2</v>
      </c>
      <c r="T160" s="58">
        <v>3.75</v>
      </c>
      <c r="U160" s="58">
        <v>7.25</v>
      </c>
      <c r="V160" s="58">
        <v>0.3</v>
      </c>
      <c r="W160" s="59">
        <v>24</v>
      </c>
      <c r="X160" s="58">
        <v>8.5</v>
      </c>
      <c r="Y160" s="58">
        <v>12.5</v>
      </c>
      <c r="Z160" s="58">
        <v>15.125</v>
      </c>
      <c r="AA160" s="58">
        <v>8.1</v>
      </c>
      <c r="AB160" s="128" t="s">
        <v>1429</v>
      </c>
    </row>
    <row r="161" spans="1:28" s="123" customFormat="1" ht="25.5" customHeight="1">
      <c r="A161" s="71" t="s">
        <v>1239</v>
      </c>
      <c r="B161" s="49" t="s">
        <v>573</v>
      </c>
      <c r="C161" s="48" t="s">
        <v>871</v>
      </c>
      <c r="D161" s="48" t="s">
        <v>108</v>
      </c>
      <c r="E161" s="52" t="s">
        <v>1130</v>
      </c>
      <c r="F161" s="52" t="s">
        <v>427</v>
      </c>
      <c r="G161" s="49" t="s">
        <v>1099</v>
      </c>
      <c r="H161" s="51">
        <v>65990050300</v>
      </c>
      <c r="I161" s="52" t="s">
        <v>984</v>
      </c>
      <c r="J161" s="48" t="s">
        <v>47</v>
      </c>
      <c r="K161" s="234">
        <v>8.5</v>
      </c>
      <c r="L161" s="234">
        <f>SUM(Table2[[#This Row],[2016 List Price]])*0.6</f>
        <v>5.0999999999999996</v>
      </c>
      <c r="M161" s="132">
        <v>8.5</v>
      </c>
      <c r="N161" s="70">
        <f t="shared" si="2"/>
        <v>0</v>
      </c>
      <c r="O161" s="123">
        <v>0.46800000000000003</v>
      </c>
      <c r="P161" s="123">
        <v>3</v>
      </c>
      <c r="Q161" s="123">
        <v>0.08</v>
      </c>
      <c r="R161" s="123">
        <v>25</v>
      </c>
      <c r="S161" s="58">
        <v>2</v>
      </c>
      <c r="T161" s="58">
        <v>3.75</v>
      </c>
      <c r="U161" s="58">
        <v>7.25</v>
      </c>
      <c r="V161" s="58">
        <v>0.4</v>
      </c>
      <c r="W161" s="59">
        <v>24</v>
      </c>
      <c r="X161" s="58">
        <v>8.5</v>
      </c>
      <c r="Y161" s="58">
        <v>12.5</v>
      </c>
      <c r="Z161" s="58">
        <v>15.125</v>
      </c>
      <c r="AA161" s="58">
        <v>10.5</v>
      </c>
      <c r="AB161" s="128" t="s">
        <v>1429</v>
      </c>
    </row>
    <row r="162" spans="1:28" s="123" customFormat="1" ht="25.5" customHeight="1">
      <c r="A162" s="71" t="s">
        <v>1239</v>
      </c>
      <c r="B162" s="49" t="s">
        <v>573</v>
      </c>
      <c r="C162" s="48" t="s">
        <v>872</v>
      </c>
      <c r="D162" s="48" t="s">
        <v>673</v>
      </c>
      <c r="E162" s="52" t="s">
        <v>1131</v>
      </c>
      <c r="F162" s="52" t="s">
        <v>428</v>
      </c>
      <c r="G162" s="49" t="s">
        <v>1099</v>
      </c>
      <c r="H162" s="51">
        <v>65990050400</v>
      </c>
      <c r="I162" s="52" t="s">
        <v>984</v>
      </c>
      <c r="J162" s="48" t="s">
        <v>47</v>
      </c>
      <c r="K162" s="234">
        <v>10.5</v>
      </c>
      <c r="L162" s="234">
        <f>SUM(Table2[[#This Row],[2016 List Price]])*0.6</f>
        <v>6.3</v>
      </c>
      <c r="M162" s="132">
        <v>10.5</v>
      </c>
      <c r="N162" s="70">
        <f t="shared" si="2"/>
        <v>0</v>
      </c>
      <c r="O162" s="123">
        <v>0.46800000000000003</v>
      </c>
      <c r="P162" s="123">
        <v>4</v>
      </c>
      <c r="Q162" s="123">
        <v>0.08</v>
      </c>
      <c r="R162" s="123">
        <v>25</v>
      </c>
      <c r="S162" s="58">
        <v>2</v>
      </c>
      <c r="T162" s="58">
        <v>3.75</v>
      </c>
      <c r="U162" s="58">
        <v>7.25</v>
      </c>
      <c r="V162" s="58">
        <v>0.5</v>
      </c>
      <c r="W162" s="59">
        <v>24</v>
      </c>
      <c r="X162" s="58">
        <v>8.5</v>
      </c>
      <c r="Y162" s="58">
        <v>12.5</v>
      </c>
      <c r="Z162" s="58">
        <v>15.125</v>
      </c>
      <c r="AA162" s="58">
        <v>12.9</v>
      </c>
      <c r="AB162" s="128" t="s">
        <v>1429</v>
      </c>
    </row>
    <row r="163" spans="1:28" s="123" customFormat="1" ht="25.5" customHeight="1">
      <c r="A163" s="71" t="s">
        <v>1239</v>
      </c>
      <c r="B163" s="49" t="s">
        <v>573</v>
      </c>
      <c r="C163" s="48" t="s">
        <v>873</v>
      </c>
      <c r="D163" s="48" t="s">
        <v>674</v>
      </c>
      <c r="E163" s="52" t="s">
        <v>1132</v>
      </c>
      <c r="F163" s="52" t="s">
        <v>1173</v>
      </c>
      <c r="G163" s="49" t="s">
        <v>1099</v>
      </c>
      <c r="H163" s="51">
        <v>65990050600</v>
      </c>
      <c r="I163" s="52" t="s">
        <v>984</v>
      </c>
      <c r="J163" s="48" t="s">
        <v>47</v>
      </c>
      <c r="K163" s="234">
        <v>15</v>
      </c>
      <c r="L163" s="234">
        <f>SUM(Table2[[#This Row],[2016 List Price]])*0.6</f>
        <v>9</v>
      </c>
      <c r="M163" s="132">
        <v>14.75</v>
      </c>
      <c r="N163" s="70">
        <f t="shared" si="2"/>
        <v>1.6949152542372881E-2</v>
      </c>
      <c r="O163" s="123">
        <v>0.46800000000000003</v>
      </c>
      <c r="P163" s="123">
        <v>6</v>
      </c>
      <c r="Q163" s="123">
        <v>0.08</v>
      </c>
      <c r="R163" s="123">
        <v>25</v>
      </c>
      <c r="S163" s="58">
        <v>2</v>
      </c>
      <c r="T163" s="58">
        <v>3.75</v>
      </c>
      <c r="U163" s="58">
        <v>7.25</v>
      </c>
      <c r="V163" s="58">
        <v>0.7</v>
      </c>
      <c r="W163" s="59">
        <v>24</v>
      </c>
      <c r="X163" s="58">
        <v>8.5</v>
      </c>
      <c r="Y163" s="58">
        <v>12.5</v>
      </c>
      <c r="Z163" s="58">
        <v>15</v>
      </c>
      <c r="AA163" s="58">
        <v>17.7</v>
      </c>
      <c r="AB163" s="128" t="s">
        <v>1429</v>
      </c>
    </row>
    <row r="164" spans="1:28" s="123" customFormat="1" ht="25.5" customHeight="1">
      <c r="A164" s="71" t="s">
        <v>1239</v>
      </c>
      <c r="B164" s="49" t="s">
        <v>573</v>
      </c>
      <c r="C164" s="48" t="s">
        <v>874</v>
      </c>
      <c r="D164" s="48" t="s">
        <v>675</v>
      </c>
      <c r="E164" s="52" t="s">
        <v>1133</v>
      </c>
      <c r="F164" s="52" t="s">
        <v>1174</v>
      </c>
      <c r="G164" s="49" t="s">
        <v>1099</v>
      </c>
      <c r="H164" s="51">
        <v>65990050800</v>
      </c>
      <c r="I164" s="52" t="s">
        <v>984</v>
      </c>
      <c r="J164" s="48" t="s">
        <v>47</v>
      </c>
      <c r="K164" s="234">
        <v>18</v>
      </c>
      <c r="L164" s="234">
        <f>SUM(Table2[[#This Row],[2016 List Price]])*0.6</f>
        <v>10.799999999999999</v>
      </c>
      <c r="M164" s="132">
        <v>18</v>
      </c>
      <c r="N164" s="70">
        <f t="shared" si="2"/>
        <v>0</v>
      </c>
      <c r="O164" s="123">
        <v>0.46800000000000003</v>
      </c>
      <c r="P164" s="123">
        <v>8</v>
      </c>
      <c r="Q164" s="123">
        <v>0.08</v>
      </c>
      <c r="R164" s="123">
        <v>25</v>
      </c>
      <c r="S164" s="58">
        <v>2</v>
      </c>
      <c r="T164" s="58">
        <v>3.75</v>
      </c>
      <c r="U164" s="58">
        <v>10.25</v>
      </c>
      <c r="V164" s="58">
        <v>0.9</v>
      </c>
      <c r="W164" s="59">
        <v>12</v>
      </c>
      <c r="X164" s="58">
        <v>8.5</v>
      </c>
      <c r="Y164" s="58">
        <v>12.5</v>
      </c>
      <c r="Z164" s="58">
        <v>15.125</v>
      </c>
      <c r="AA164" s="58">
        <v>11.7</v>
      </c>
      <c r="AB164" s="128" t="s">
        <v>1429</v>
      </c>
    </row>
    <row r="165" spans="1:28" s="123" customFormat="1" ht="25.5" customHeight="1">
      <c r="A165" s="71" t="s">
        <v>1239</v>
      </c>
      <c r="B165" s="49" t="s">
        <v>573</v>
      </c>
      <c r="C165" s="48" t="s">
        <v>875</v>
      </c>
      <c r="D165" s="48" t="s">
        <v>676</v>
      </c>
      <c r="E165" s="52" t="s">
        <v>1134</v>
      </c>
      <c r="F165" s="52" t="s">
        <v>471</v>
      </c>
      <c r="G165" s="49" t="s">
        <v>1099</v>
      </c>
      <c r="H165" s="51">
        <v>65990051200</v>
      </c>
      <c r="I165" s="52" t="s">
        <v>984</v>
      </c>
      <c r="J165" s="48" t="s">
        <v>47</v>
      </c>
      <c r="K165" s="234">
        <v>26.5</v>
      </c>
      <c r="L165" s="234">
        <f>SUM(Table2[[#This Row],[2016 List Price]])*0.6</f>
        <v>15.899999999999999</v>
      </c>
      <c r="M165" s="132">
        <v>26.25</v>
      </c>
      <c r="N165" s="70">
        <f t="shared" si="2"/>
        <v>9.5238095238095247E-3</v>
      </c>
      <c r="O165" s="123">
        <v>0.46800000000000003</v>
      </c>
      <c r="P165" s="123">
        <v>12</v>
      </c>
      <c r="Q165" s="123">
        <v>0.08</v>
      </c>
      <c r="R165" s="123">
        <v>25</v>
      </c>
      <c r="S165" s="58">
        <v>2</v>
      </c>
      <c r="T165" s="58">
        <v>3.75</v>
      </c>
      <c r="U165" s="58">
        <v>12.5</v>
      </c>
      <c r="V165" s="58">
        <v>1.3</v>
      </c>
      <c r="W165" s="59">
        <v>12</v>
      </c>
      <c r="X165" s="58">
        <v>8.5</v>
      </c>
      <c r="Y165" s="58">
        <v>12.5</v>
      </c>
      <c r="Z165" s="58">
        <v>15</v>
      </c>
      <c r="AA165" s="58">
        <v>16.5</v>
      </c>
      <c r="AB165" s="128" t="s">
        <v>1429</v>
      </c>
    </row>
    <row r="166" spans="1:28" s="123" customFormat="1" ht="25.5" customHeight="1">
      <c r="A166" s="71" t="s">
        <v>1239</v>
      </c>
      <c r="B166" s="49" t="s">
        <v>573</v>
      </c>
      <c r="C166" s="48" t="s">
        <v>917</v>
      </c>
      <c r="D166" s="48" t="s">
        <v>728</v>
      </c>
      <c r="E166" s="52" t="s">
        <v>233</v>
      </c>
      <c r="F166" s="52" t="s">
        <v>735</v>
      </c>
      <c r="G166" s="49" t="s">
        <v>1099</v>
      </c>
      <c r="H166" s="51">
        <v>65990070001</v>
      </c>
      <c r="I166" s="52" t="s">
        <v>984</v>
      </c>
      <c r="J166" s="48" t="s">
        <v>45</v>
      </c>
      <c r="K166" s="234">
        <v>60.5</v>
      </c>
      <c r="L166" s="234">
        <f>SUM(Table2[[#This Row],[2016 List Price]])*0.6</f>
        <v>36.299999999999997</v>
      </c>
      <c r="M166" s="132">
        <v>59.75</v>
      </c>
      <c r="N166" s="70">
        <f t="shared" si="2"/>
        <v>1.2552301255230125E-2</v>
      </c>
      <c r="O166" s="123">
        <v>0.70799999999999996</v>
      </c>
      <c r="P166" s="123">
        <v>600</v>
      </c>
      <c r="Q166" s="123">
        <v>0.08</v>
      </c>
      <c r="R166" s="123">
        <v>1</v>
      </c>
      <c r="S166" s="58">
        <v>0.75</v>
      </c>
      <c r="T166" s="58">
        <v>10.5</v>
      </c>
      <c r="U166" s="58">
        <v>11.875</v>
      </c>
      <c r="V166" s="58">
        <v>3.9</v>
      </c>
      <c r="W166" s="59">
        <v>5</v>
      </c>
      <c r="X166" s="58">
        <v>4</v>
      </c>
      <c r="Y166" s="58">
        <v>12</v>
      </c>
      <c r="Z166" s="58">
        <v>12</v>
      </c>
      <c r="AA166" s="58">
        <v>20.100000000000001</v>
      </c>
      <c r="AB166" s="128"/>
    </row>
    <row r="167" spans="1:28" s="123" customFormat="1" ht="25.5" customHeight="1">
      <c r="A167" s="71" t="s">
        <v>1239</v>
      </c>
      <c r="B167" s="49" t="s">
        <v>573</v>
      </c>
      <c r="C167" s="48" t="s">
        <v>869</v>
      </c>
      <c r="D167" s="48" t="s">
        <v>677</v>
      </c>
      <c r="E167" s="52" t="s">
        <v>472</v>
      </c>
      <c r="F167" s="52" t="s">
        <v>478</v>
      </c>
      <c r="G167" s="49" t="s">
        <v>1099</v>
      </c>
      <c r="H167" s="51">
        <v>65990070200</v>
      </c>
      <c r="I167" s="52" t="s">
        <v>984</v>
      </c>
      <c r="J167" s="48" t="s">
        <v>47</v>
      </c>
      <c r="K167" s="234">
        <v>9</v>
      </c>
      <c r="L167" s="234">
        <f>SUM(Table2[[#This Row],[2016 List Price]])*0.6</f>
        <v>5.3999999999999995</v>
      </c>
      <c r="M167" s="132">
        <v>9</v>
      </c>
      <c r="N167" s="70">
        <f t="shared" si="2"/>
        <v>0</v>
      </c>
      <c r="O167" s="123">
        <v>0.70799999999999996</v>
      </c>
      <c r="P167" s="123">
        <v>2</v>
      </c>
      <c r="Q167" s="123">
        <v>0.08</v>
      </c>
      <c r="R167" s="123">
        <v>25</v>
      </c>
      <c r="S167" s="58">
        <v>2</v>
      </c>
      <c r="T167" s="58">
        <v>3.75</v>
      </c>
      <c r="U167" s="58">
        <v>7.25</v>
      </c>
      <c r="V167" s="58">
        <v>0.4</v>
      </c>
      <c r="W167" s="59">
        <v>24</v>
      </c>
      <c r="X167" s="58">
        <v>8.5</v>
      </c>
      <c r="Y167" s="58">
        <v>12.5</v>
      </c>
      <c r="Z167" s="58">
        <v>15.125</v>
      </c>
      <c r="AA167" s="58">
        <v>10.5</v>
      </c>
      <c r="AB167" s="128" t="s">
        <v>1429</v>
      </c>
    </row>
    <row r="168" spans="1:28" s="123" customFormat="1" ht="25.5" customHeight="1">
      <c r="A168" s="71" t="s">
        <v>1239</v>
      </c>
      <c r="B168" s="49" t="s">
        <v>573</v>
      </c>
      <c r="C168" s="48" t="s">
        <v>870</v>
      </c>
      <c r="D168" s="48" t="s">
        <v>678</v>
      </c>
      <c r="E168" s="52" t="s">
        <v>473</v>
      </c>
      <c r="F168" s="52" t="s">
        <v>479</v>
      </c>
      <c r="G168" s="49" t="s">
        <v>1099</v>
      </c>
      <c r="H168" s="51">
        <v>65990070300</v>
      </c>
      <c r="I168" s="52" t="s">
        <v>984</v>
      </c>
      <c r="J168" s="48" t="s">
        <v>47</v>
      </c>
      <c r="K168" s="234">
        <v>12</v>
      </c>
      <c r="L168" s="234">
        <f>SUM(Table2[[#This Row],[2016 List Price]])*0.6</f>
        <v>7.1999999999999993</v>
      </c>
      <c r="M168" s="132">
        <v>11.75</v>
      </c>
      <c r="N168" s="70">
        <f t="shared" si="2"/>
        <v>2.1276595744680851E-2</v>
      </c>
      <c r="O168" s="123">
        <v>0.70799999999999996</v>
      </c>
      <c r="P168" s="123">
        <v>3</v>
      </c>
      <c r="Q168" s="123">
        <v>0.08</v>
      </c>
      <c r="R168" s="123">
        <v>25</v>
      </c>
      <c r="S168" s="58">
        <v>2</v>
      </c>
      <c r="T168" s="58">
        <v>3.75</v>
      </c>
      <c r="U168" s="58">
        <v>7.25</v>
      </c>
      <c r="V168" s="58">
        <v>0.6</v>
      </c>
      <c r="W168" s="59">
        <v>24</v>
      </c>
      <c r="X168" s="58">
        <v>8.5</v>
      </c>
      <c r="Y168" s="58">
        <v>12.5</v>
      </c>
      <c r="Z168" s="58">
        <v>15.125</v>
      </c>
      <c r="AA168" s="58">
        <v>15.3</v>
      </c>
      <c r="AB168" s="128" t="s">
        <v>1429</v>
      </c>
    </row>
    <row r="169" spans="1:28" s="123" customFormat="1" ht="25.5" customHeight="1">
      <c r="A169" s="71" t="s">
        <v>1239</v>
      </c>
      <c r="B169" s="49" t="s">
        <v>573</v>
      </c>
      <c r="C169" s="48" t="s">
        <v>876</v>
      </c>
      <c r="D169" s="48" t="s">
        <v>679</v>
      </c>
      <c r="E169" s="52" t="s">
        <v>474</v>
      </c>
      <c r="F169" s="52" t="s">
        <v>480</v>
      </c>
      <c r="G169" s="49" t="s">
        <v>1099</v>
      </c>
      <c r="H169" s="51">
        <v>65990070400</v>
      </c>
      <c r="I169" s="52" t="s">
        <v>984</v>
      </c>
      <c r="J169" s="48" t="s">
        <v>47</v>
      </c>
      <c r="K169" s="234">
        <v>15</v>
      </c>
      <c r="L169" s="234">
        <f>SUM(Table2[[#This Row],[2016 List Price]])*0.6</f>
        <v>9</v>
      </c>
      <c r="M169" s="132">
        <v>15</v>
      </c>
      <c r="N169" s="70">
        <f t="shared" si="2"/>
        <v>0</v>
      </c>
      <c r="O169" s="123">
        <v>0.70799999999999996</v>
      </c>
      <c r="P169" s="123">
        <v>4</v>
      </c>
      <c r="Q169" s="123">
        <v>0.08</v>
      </c>
      <c r="R169" s="123">
        <v>25</v>
      </c>
      <c r="S169" s="58">
        <v>2</v>
      </c>
      <c r="T169" s="58">
        <v>3.75</v>
      </c>
      <c r="U169" s="58">
        <v>7.25</v>
      </c>
      <c r="V169" s="58">
        <v>0.7</v>
      </c>
      <c r="W169" s="59">
        <v>24</v>
      </c>
      <c r="X169" s="58">
        <v>8.5</v>
      </c>
      <c r="Y169" s="58">
        <v>12.5</v>
      </c>
      <c r="Z169" s="58">
        <v>15.125</v>
      </c>
      <c r="AA169" s="58">
        <v>17.7</v>
      </c>
      <c r="AB169" s="128" t="s">
        <v>1429</v>
      </c>
    </row>
    <row r="170" spans="1:28" s="123" customFormat="1" ht="25.5" customHeight="1">
      <c r="A170" s="71" t="s">
        <v>1239</v>
      </c>
      <c r="B170" s="49" t="s">
        <v>573</v>
      </c>
      <c r="C170" s="48" t="s">
        <v>877</v>
      </c>
      <c r="D170" s="48" t="s">
        <v>680</v>
      </c>
      <c r="E170" s="52" t="s">
        <v>475</v>
      </c>
      <c r="F170" s="52" t="s">
        <v>481</v>
      </c>
      <c r="G170" s="49" t="s">
        <v>1099</v>
      </c>
      <c r="H170" s="51">
        <v>65990070600</v>
      </c>
      <c r="I170" s="52" t="s">
        <v>984</v>
      </c>
      <c r="J170" s="48" t="s">
        <v>47</v>
      </c>
      <c r="K170" s="234">
        <v>20.5</v>
      </c>
      <c r="L170" s="234">
        <f>SUM(Table2[[#This Row],[2016 List Price]])*0.6</f>
        <v>12.299999999999999</v>
      </c>
      <c r="M170" s="132">
        <v>20.25</v>
      </c>
      <c r="N170" s="70">
        <f t="shared" si="2"/>
        <v>1.2345679012345678E-2</v>
      </c>
      <c r="O170" s="123">
        <v>0.70799999999999996</v>
      </c>
      <c r="P170" s="123">
        <v>6</v>
      </c>
      <c r="Q170" s="123">
        <v>0.08</v>
      </c>
      <c r="R170" s="123">
        <v>25</v>
      </c>
      <c r="S170" s="58">
        <v>2</v>
      </c>
      <c r="T170" s="58">
        <v>5.75</v>
      </c>
      <c r="U170" s="58">
        <v>7.25</v>
      </c>
      <c r="V170" s="58">
        <v>1</v>
      </c>
      <c r="W170" s="59">
        <v>24</v>
      </c>
      <c r="X170" s="58">
        <v>8.5</v>
      </c>
      <c r="Y170" s="58">
        <v>12.5</v>
      </c>
      <c r="Z170" s="58">
        <v>15</v>
      </c>
      <c r="AA170" s="58">
        <v>24.9</v>
      </c>
      <c r="AB170" s="128" t="s">
        <v>1429</v>
      </c>
    </row>
    <row r="171" spans="1:28" s="123" customFormat="1" ht="25.5" customHeight="1">
      <c r="A171" s="71" t="s">
        <v>1239</v>
      </c>
      <c r="B171" s="49" t="s">
        <v>573</v>
      </c>
      <c r="C171" s="48" t="s">
        <v>878</v>
      </c>
      <c r="D171" s="48" t="s">
        <v>681</v>
      </c>
      <c r="E171" s="52" t="s">
        <v>476</v>
      </c>
      <c r="F171" s="52" t="s">
        <v>482</v>
      </c>
      <c r="G171" s="49" t="s">
        <v>1099</v>
      </c>
      <c r="H171" s="51">
        <v>65990070800</v>
      </c>
      <c r="I171" s="52" t="s">
        <v>984</v>
      </c>
      <c r="J171" s="48" t="s">
        <v>47</v>
      </c>
      <c r="K171" s="234">
        <v>26</v>
      </c>
      <c r="L171" s="234">
        <f>SUM(Table2[[#This Row],[2016 List Price]])*0.6</f>
        <v>15.6</v>
      </c>
      <c r="M171" s="132">
        <v>25.75</v>
      </c>
      <c r="N171" s="70">
        <f t="shared" si="2"/>
        <v>9.7087378640776691E-3</v>
      </c>
      <c r="O171" s="123">
        <v>0.70799999999999996</v>
      </c>
      <c r="P171" s="123">
        <v>8</v>
      </c>
      <c r="Q171" s="123">
        <v>0.08</v>
      </c>
      <c r="R171" s="123">
        <v>25</v>
      </c>
      <c r="S171" s="58">
        <v>2</v>
      </c>
      <c r="T171" s="58">
        <v>3.75</v>
      </c>
      <c r="U171" s="58">
        <v>10.25</v>
      </c>
      <c r="V171" s="58">
        <v>1.3</v>
      </c>
      <c r="W171" s="59">
        <v>12</v>
      </c>
      <c r="X171" s="58">
        <v>8.5</v>
      </c>
      <c r="Y171" s="58">
        <v>12.5</v>
      </c>
      <c r="Z171" s="58">
        <v>15.125</v>
      </c>
      <c r="AA171" s="58">
        <v>16.5</v>
      </c>
      <c r="AB171" s="128" t="s">
        <v>1429</v>
      </c>
    </row>
    <row r="172" spans="1:28" s="123" customFormat="1" ht="25.5" customHeight="1">
      <c r="A172" s="71" t="s">
        <v>1239</v>
      </c>
      <c r="B172" s="49" t="s">
        <v>573</v>
      </c>
      <c r="C172" s="48" t="s">
        <v>879</v>
      </c>
      <c r="D172" s="48" t="s">
        <v>682</v>
      </c>
      <c r="E172" s="52" t="s">
        <v>477</v>
      </c>
      <c r="F172" s="52" t="s">
        <v>483</v>
      </c>
      <c r="G172" s="49" t="s">
        <v>1099</v>
      </c>
      <c r="H172" s="51">
        <v>65990071200</v>
      </c>
      <c r="I172" s="52" t="s">
        <v>984</v>
      </c>
      <c r="J172" s="48" t="s">
        <v>47</v>
      </c>
      <c r="K172" s="234">
        <v>36</v>
      </c>
      <c r="L172" s="234">
        <f>SUM(Table2[[#This Row],[2016 List Price]])*0.6</f>
        <v>21.599999999999998</v>
      </c>
      <c r="M172" s="132">
        <v>36</v>
      </c>
      <c r="N172" s="70">
        <f t="shared" si="2"/>
        <v>0</v>
      </c>
      <c r="O172" s="123">
        <v>0.70799999999999996</v>
      </c>
      <c r="P172" s="123">
        <v>12</v>
      </c>
      <c r="Q172" s="123">
        <v>0.08</v>
      </c>
      <c r="R172" s="123">
        <v>25</v>
      </c>
      <c r="S172" s="58">
        <v>2</v>
      </c>
      <c r="T172" s="58">
        <v>3.75</v>
      </c>
      <c r="U172" s="58">
        <v>12.25</v>
      </c>
      <c r="V172" s="58">
        <v>1.9</v>
      </c>
      <c r="W172" s="59">
        <v>12</v>
      </c>
      <c r="X172" s="58">
        <v>8.5</v>
      </c>
      <c r="Y172" s="58">
        <v>12.5</v>
      </c>
      <c r="Z172" s="58">
        <v>15</v>
      </c>
      <c r="AA172" s="58">
        <v>23.7</v>
      </c>
      <c r="AB172" s="128" t="s">
        <v>1429</v>
      </c>
    </row>
    <row r="173" spans="1:28" s="123" customFormat="1" ht="25.5" customHeight="1">
      <c r="A173" s="71" t="s">
        <v>1239</v>
      </c>
      <c r="B173" s="49" t="s">
        <v>581</v>
      </c>
      <c r="C173" s="48" t="s">
        <v>137</v>
      </c>
      <c r="D173" s="48" t="s">
        <v>720</v>
      </c>
      <c r="E173" s="52" t="s">
        <v>606</v>
      </c>
      <c r="F173" s="52" t="s">
        <v>136</v>
      </c>
      <c r="G173" s="49" t="s">
        <v>1099</v>
      </c>
      <c r="H173" s="51">
        <v>65990030000</v>
      </c>
      <c r="I173" s="52" t="s">
        <v>984</v>
      </c>
      <c r="J173" s="48" t="s">
        <v>45</v>
      </c>
      <c r="K173" s="234">
        <v>29</v>
      </c>
      <c r="L173" s="234">
        <f>SUM(Table2[[#This Row],[2016 List Price]])*0.6</f>
        <v>17.399999999999999</v>
      </c>
      <c r="M173" s="132">
        <v>28</v>
      </c>
      <c r="N173" s="70">
        <f t="shared" si="2"/>
        <v>3.5714285714285712E-2</v>
      </c>
      <c r="O173" s="123">
        <v>0.75</v>
      </c>
      <c r="P173" s="123">
        <v>6</v>
      </c>
      <c r="Q173" s="123">
        <v>0</v>
      </c>
      <c r="R173" s="123">
        <v>12</v>
      </c>
      <c r="S173" s="58">
        <v>0.375</v>
      </c>
      <c r="T173" s="58">
        <v>5</v>
      </c>
      <c r="U173" s="58">
        <v>7.5</v>
      </c>
      <c r="V173" s="58">
        <v>0.3</v>
      </c>
      <c r="W173" s="59">
        <v>12</v>
      </c>
      <c r="X173" s="58">
        <v>4</v>
      </c>
      <c r="Y173" s="58">
        <v>12</v>
      </c>
      <c r="Z173" s="58">
        <v>12</v>
      </c>
      <c r="AA173" s="58">
        <v>4.5</v>
      </c>
      <c r="AB173" s="128" t="s">
        <v>1430</v>
      </c>
    </row>
    <row r="174" spans="1:28" s="123" customFormat="1" ht="25.5" customHeight="1">
      <c r="A174" s="71" t="s">
        <v>1239</v>
      </c>
      <c r="B174" s="49" t="s">
        <v>565</v>
      </c>
      <c r="C174" s="48" t="s">
        <v>1102</v>
      </c>
      <c r="D174" s="48" t="s">
        <v>154</v>
      </c>
      <c r="E174" s="52" t="s">
        <v>1103</v>
      </c>
      <c r="F174" s="52" t="s">
        <v>784</v>
      </c>
      <c r="G174" s="49" t="s">
        <v>1091</v>
      </c>
      <c r="H174" s="51">
        <v>65990051080</v>
      </c>
      <c r="I174" s="52" t="s">
        <v>984</v>
      </c>
      <c r="J174" s="48" t="s">
        <v>45</v>
      </c>
      <c r="K174" s="234">
        <v>19.5</v>
      </c>
      <c r="L174" s="234">
        <f>SUM(Table2[[#This Row],[2016 List Price]])*0.6</f>
        <v>11.7</v>
      </c>
      <c r="M174" s="132">
        <v>19</v>
      </c>
      <c r="N174" s="70">
        <f t="shared" si="2"/>
        <v>2.6315789473684209E-2</v>
      </c>
      <c r="O174" s="123">
        <v>0.75</v>
      </c>
      <c r="P174" s="123">
        <v>5</v>
      </c>
      <c r="Q174" s="123">
        <v>0.02</v>
      </c>
      <c r="R174" s="123">
        <v>10</v>
      </c>
      <c r="S174" s="58">
        <v>0.75</v>
      </c>
      <c r="T174" s="58">
        <v>7</v>
      </c>
      <c r="U174" s="58">
        <v>11.5</v>
      </c>
      <c r="V174" s="58">
        <v>0.4</v>
      </c>
      <c r="W174" s="59">
        <v>24</v>
      </c>
      <c r="X174" s="58">
        <v>4</v>
      </c>
      <c r="Y174" s="58">
        <v>12</v>
      </c>
      <c r="Z174" s="58">
        <v>12</v>
      </c>
      <c r="AA174" s="58">
        <v>10.3</v>
      </c>
      <c r="AB174" s="128" t="s">
        <v>1431</v>
      </c>
    </row>
    <row r="175" spans="1:28" s="123" customFormat="1" ht="25.5" customHeight="1">
      <c r="A175" s="71" t="s">
        <v>1239</v>
      </c>
      <c r="B175" s="49" t="s">
        <v>576</v>
      </c>
      <c r="C175" s="50" t="s">
        <v>615</v>
      </c>
      <c r="D175" s="50" t="s">
        <v>616</v>
      </c>
      <c r="E175" s="54" t="s">
        <v>642</v>
      </c>
      <c r="F175" s="54" t="s">
        <v>617</v>
      </c>
      <c r="G175" s="49" t="s">
        <v>1097</v>
      </c>
      <c r="H175" s="53">
        <v>65990072001</v>
      </c>
      <c r="I175" s="54" t="s">
        <v>984</v>
      </c>
      <c r="J175" s="48" t="s">
        <v>45</v>
      </c>
      <c r="K175" s="234">
        <v>29.5</v>
      </c>
      <c r="L175" s="234">
        <f>SUM(Table2[[#This Row],[2016 List Price]])*0.6</f>
        <v>17.7</v>
      </c>
      <c r="M175" s="132">
        <v>29.5</v>
      </c>
      <c r="N175" s="70">
        <f t="shared" si="2"/>
        <v>0</v>
      </c>
      <c r="O175" s="123">
        <v>0.5</v>
      </c>
      <c r="P175" s="123">
        <v>6</v>
      </c>
      <c r="Q175" s="123">
        <v>0.02</v>
      </c>
      <c r="R175" s="123">
        <v>50</v>
      </c>
      <c r="S175" s="58">
        <v>0.375</v>
      </c>
      <c r="T175" s="58">
        <v>6.75</v>
      </c>
      <c r="U175" s="58">
        <v>9</v>
      </c>
      <c r="V175" s="58">
        <v>0.3</v>
      </c>
      <c r="W175" s="59">
        <v>24</v>
      </c>
      <c r="X175" s="58">
        <v>8.5</v>
      </c>
      <c r="Y175" s="58">
        <v>12.5</v>
      </c>
      <c r="Z175" s="58">
        <v>15.125</v>
      </c>
      <c r="AA175" s="58">
        <v>8.1</v>
      </c>
      <c r="AB175" s="128" t="s">
        <v>1432</v>
      </c>
    </row>
    <row r="176" spans="1:28" s="123" customFormat="1" ht="25.5" customHeight="1">
      <c r="A176" s="71" t="s">
        <v>1239</v>
      </c>
      <c r="B176" s="49" t="s">
        <v>576</v>
      </c>
      <c r="C176" s="50" t="s">
        <v>636</v>
      </c>
      <c r="D176" s="50" t="s">
        <v>637</v>
      </c>
      <c r="E176" s="54" t="s">
        <v>174</v>
      </c>
      <c r="F176" s="54" t="s">
        <v>58</v>
      </c>
      <c r="G176" s="49" t="s">
        <v>1097</v>
      </c>
      <c r="H176" s="53">
        <v>65990072002</v>
      </c>
      <c r="I176" s="54" t="s">
        <v>984</v>
      </c>
      <c r="J176" s="48" t="s">
        <v>45</v>
      </c>
      <c r="K176" s="234">
        <v>18</v>
      </c>
      <c r="L176" s="234">
        <f>SUM(Table2[[#This Row],[2016 List Price]])*0.6</f>
        <v>10.799999999999999</v>
      </c>
      <c r="M176" s="132">
        <v>17.75</v>
      </c>
      <c r="N176" s="70">
        <f t="shared" si="2"/>
        <v>1.4084507042253521E-2</v>
      </c>
      <c r="O176" s="123">
        <v>1</v>
      </c>
      <c r="P176" s="123">
        <v>3</v>
      </c>
      <c r="Q176" s="123">
        <v>0.02</v>
      </c>
      <c r="R176" s="123">
        <v>50</v>
      </c>
      <c r="S176" s="58">
        <v>1.5</v>
      </c>
      <c r="T176" s="58">
        <v>5.5</v>
      </c>
      <c r="U176" s="58">
        <v>5.75</v>
      </c>
      <c r="V176" s="58">
        <v>0.3</v>
      </c>
      <c r="W176" s="59">
        <v>24</v>
      </c>
      <c r="X176" s="58">
        <v>8.5</v>
      </c>
      <c r="Y176" s="58">
        <v>12.5</v>
      </c>
      <c r="Z176" s="58">
        <v>15.125</v>
      </c>
      <c r="AA176" s="58">
        <v>8.1</v>
      </c>
      <c r="AB176" s="128" t="s">
        <v>1432</v>
      </c>
    </row>
    <row r="177" spans="1:28" s="123" customFormat="1" ht="25.5" customHeight="1">
      <c r="A177" s="71" t="s">
        <v>1239</v>
      </c>
      <c r="B177" s="49" t="s">
        <v>576</v>
      </c>
      <c r="C177" s="50" t="s">
        <v>638</v>
      </c>
      <c r="D177" s="50" t="s">
        <v>639</v>
      </c>
      <c r="E177" s="54" t="s">
        <v>635</v>
      </c>
      <c r="F177" s="54" t="s">
        <v>632</v>
      </c>
      <c r="G177" s="49" t="s">
        <v>1097</v>
      </c>
      <c r="H177" s="53">
        <v>65990072003</v>
      </c>
      <c r="I177" s="54" t="s">
        <v>984</v>
      </c>
      <c r="J177" s="48" t="s">
        <v>45</v>
      </c>
      <c r="K177" s="234">
        <v>36</v>
      </c>
      <c r="L177" s="234">
        <f>SUM(Table2[[#This Row],[2016 List Price]])*0.6</f>
        <v>21.599999999999998</v>
      </c>
      <c r="M177" s="132">
        <v>35.75</v>
      </c>
      <c r="N177" s="70">
        <f t="shared" si="2"/>
        <v>6.993006993006993E-3</v>
      </c>
      <c r="O177" s="123">
        <v>1</v>
      </c>
      <c r="P177" s="123">
        <v>6</v>
      </c>
      <c r="Q177" s="123">
        <v>0.02</v>
      </c>
      <c r="R177" s="123">
        <v>50</v>
      </c>
      <c r="S177" s="58">
        <v>0.75</v>
      </c>
      <c r="T177" s="58">
        <v>6.75</v>
      </c>
      <c r="U177" s="58">
        <v>9</v>
      </c>
      <c r="V177" s="58">
        <v>0.5</v>
      </c>
      <c r="W177" s="59">
        <v>24</v>
      </c>
      <c r="X177" s="58">
        <v>8.5</v>
      </c>
      <c r="Y177" s="58">
        <v>12.5</v>
      </c>
      <c r="Z177" s="58">
        <v>15.125</v>
      </c>
      <c r="AA177" s="58">
        <v>12.9</v>
      </c>
      <c r="AB177" s="128" t="s">
        <v>1432</v>
      </c>
    </row>
    <row r="178" spans="1:28" s="123" customFormat="1" ht="25.5" customHeight="1">
      <c r="A178" s="71" t="s">
        <v>1239</v>
      </c>
      <c r="B178" s="49" t="s">
        <v>576</v>
      </c>
      <c r="C178" s="50" t="s">
        <v>640</v>
      </c>
      <c r="D178" s="50" t="s">
        <v>641</v>
      </c>
      <c r="E178" s="54" t="s">
        <v>634</v>
      </c>
      <c r="F178" s="54" t="s">
        <v>633</v>
      </c>
      <c r="G178" s="49" t="s">
        <v>1097</v>
      </c>
      <c r="H178" s="53">
        <v>65990072004</v>
      </c>
      <c r="I178" s="54" t="s">
        <v>984</v>
      </c>
      <c r="J178" s="48" t="s">
        <v>45</v>
      </c>
      <c r="K178" s="234">
        <v>43</v>
      </c>
      <c r="L178" s="234">
        <f>SUM(Table2[[#This Row],[2016 List Price]])*0.6</f>
        <v>25.8</v>
      </c>
      <c r="M178" s="132">
        <v>42.75</v>
      </c>
      <c r="N178" s="70">
        <f t="shared" si="2"/>
        <v>5.8479532163742687E-3</v>
      </c>
      <c r="O178" s="123">
        <v>2</v>
      </c>
      <c r="P178" s="123">
        <v>6</v>
      </c>
      <c r="Q178" s="123">
        <v>0.02</v>
      </c>
      <c r="R178" s="123">
        <v>50</v>
      </c>
      <c r="S178" s="58">
        <v>1.25</v>
      </c>
      <c r="T178" s="58">
        <v>7.5</v>
      </c>
      <c r="U178" s="58">
        <v>10.5</v>
      </c>
      <c r="V178" s="58">
        <v>1</v>
      </c>
      <c r="W178" s="59">
        <v>24</v>
      </c>
      <c r="X178" s="58">
        <v>8.5</v>
      </c>
      <c r="Y178" s="58">
        <v>12.5</v>
      </c>
      <c r="Z178" s="58">
        <v>15.125</v>
      </c>
      <c r="AA178" s="58">
        <v>24.9</v>
      </c>
      <c r="AB178" s="128" t="s">
        <v>1432</v>
      </c>
    </row>
    <row r="179" spans="1:28" s="123" customFormat="1" ht="25.5" customHeight="1">
      <c r="A179" s="71" t="s">
        <v>1239</v>
      </c>
      <c r="B179" s="49" t="s">
        <v>576</v>
      </c>
      <c r="C179" s="50" t="s">
        <v>490</v>
      </c>
      <c r="D179" s="50" t="s">
        <v>491</v>
      </c>
      <c r="E179" s="54" t="s">
        <v>492</v>
      </c>
      <c r="F179" s="54" t="s">
        <v>668</v>
      </c>
      <c r="G179" s="49" t="s">
        <v>1097</v>
      </c>
      <c r="H179" s="53">
        <v>65990072005</v>
      </c>
      <c r="I179" s="54" t="s">
        <v>984</v>
      </c>
      <c r="J179" s="48" t="s">
        <v>45</v>
      </c>
      <c r="K179" s="234">
        <v>46</v>
      </c>
      <c r="L179" s="234">
        <f>SUM(Table2[[#This Row],[2016 List Price]])*0.6</f>
        <v>27.599999999999998</v>
      </c>
      <c r="M179" s="132">
        <v>45.75</v>
      </c>
      <c r="N179" s="70">
        <f t="shared" si="2"/>
        <v>5.4644808743169399E-3</v>
      </c>
      <c r="O179" s="123">
        <v>3</v>
      </c>
      <c r="P179" s="123">
        <v>5</v>
      </c>
      <c r="Q179" s="123">
        <v>0.02</v>
      </c>
      <c r="R179" s="123">
        <v>50</v>
      </c>
      <c r="S179" s="58">
        <v>1.5</v>
      </c>
      <c r="T179" s="58">
        <v>7.5</v>
      </c>
      <c r="U179" s="58">
        <v>10.5</v>
      </c>
      <c r="V179" s="58">
        <v>1.1000000000000001</v>
      </c>
      <c r="W179" s="59">
        <v>24</v>
      </c>
      <c r="X179" s="58">
        <v>8.5</v>
      </c>
      <c r="Y179" s="58">
        <v>12.5</v>
      </c>
      <c r="Z179" s="58">
        <v>15.125</v>
      </c>
      <c r="AA179" s="58">
        <v>27.3</v>
      </c>
      <c r="AB179" s="128" t="s">
        <v>1432</v>
      </c>
    </row>
    <row r="180" spans="1:28" s="123" customFormat="1" ht="25.5" customHeight="1">
      <c r="A180" s="71" t="s">
        <v>1239</v>
      </c>
      <c r="B180" s="49" t="s">
        <v>576</v>
      </c>
      <c r="C180" s="50" t="s">
        <v>1339</v>
      </c>
      <c r="D180" s="50" t="s">
        <v>1348</v>
      </c>
      <c r="E180" s="54" t="s">
        <v>1349</v>
      </c>
      <c r="F180" s="54" t="s">
        <v>1358</v>
      </c>
      <c r="G180" s="49" t="s">
        <v>1097</v>
      </c>
      <c r="H180" s="53">
        <v>65990072017</v>
      </c>
      <c r="I180" s="54" t="s">
        <v>984</v>
      </c>
      <c r="J180" s="48" t="s">
        <v>45</v>
      </c>
      <c r="K180" s="234">
        <v>35.5</v>
      </c>
      <c r="L180" s="234">
        <f>SUM(Table2[[#This Row],[2016 List Price]])*0.6</f>
        <v>21.3</v>
      </c>
      <c r="M180" s="132">
        <v>0</v>
      </c>
      <c r="N180" s="70" t="e">
        <f t="shared" si="2"/>
        <v>#DIV/0!</v>
      </c>
      <c r="O180" s="123">
        <v>0.5</v>
      </c>
      <c r="P180" s="123">
        <v>6</v>
      </c>
      <c r="Q180" s="123">
        <v>0.02</v>
      </c>
      <c r="R180" s="123">
        <v>50</v>
      </c>
      <c r="S180" s="58">
        <v>0.375</v>
      </c>
      <c r="T180" s="58">
        <v>6.75</v>
      </c>
      <c r="U180" s="58">
        <v>9</v>
      </c>
      <c r="V180" s="58">
        <v>0.3</v>
      </c>
      <c r="W180" s="59">
        <v>24</v>
      </c>
      <c r="X180" s="58">
        <v>8.5</v>
      </c>
      <c r="Y180" s="58">
        <v>12.5</v>
      </c>
      <c r="Z180" s="58">
        <v>15.125</v>
      </c>
      <c r="AA180" s="58">
        <v>8.1</v>
      </c>
      <c r="AB180" s="128" t="s">
        <v>1432</v>
      </c>
    </row>
    <row r="181" spans="1:28" s="123" customFormat="1" ht="25.5" customHeight="1">
      <c r="A181" s="71" t="s">
        <v>1239</v>
      </c>
      <c r="B181" s="49" t="s">
        <v>576</v>
      </c>
      <c r="C181" s="50" t="s">
        <v>1340</v>
      </c>
      <c r="D181" s="50" t="s">
        <v>1347</v>
      </c>
      <c r="E181" s="54" t="s">
        <v>1350</v>
      </c>
      <c r="F181" s="54" t="s">
        <v>1357</v>
      </c>
      <c r="G181" s="49" t="s">
        <v>1097</v>
      </c>
      <c r="H181" s="53">
        <v>65990072018</v>
      </c>
      <c r="I181" s="54" t="s">
        <v>984</v>
      </c>
      <c r="J181" s="48" t="s">
        <v>45</v>
      </c>
      <c r="K181" s="234">
        <v>21.5</v>
      </c>
      <c r="L181" s="234">
        <f>SUM(Table2[[#This Row],[2016 List Price]])*0.6</f>
        <v>12.9</v>
      </c>
      <c r="M181" s="132">
        <v>0</v>
      </c>
      <c r="N181" s="70" t="e">
        <f t="shared" si="2"/>
        <v>#DIV/0!</v>
      </c>
      <c r="O181" s="123">
        <v>1</v>
      </c>
      <c r="P181" s="123">
        <v>3</v>
      </c>
      <c r="Q181" s="123">
        <v>0.02</v>
      </c>
      <c r="R181" s="123">
        <v>50</v>
      </c>
      <c r="S181" s="58">
        <v>1.5</v>
      </c>
      <c r="T181" s="58">
        <v>5.5</v>
      </c>
      <c r="U181" s="58">
        <v>5.75</v>
      </c>
      <c r="V181" s="58">
        <v>0.3</v>
      </c>
      <c r="W181" s="59">
        <v>24</v>
      </c>
      <c r="X181" s="58">
        <v>8.5</v>
      </c>
      <c r="Y181" s="58">
        <v>12.5</v>
      </c>
      <c r="Z181" s="58">
        <v>15.125</v>
      </c>
      <c r="AA181" s="58">
        <v>8.1</v>
      </c>
      <c r="AB181" s="128" t="s">
        <v>1432</v>
      </c>
    </row>
    <row r="182" spans="1:28" s="123" customFormat="1" ht="25.5" customHeight="1">
      <c r="A182" s="71" t="s">
        <v>1239</v>
      </c>
      <c r="B182" s="49" t="s">
        <v>576</v>
      </c>
      <c r="C182" s="50" t="s">
        <v>1341</v>
      </c>
      <c r="D182" s="50" t="s">
        <v>1346</v>
      </c>
      <c r="E182" s="54" t="s">
        <v>1351</v>
      </c>
      <c r="F182" s="54" t="s">
        <v>1356</v>
      </c>
      <c r="G182" s="49" t="s">
        <v>1097</v>
      </c>
      <c r="H182" s="53">
        <v>65990072019</v>
      </c>
      <c r="I182" s="54" t="s">
        <v>984</v>
      </c>
      <c r="J182" s="48" t="s">
        <v>45</v>
      </c>
      <c r="K182" s="234">
        <v>43</v>
      </c>
      <c r="L182" s="234">
        <f>SUM(Table2[[#This Row],[2016 List Price]])*0.6</f>
        <v>25.8</v>
      </c>
      <c r="M182" s="132">
        <v>0</v>
      </c>
      <c r="N182" s="70" t="e">
        <f t="shared" si="2"/>
        <v>#DIV/0!</v>
      </c>
      <c r="O182" s="123">
        <v>1</v>
      </c>
      <c r="P182" s="123">
        <v>6</v>
      </c>
      <c r="Q182" s="123">
        <v>0.02</v>
      </c>
      <c r="R182" s="123">
        <v>50</v>
      </c>
      <c r="S182" s="58">
        <v>0.75</v>
      </c>
      <c r="T182" s="58">
        <v>6.75</v>
      </c>
      <c r="U182" s="58">
        <v>9</v>
      </c>
      <c r="V182" s="58">
        <v>0.5</v>
      </c>
      <c r="W182" s="59">
        <v>24</v>
      </c>
      <c r="X182" s="58">
        <v>8.5</v>
      </c>
      <c r="Y182" s="58">
        <v>12.5</v>
      </c>
      <c r="Z182" s="58">
        <v>15.125</v>
      </c>
      <c r="AA182" s="58">
        <v>12.9</v>
      </c>
      <c r="AB182" s="128" t="s">
        <v>1432</v>
      </c>
    </row>
    <row r="183" spans="1:28" s="123" customFormat="1" ht="25.5" customHeight="1">
      <c r="A183" s="71" t="s">
        <v>1239</v>
      </c>
      <c r="B183" s="49" t="s">
        <v>576</v>
      </c>
      <c r="C183" s="50" t="s">
        <v>1342</v>
      </c>
      <c r="D183" s="50" t="s">
        <v>1345</v>
      </c>
      <c r="E183" s="54" t="s">
        <v>1352</v>
      </c>
      <c r="F183" s="54" t="s">
        <v>1355</v>
      </c>
      <c r="G183" s="49" t="s">
        <v>1097</v>
      </c>
      <c r="H183" s="53">
        <v>65990072020</v>
      </c>
      <c r="I183" s="54" t="s">
        <v>984</v>
      </c>
      <c r="J183" s="48" t="s">
        <v>45</v>
      </c>
      <c r="K183" s="234">
        <v>51.5</v>
      </c>
      <c r="L183" s="234">
        <f>SUM(Table2[[#This Row],[2016 List Price]])*0.6</f>
        <v>30.9</v>
      </c>
      <c r="M183" s="132">
        <v>0</v>
      </c>
      <c r="N183" s="70" t="e">
        <f t="shared" si="2"/>
        <v>#DIV/0!</v>
      </c>
      <c r="O183" s="123">
        <v>2</v>
      </c>
      <c r="P183" s="123">
        <v>6</v>
      </c>
      <c r="Q183" s="123">
        <v>0.02</v>
      </c>
      <c r="R183" s="123">
        <v>50</v>
      </c>
      <c r="S183" s="58">
        <v>1.25</v>
      </c>
      <c r="T183" s="58">
        <v>7.5</v>
      </c>
      <c r="U183" s="58">
        <v>10.5</v>
      </c>
      <c r="V183" s="58">
        <v>1</v>
      </c>
      <c r="W183" s="59">
        <v>24</v>
      </c>
      <c r="X183" s="58">
        <v>8.5</v>
      </c>
      <c r="Y183" s="58">
        <v>12.5</v>
      </c>
      <c r="Z183" s="58">
        <v>15.125</v>
      </c>
      <c r="AA183" s="58">
        <v>24.9</v>
      </c>
      <c r="AB183" s="128" t="s">
        <v>1432</v>
      </c>
    </row>
    <row r="184" spans="1:28" s="123" customFormat="1" ht="25.5" customHeight="1">
      <c r="A184" s="71" t="s">
        <v>1239</v>
      </c>
      <c r="B184" s="49" t="s">
        <v>576</v>
      </c>
      <c r="C184" s="50" t="s">
        <v>1343</v>
      </c>
      <c r="D184" s="50" t="s">
        <v>1344</v>
      </c>
      <c r="E184" s="54" t="s">
        <v>1353</v>
      </c>
      <c r="F184" s="54" t="s">
        <v>1354</v>
      </c>
      <c r="G184" s="49" t="s">
        <v>1097</v>
      </c>
      <c r="H184" s="53">
        <v>65990072021</v>
      </c>
      <c r="I184" s="54" t="s">
        <v>984</v>
      </c>
      <c r="J184" s="48" t="s">
        <v>45</v>
      </c>
      <c r="K184" s="234">
        <v>55</v>
      </c>
      <c r="L184" s="234">
        <f>SUM(Table2[[#This Row],[2016 List Price]])*0.6</f>
        <v>33</v>
      </c>
      <c r="M184" s="132">
        <v>0</v>
      </c>
      <c r="N184" s="70" t="e">
        <f t="shared" si="2"/>
        <v>#DIV/0!</v>
      </c>
      <c r="O184" s="123">
        <v>3</v>
      </c>
      <c r="P184" s="123">
        <v>5</v>
      </c>
      <c r="Q184" s="123">
        <v>0.02</v>
      </c>
      <c r="R184" s="123">
        <v>50</v>
      </c>
      <c r="S184" s="58">
        <v>1.5</v>
      </c>
      <c r="T184" s="58">
        <v>7.5</v>
      </c>
      <c r="U184" s="58">
        <v>10.5</v>
      </c>
      <c r="V184" s="58">
        <v>1.1000000000000001</v>
      </c>
      <c r="W184" s="59">
        <v>24</v>
      </c>
      <c r="X184" s="58">
        <v>8.5</v>
      </c>
      <c r="Y184" s="58">
        <v>12.5</v>
      </c>
      <c r="Z184" s="58">
        <v>15.125</v>
      </c>
      <c r="AA184" s="58">
        <v>27.3</v>
      </c>
      <c r="AB184" s="128" t="s">
        <v>1432</v>
      </c>
    </row>
    <row r="185" spans="1:28" s="123" customFormat="1" ht="25.5" customHeight="1">
      <c r="A185" s="71" t="s">
        <v>1239</v>
      </c>
      <c r="B185" s="49" t="s">
        <v>574</v>
      </c>
      <c r="C185" s="48" t="s">
        <v>969</v>
      </c>
      <c r="D185" s="48" t="s">
        <v>111</v>
      </c>
      <c r="E185" s="52" t="s">
        <v>316</v>
      </c>
      <c r="F185" s="52" t="s">
        <v>1080</v>
      </c>
      <c r="G185" s="49" t="s">
        <v>1099</v>
      </c>
      <c r="H185" s="51">
        <v>65990090001</v>
      </c>
      <c r="I185" s="52" t="s">
        <v>984</v>
      </c>
      <c r="J185" s="48" t="s">
        <v>45</v>
      </c>
      <c r="K185" s="234">
        <v>37</v>
      </c>
      <c r="L185" s="234">
        <f>SUM(Table2[[#This Row],[2016 List Price]])*0.6</f>
        <v>22.2</v>
      </c>
      <c r="M185" s="132">
        <v>36.75</v>
      </c>
      <c r="N185" s="70">
        <f t="shared" si="2"/>
        <v>6.8027210884353739E-3</v>
      </c>
      <c r="O185" s="123">
        <v>1</v>
      </c>
      <c r="P185" s="123">
        <v>600</v>
      </c>
      <c r="Q185" s="123">
        <v>0.03</v>
      </c>
      <c r="R185" s="123">
        <v>1</v>
      </c>
      <c r="S185" s="58">
        <v>1</v>
      </c>
      <c r="T185" s="58">
        <v>7.5</v>
      </c>
      <c r="U185" s="58">
        <v>10.75</v>
      </c>
      <c r="V185" s="58">
        <v>2.1</v>
      </c>
      <c r="W185" s="59">
        <v>6</v>
      </c>
      <c r="X185" s="58">
        <v>4</v>
      </c>
      <c r="Y185" s="58">
        <v>12</v>
      </c>
      <c r="Z185" s="58">
        <v>12</v>
      </c>
      <c r="AA185" s="58">
        <v>13.2</v>
      </c>
      <c r="AB185" s="128" t="s">
        <v>1433</v>
      </c>
    </row>
    <row r="186" spans="1:28" s="123" customFormat="1" ht="25.5" customHeight="1">
      <c r="A186" s="71" t="s">
        <v>1239</v>
      </c>
      <c r="B186" s="49" t="s">
        <v>574</v>
      </c>
      <c r="C186" s="48" t="s">
        <v>1071</v>
      </c>
      <c r="D186" s="48" t="s">
        <v>1076</v>
      </c>
      <c r="E186" s="52" t="s">
        <v>317</v>
      </c>
      <c r="F186" s="52" t="s">
        <v>1084</v>
      </c>
      <c r="G186" s="49" t="s">
        <v>1099</v>
      </c>
      <c r="H186" s="51">
        <v>65990010035</v>
      </c>
      <c r="I186" s="52" t="s">
        <v>984</v>
      </c>
      <c r="J186" s="48" t="s">
        <v>45</v>
      </c>
      <c r="K186" s="234">
        <v>56</v>
      </c>
      <c r="L186" s="234">
        <f>SUM(Table2[[#This Row],[2016 List Price]])*0.6</f>
        <v>33.6</v>
      </c>
      <c r="M186" s="132">
        <v>55.25</v>
      </c>
      <c r="N186" s="70">
        <f t="shared" si="2"/>
        <v>1.3574660633484163E-2</v>
      </c>
      <c r="O186" s="123">
        <v>1</v>
      </c>
      <c r="P186" s="123">
        <v>600</v>
      </c>
      <c r="Q186" s="123">
        <v>0.03</v>
      </c>
      <c r="R186" s="123">
        <v>1</v>
      </c>
      <c r="S186" s="58">
        <v>1</v>
      </c>
      <c r="T186" s="58">
        <v>7.5</v>
      </c>
      <c r="U186" s="58">
        <v>10.75</v>
      </c>
      <c r="V186" s="58">
        <v>2.1</v>
      </c>
      <c r="W186" s="59">
        <v>6</v>
      </c>
      <c r="X186" s="58">
        <v>4</v>
      </c>
      <c r="Y186" s="58">
        <v>12</v>
      </c>
      <c r="Z186" s="58">
        <v>12</v>
      </c>
      <c r="AA186" s="58">
        <v>13.2</v>
      </c>
      <c r="AB186" s="128" t="s">
        <v>1433</v>
      </c>
    </row>
    <row r="187" spans="1:28" s="123" customFormat="1" ht="25.5" customHeight="1">
      <c r="A187" s="71" t="s">
        <v>1239</v>
      </c>
      <c r="B187" s="49" t="s">
        <v>574</v>
      </c>
      <c r="C187" s="48" t="s">
        <v>1070</v>
      </c>
      <c r="D187" s="48" t="s">
        <v>1075</v>
      </c>
      <c r="E187" s="52" t="s">
        <v>316</v>
      </c>
      <c r="F187" s="52" t="s">
        <v>1083</v>
      </c>
      <c r="G187" s="49" t="s">
        <v>1099</v>
      </c>
      <c r="H187" s="51">
        <v>65990010030</v>
      </c>
      <c r="I187" s="52" t="s">
        <v>984</v>
      </c>
      <c r="J187" s="48" t="s">
        <v>45</v>
      </c>
      <c r="K187" s="234">
        <v>56</v>
      </c>
      <c r="L187" s="234">
        <f>SUM(Table2[[#This Row],[2016 List Price]])*0.6</f>
        <v>33.6</v>
      </c>
      <c r="M187" s="132">
        <v>55.25</v>
      </c>
      <c r="N187" s="70">
        <f t="shared" si="2"/>
        <v>1.3574660633484163E-2</v>
      </c>
      <c r="O187" s="123">
        <v>1</v>
      </c>
      <c r="P187" s="123">
        <v>600</v>
      </c>
      <c r="Q187" s="123">
        <v>0.03</v>
      </c>
      <c r="R187" s="123">
        <v>1</v>
      </c>
      <c r="S187" s="58">
        <v>1</v>
      </c>
      <c r="T187" s="58">
        <v>7.5</v>
      </c>
      <c r="U187" s="58">
        <v>10.75</v>
      </c>
      <c r="V187" s="58">
        <v>2.1</v>
      </c>
      <c r="W187" s="59">
        <v>6</v>
      </c>
      <c r="X187" s="58">
        <v>4</v>
      </c>
      <c r="Y187" s="58">
        <v>12</v>
      </c>
      <c r="Z187" s="58">
        <v>12</v>
      </c>
      <c r="AA187" s="58">
        <v>13.2</v>
      </c>
      <c r="AB187" s="128" t="s">
        <v>1433</v>
      </c>
    </row>
    <row r="188" spans="1:28" s="123" customFormat="1" ht="25.5" customHeight="1">
      <c r="A188" s="71" t="s">
        <v>1239</v>
      </c>
      <c r="B188" s="49" t="s">
        <v>574</v>
      </c>
      <c r="C188" s="48" t="s">
        <v>1072</v>
      </c>
      <c r="D188" s="48" t="s">
        <v>1077</v>
      </c>
      <c r="E188" s="52" t="s">
        <v>318</v>
      </c>
      <c r="F188" s="52" t="s">
        <v>1085</v>
      </c>
      <c r="G188" s="49" t="s">
        <v>1099</v>
      </c>
      <c r="H188" s="51">
        <v>65990010040</v>
      </c>
      <c r="I188" s="52" t="s">
        <v>984</v>
      </c>
      <c r="J188" s="48" t="s">
        <v>45</v>
      </c>
      <c r="K188" s="234">
        <v>56</v>
      </c>
      <c r="L188" s="234">
        <f>SUM(Table2[[#This Row],[2016 List Price]])*0.6</f>
        <v>33.6</v>
      </c>
      <c r="M188" s="132">
        <v>55.25</v>
      </c>
      <c r="N188" s="70">
        <f t="shared" si="2"/>
        <v>1.3574660633484163E-2</v>
      </c>
      <c r="O188" s="123">
        <v>1</v>
      </c>
      <c r="P188" s="123">
        <v>600</v>
      </c>
      <c r="Q188" s="123">
        <v>0.03</v>
      </c>
      <c r="R188" s="123">
        <v>1</v>
      </c>
      <c r="S188" s="58">
        <v>1</v>
      </c>
      <c r="T188" s="58">
        <v>7.5</v>
      </c>
      <c r="U188" s="58">
        <v>10.75</v>
      </c>
      <c r="V188" s="58">
        <v>2.1</v>
      </c>
      <c r="W188" s="59">
        <v>6</v>
      </c>
      <c r="X188" s="58">
        <v>4</v>
      </c>
      <c r="Y188" s="58">
        <v>12</v>
      </c>
      <c r="Z188" s="58">
        <v>12</v>
      </c>
      <c r="AA188" s="58">
        <v>13.2</v>
      </c>
      <c r="AB188" s="128" t="s">
        <v>1433</v>
      </c>
    </row>
    <row r="189" spans="1:28" s="123" customFormat="1" ht="25.5" customHeight="1">
      <c r="A189" s="71" t="s">
        <v>1239</v>
      </c>
      <c r="B189" s="49" t="s">
        <v>574</v>
      </c>
      <c r="C189" s="48" t="s">
        <v>970</v>
      </c>
      <c r="D189" s="48" t="s">
        <v>112</v>
      </c>
      <c r="E189" s="52" t="s">
        <v>317</v>
      </c>
      <c r="F189" s="52" t="s">
        <v>1081</v>
      </c>
      <c r="G189" s="49" t="s">
        <v>1099</v>
      </c>
      <c r="H189" s="51">
        <v>65990090002</v>
      </c>
      <c r="I189" s="52" t="s">
        <v>984</v>
      </c>
      <c r="J189" s="48" t="s">
        <v>45</v>
      </c>
      <c r="K189" s="234">
        <v>63</v>
      </c>
      <c r="L189" s="234">
        <f>SUM(Table2[[#This Row],[2016 List Price]])*0.6</f>
        <v>37.799999999999997</v>
      </c>
      <c r="M189" s="132">
        <v>63</v>
      </c>
      <c r="N189" s="70">
        <f t="shared" si="2"/>
        <v>0</v>
      </c>
      <c r="O189" s="123">
        <v>2</v>
      </c>
      <c r="P189" s="123">
        <v>600</v>
      </c>
      <c r="Q189" s="123">
        <v>0.03</v>
      </c>
      <c r="R189" s="123">
        <v>1</v>
      </c>
      <c r="S189" s="58">
        <v>2</v>
      </c>
      <c r="T189" s="58">
        <v>7.5</v>
      </c>
      <c r="U189" s="58">
        <v>10.5</v>
      </c>
      <c r="V189" s="58">
        <v>4.0999999999999996</v>
      </c>
      <c r="W189" s="59">
        <v>4</v>
      </c>
      <c r="X189" s="58">
        <v>4</v>
      </c>
      <c r="Y189" s="58">
        <v>12</v>
      </c>
      <c r="Z189" s="58">
        <v>12</v>
      </c>
      <c r="AA189" s="58">
        <v>17</v>
      </c>
      <c r="AB189" s="128" t="s">
        <v>1433</v>
      </c>
    </row>
    <row r="190" spans="1:28" s="123" customFormat="1" ht="25.5" customHeight="1">
      <c r="A190" s="71" t="s">
        <v>1239</v>
      </c>
      <c r="B190" s="49" t="s">
        <v>574</v>
      </c>
      <c r="C190" s="48" t="s">
        <v>1073</v>
      </c>
      <c r="D190" s="48" t="s">
        <v>1078</v>
      </c>
      <c r="E190" s="52" t="s">
        <v>317</v>
      </c>
      <c r="F190" s="52" t="s">
        <v>1086</v>
      </c>
      <c r="G190" s="49" t="s">
        <v>1099</v>
      </c>
      <c r="H190" s="51">
        <v>65990020040</v>
      </c>
      <c r="I190" s="52" t="s">
        <v>984</v>
      </c>
      <c r="J190" s="48" t="s">
        <v>45</v>
      </c>
      <c r="K190" s="234">
        <v>82</v>
      </c>
      <c r="L190" s="234">
        <f>SUM(Table2[[#This Row],[2016 List Price]])*0.6</f>
        <v>49.199999999999996</v>
      </c>
      <c r="M190" s="132">
        <v>82</v>
      </c>
      <c r="N190" s="70">
        <f t="shared" si="2"/>
        <v>0</v>
      </c>
      <c r="O190" s="123">
        <v>2</v>
      </c>
      <c r="P190" s="123">
        <v>600</v>
      </c>
      <c r="Q190" s="123">
        <v>0.03</v>
      </c>
      <c r="R190" s="123">
        <v>1</v>
      </c>
      <c r="S190" s="58">
        <v>2</v>
      </c>
      <c r="T190" s="58">
        <v>7.5</v>
      </c>
      <c r="U190" s="58">
        <v>10.5</v>
      </c>
      <c r="V190" s="58">
        <v>4.3</v>
      </c>
      <c r="W190" s="59">
        <v>4</v>
      </c>
      <c r="X190" s="58">
        <v>4</v>
      </c>
      <c r="Y190" s="58">
        <v>12</v>
      </c>
      <c r="Z190" s="58">
        <v>12</v>
      </c>
      <c r="AA190" s="58">
        <v>17.899999999999999</v>
      </c>
      <c r="AB190" s="128" t="s">
        <v>1433</v>
      </c>
    </row>
    <row r="191" spans="1:28" s="123" customFormat="1" ht="25.5" customHeight="1">
      <c r="A191" s="71" t="s">
        <v>1239</v>
      </c>
      <c r="B191" s="49" t="s">
        <v>574</v>
      </c>
      <c r="C191" s="48" t="s">
        <v>971</v>
      </c>
      <c r="D191" s="48" t="s">
        <v>113</v>
      </c>
      <c r="E191" s="52" t="s">
        <v>318</v>
      </c>
      <c r="F191" s="52" t="s">
        <v>1082</v>
      </c>
      <c r="G191" s="49" t="s">
        <v>1099</v>
      </c>
      <c r="H191" s="51">
        <v>65990090003</v>
      </c>
      <c r="I191" s="52" t="s">
        <v>984</v>
      </c>
      <c r="J191" s="48" t="s">
        <v>45</v>
      </c>
      <c r="K191" s="234">
        <v>84</v>
      </c>
      <c r="L191" s="234">
        <f>SUM(Table2[[#This Row],[2016 List Price]])*0.6</f>
        <v>50.4</v>
      </c>
      <c r="M191" s="132">
        <v>84</v>
      </c>
      <c r="N191" s="70">
        <f t="shared" si="2"/>
        <v>0</v>
      </c>
      <c r="O191" s="123">
        <v>3</v>
      </c>
      <c r="P191" s="123">
        <v>600</v>
      </c>
      <c r="Q191" s="123">
        <v>0.03</v>
      </c>
      <c r="R191" s="123">
        <v>1</v>
      </c>
      <c r="S191" s="58">
        <v>3</v>
      </c>
      <c r="T191" s="58">
        <v>5.5</v>
      </c>
      <c r="U191" s="58">
        <v>10.25</v>
      </c>
      <c r="V191" s="58">
        <v>6.6</v>
      </c>
      <c r="W191" s="59">
        <v>2</v>
      </c>
      <c r="X191" s="58">
        <v>4</v>
      </c>
      <c r="Y191" s="58">
        <v>12</v>
      </c>
      <c r="Z191" s="58">
        <v>12</v>
      </c>
      <c r="AA191" s="58">
        <v>13.8</v>
      </c>
      <c r="AB191" s="128" t="s">
        <v>1433</v>
      </c>
    </row>
    <row r="192" spans="1:28" s="123" customFormat="1" ht="25.5" customHeight="1">
      <c r="A192" s="71" t="s">
        <v>1239</v>
      </c>
      <c r="B192" s="49" t="s">
        <v>574</v>
      </c>
      <c r="C192" s="48" t="s">
        <v>1074</v>
      </c>
      <c r="D192" s="48" t="s">
        <v>1079</v>
      </c>
      <c r="E192" s="52" t="s">
        <v>318</v>
      </c>
      <c r="F192" s="52" t="s">
        <v>1087</v>
      </c>
      <c r="G192" s="49" t="s">
        <v>1099</v>
      </c>
      <c r="H192" s="51">
        <v>65990030050</v>
      </c>
      <c r="I192" s="52" t="s">
        <v>984</v>
      </c>
      <c r="J192" s="48" t="s">
        <v>45</v>
      </c>
      <c r="K192" s="234">
        <v>103.5</v>
      </c>
      <c r="L192" s="234">
        <f>SUM(Table2[[#This Row],[2016 List Price]])*0.6</f>
        <v>62.099999999999994</v>
      </c>
      <c r="M192" s="132">
        <v>103.5</v>
      </c>
      <c r="N192" s="70">
        <f t="shared" si="2"/>
        <v>0</v>
      </c>
      <c r="O192" s="123">
        <v>3</v>
      </c>
      <c r="P192" s="123">
        <v>600</v>
      </c>
      <c r="Q192" s="123">
        <v>0.03</v>
      </c>
      <c r="R192" s="123">
        <v>1</v>
      </c>
      <c r="S192" s="58">
        <v>3</v>
      </c>
      <c r="T192" s="58">
        <v>5.5</v>
      </c>
      <c r="U192" s="58">
        <v>10.25</v>
      </c>
      <c r="V192" s="58">
        <v>6.4</v>
      </c>
      <c r="W192" s="59">
        <v>2</v>
      </c>
      <c r="X192" s="58">
        <v>4</v>
      </c>
      <c r="Y192" s="58">
        <v>12</v>
      </c>
      <c r="Z192" s="58">
        <v>12</v>
      </c>
      <c r="AA192" s="58">
        <v>13.5</v>
      </c>
      <c r="AB192" s="128" t="s">
        <v>1433</v>
      </c>
    </row>
    <row r="193" spans="1:28" s="123" customFormat="1" ht="25.5" customHeight="1">
      <c r="A193" s="71" t="s">
        <v>1239</v>
      </c>
      <c r="B193" s="49" t="s">
        <v>578</v>
      </c>
      <c r="C193" s="48" t="s">
        <v>915</v>
      </c>
      <c r="D193" s="48" t="s">
        <v>725</v>
      </c>
      <c r="E193" s="52" t="s">
        <v>231</v>
      </c>
      <c r="F193" s="52" t="s">
        <v>227</v>
      </c>
      <c r="G193" s="49" t="s">
        <v>1099</v>
      </c>
      <c r="H193" s="51">
        <v>65990010003</v>
      </c>
      <c r="I193" s="52" t="s">
        <v>984</v>
      </c>
      <c r="J193" s="48" t="s">
        <v>45</v>
      </c>
      <c r="K193" s="234">
        <v>115</v>
      </c>
      <c r="L193" s="234">
        <f>SUM(Table2[[#This Row],[2016 List Price]])*0.6</f>
        <v>69</v>
      </c>
      <c r="M193" s="132">
        <v>115</v>
      </c>
      <c r="N193" s="70">
        <f t="shared" si="2"/>
        <v>0</v>
      </c>
      <c r="O193" s="123">
        <v>1</v>
      </c>
      <c r="P193" s="123">
        <v>1200</v>
      </c>
      <c r="Q193" s="123">
        <v>0.06</v>
      </c>
      <c r="R193" s="123">
        <v>1</v>
      </c>
      <c r="S193" s="58">
        <v>1</v>
      </c>
      <c r="T193" s="58">
        <v>12.25</v>
      </c>
      <c r="U193" s="58">
        <v>12.5</v>
      </c>
      <c r="V193" s="58">
        <v>9.9</v>
      </c>
      <c r="W193" s="59">
        <v>4</v>
      </c>
      <c r="X193" s="58">
        <v>4</v>
      </c>
      <c r="Y193" s="58">
        <v>12</v>
      </c>
      <c r="Z193" s="58">
        <v>12</v>
      </c>
      <c r="AA193" s="58">
        <v>40.200000000000003</v>
      </c>
      <c r="AB193" s="128"/>
    </row>
    <row r="194" spans="1:28" s="123" customFormat="1" ht="25.5" customHeight="1">
      <c r="A194" s="71" t="s">
        <v>1239</v>
      </c>
      <c r="B194" s="49" t="s">
        <v>578</v>
      </c>
      <c r="C194" s="48" t="s">
        <v>985</v>
      </c>
      <c r="D194" s="48" t="s">
        <v>726</v>
      </c>
      <c r="E194" s="52" t="s">
        <v>230</v>
      </c>
      <c r="F194" s="52" t="s">
        <v>228</v>
      </c>
      <c r="G194" s="49" t="s">
        <v>1099</v>
      </c>
      <c r="H194" s="51">
        <v>65990020003</v>
      </c>
      <c r="I194" s="52" t="s">
        <v>984</v>
      </c>
      <c r="J194" s="48" t="s">
        <v>45</v>
      </c>
      <c r="K194" s="234">
        <v>182</v>
      </c>
      <c r="L194" s="234">
        <f>SUM(Table2[[#This Row],[2016 List Price]])*0.6</f>
        <v>109.2</v>
      </c>
      <c r="M194" s="132">
        <v>182</v>
      </c>
      <c r="N194" s="70">
        <f t="shared" si="2"/>
        <v>0</v>
      </c>
      <c r="O194" s="123">
        <v>2</v>
      </c>
      <c r="P194" s="123">
        <v>1200</v>
      </c>
      <c r="Q194" s="123">
        <v>0.06</v>
      </c>
      <c r="R194" s="123">
        <v>1</v>
      </c>
      <c r="S194" s="58">
        <v>2</v>
      </c>
      <c r="T194" s="58">
        <v>10.5</v>
      </c>
      <c r="U194" s="58">
        <v>11.5</v>
      </c>
      <c r="V194" s="58">
        <v>19.7</v>
      </c>
      <c r="W194" s="59">
        <v>2</v>
      </c>
      <c r="X194" s="58">
        <v>4</v>
      </c>
      <c r="Y194" s="58">
        <v>12</v>
      </c>
      <c r="Z194" s="58">
        <v>12</v>
      </c>
      <c r="AA194" s="58">
        <v>20</v>
      </c>
      <c r="AB194" s="128"/>
    </row>
    <row r="195" spans="1:28" s="123" customFormat="1" ht="25.5" customHeight="1">
      <c r="A195" s="71" t="s">
        <v>1239</v>
      </c>
      <c r="B195" s="49" t="s">
        <v>578</v>
      </c>
      <c r="C195" s="48" t="s">
        <v>914</v>
      </c>
      <c r="D195" s="48" t="s">
        <v>724</v>
      </c>
      <c r="E195" s="52" t="s">
        <v>232</v>
      </c>
      <c r="F195" s="52" t="s">
        <v>226</v>
      </c>
      <c r="G195" s="49" t="s">
        <v>1099</v>
      </c>
      <c r="H195" s="51">
        <v>65990050003</v>
      </c>
      <c r="I195" s="52" t="s">
        <v>984</v>
      </c>
      <c r="J195" s="48" t="s">
        <v>45</v>
      </c>
      <c r="K195" s="234">
        <v>62.5</v>
      </c>
      <c r="L195" s="234">
        <f>SUM(Table2[[#This Row],[2016 List Price]])*0.6</f>
        <v>37.5</v>
      </c>
      <c r="M195" s="132">
        <v>62.5</v>
      </c>
      <c r="N195" s="70">
        <f t="shared" si="2"/>
        <v>0</v>
      </c>
      <c r="O195" s="123">
        <v>0.5</v>
      </c>
      <c r="P195" s="123">
        <v>1200</v>
      </c>
      <c r="Q195" s="123">
        <v>0.06</v>
      </c>
      <c r="R195" s="123">
        <v>1</v>
      </c>
      <c r="S195" s="58">
        <v>0.5</v>
      </c>
      <c r="T195" s="58">
        <v>11</v>
      </c>
      <c r="U195" s="58">
        <v>12.75</v>
      </c>
      <c r="V195" s="58">
        <v>4.8</v>
      </c>
      <c r="W195" s="59">
        <v>6</v>
      </c>
      <c r="X195" s="58">
        <v>4</v>
      </c>
      <c r="Y195" s="58">
        <v>12</v>
      </c>
      <c r="Z195" s="58">
        <v>12</v>
      </c>
      <c r="AA195" s="58">
        <v>29.4</v>
      </c>
      <c r="AB195" s="128"/>
    </row>
    <row r="196" spans="1:28" s="123" customFormat="1" ht="25.5" customHeight="1">
      <c r="A196" s="71" t="s">
        <v>1239</v>
      </c>
      <c r="B196" s="49" t="s">
        <v>567</v>
      </c>
      <c r="C196" s="48" t="s">
        <v>935</v>
      </c>
      <c r="D196" s="48" t="s">
        <v>496</v>
      </c>
      <c r="E196" s="52" t="s">
        <v>247</v>
      </c>
      <c r="F196" s="52" t="s">
        <v>250</v>
      </c>
      <c r="G196" s="49" t="s">
        <v>1097</v>
      </c>
      <c r="H196" s="51">
        <v>65990081004</v>
      </c>
      <c r="I196" s="52" t="s">
        <v>984</v>
      </c>
      <c r="J196" s="48" t="s">
        <v>45</v>
      </c>
      <c r="K196" s="234">
        <v>8</v>
      </c>
      <c r="L196" s="234">
        <f>SUM(Table2[[#This Row],[2016 List Price]])*0.6</f>
        <v>4.8</v>
      </c>
      <c r="M196" s="132">
        <v>7.5</v>
      </c>
      <c r="N196" s="70">
        <f t="shared" si="2"/>
        <v>6.6666666666666666E-2</v>
      </c>
      <c r="O196" s="123">
        <v>0.875</v>
      </c>
      <c r="P196" s="123">
        <v>4</v>
      </c>
      <c r="Q196" s="123">
        <v>0.1</v>
      </c>
      <c r="R196" s="123">
        <v>10</v>
      </c>
      <c r="S196" s="58">
        <v>0.75</v>
      </c>
      <c r="T196" s="58">
        <v>5</v>
      </c>
      <c r="U196" s="58">
        <v>7.75</v>
      </c>
      <c r="V196" s="58">
        <v>0.2</v>
      </c>
      <c r="W196" s="59">
        <v>24</v>
      </c>
      <c r="X196" s="58">
        <v>8</v>
      </c>
      <c r="Y196" s="58">
        <v>8</v>
      </c>
      <c r="Z196" s="58">
        <v>8</v>
      </c>
      <c r="AA196" s="58">
        <v>3.7</v>
      </c>
      <c r="AB196" s="128" t="s">
        <v>1434</v>
      </c>
    </row>
    <row r="197" spans="1:28" s="123" customFormat="1" ht="25.5" customHeight="1">
      <c r="A197" s="71" t="s">
        <v>1239</v>
      </c>
      <c r="B197" s="49" t="s">
        <v>567</v>
      </c>
      <c r="C197" s="48" t="s">
        <v>937</v>
      </c>
      <c r="D197" s="48" t="s">
        <v>498</v>
      </c>
      <c r="E197" s="52" t="s">
        <v>248</v>
      </c>
      <c r="F197" s="52" t="s">
        <v>252</v>
      </c>
      <c r="G197" s="49" t="s">
        <v>1097</v>
      </c>
      <c r="H197" s="51">
        <v>65990081006</v>
      </c>
      <c r="I197" s="52" t="s">
        <v>984</v>
      </c>
      <c r="J197" s="48" t="s">
        <v>45</v>
      </c>
      <c r="K197" s="234">
        <v>11</v>
      </c>
      <c r="L197" s="234">
        <f>SUM(Table2[[#This Row],[2016 List Price]])*0.6</f>
        <v>6.6</v>
      </c>
      <c r="M197" s="132">
        <v>10.5</v>
      </c>
      <c r="N197" s="70">
        <f t="shared" si="2"/>
        <v>4.7619047619047616E-2</v>
      </c>
      <c r="O197" s="123">
        <v>0.875</v>
      </c>
      <c r="P197" s="123">
        <v>6</v>
      </c>
      <c r="Q197" s="123">
        <v>0.1</v>
      </c>
      <c r="R197" s="123">
        <v>10</v>
      </c>
      <c r="S197" s="58">
        <v>0.5</v>
      </c>
      <c r="T197" s="58">
        <v>5</v>
      </c>
      <c r="U197" s="58">
        <v>7.625</v>
      </c>
      <c r="V197" s="58">
        <v>0.2</v>
      </c>
      <c r="W197" s="59">
        <v>24</v>
      </c>
      <c r="X197" s="58">
        <v>4</v>
      </c>
      <c r="Y197" s="58">
        <v>12</v>
      </c>
      <c r="Z197" s="58">
        <v>12</v>
      </c>
      <c r="AA197" s="58">
        <v>5.4</v>
      </c>
      <c r="AB197" s="128" t="s">
        <v>1434</v>
      </c>
    </row>
    <row r="198" spans="1:28" s="123" customFormat="1" ht="25.5" customHeight="1">
      <c r="A198" s="71" t="s">
        <v>1239</v>
      </c>
      <c r="B198" s="49" t="s">
        <v>567</v>
      </c>
      <c r="C198" s="48" t="s">
        <v>938</v>
      </c>
      <c r="D198" s="48" t="s">
        <v>499</v>
      </c>
      <c r="E198" s="52" t="s">
        <v>249</v>
      </c>
      <c r="F198" s="52" t="s">
        <v>253</v>
      </c>
      <c r="G198" s="49" t="s">
        <v>1097</v>
      </c>
      <c r="H198" s="51">
        <v>65990081012</v>
      </c>
      <c r="I198" s="52" t="s">
        <v>984</v>
      </c>
      <c r="J198" s="48" t="s">
        <v>45</v>
      </c>
      <c r="K198" s="234">
        <v>21.5</v>
      </c>
      <c r="L198" s="234">
        <f>SUM(Table2[[#This Row],[2016 List Price]])*0.6</f>
        <v>12.9</v>
      </c>
      <c r="M198" s="132">
        <v>20.75</v>
      </c>
      <c r="N198" s="70">
        <f t="shared" si="2"/>
        <v>3.614457831325301E-2</v>
      </c>
      <c r="O198" s="123">
        <v>0.875</v>
      </c>
      <c r="P198" s="123">
        <v>12</v>
      </c>
      <c r="Q198" s="123">
        <v>0.1</v>
      </c>
      <c r="R198" s="123">
        <v>10</v>
      </c>
      <c r="S198" s="58">
        <v>0.75</v>
      </c>
      <c r="T198" s="58">
        <v>3.625</v>
      </c>
      <c r="U198" s="58">
        <v>13.75</v>
      </c>
      <c r="V198" s="58">
        <v>0.4</v>
      </c>
      <c r="W198" s="59">
        <v>24</v>
      </c>
      <c r="X198" s="58">
        <v>8.5</v>
      </c>
      <c r="Y198" s="58">
        <v>12.5</v>
      </c>
      <c r="Z198" s="58">
        <v>15.125</v>
      </c>
      <c r="AA198" s="58">
        <v>10.5</v>
      </c>
      <c r="AB198" s="128" t="s">
        <v>1434</v>
      </c>
    </row>
    <row r="199" spans="1:28" s="123" customFormat="1" ht="25.5" customHeight="1">
      <c r="A199" s="71" t="s">
        <v>1239</v>
      </c>
      <c r="B199" s="49" t="s">
        <v>567</v>
      </c>
      <c r="C199" s="48" t="s">
        <v>936</v>
      </c>
      <c r="D199" s="48" t="s">
        <v>497</v>
      </c>
      <c r="E199" s="52" t="s">
        <v>247</v>
      </c>
      <c r="F199" s="52" t="s">
        <v>251</v>
      </c>
      <c r="G199" s="49" t="s">
        <v>1097</v>
      </c>
      <c r="H199" s="51">
        <v>65990081204</v>
      </c>
      <c r="I199" s="52" t="s">
        <v>984</v>
      </c>
      <c r="J199" s="48" t="s">
        <v>47</v>
      </c>
      <c r="K199" s="234">
        <v>106</v>
      </c>
      <c r="L199" s="234">
        <f>SUM(Table2[[#This Row],[2016 List Price]])*0.6</f>
        <v>63.599999999999994</v>
      </c>
      <c r="M199" s="132">
        <v>103.25</v>
      </c>
      <c r="N199" s="70">
        <f t="shared" si="2"/>
        <v>2.6634382566585957E-2</v>
      </c>
      <c r="O199" s="123">
        <v>0.875</v>
      </c>
      <c r="P199" s="123">
        <v>4</v>
      </c>
      <c r="Q199" s="123">
        <v>0.1</v>
      </c>
      <c r="R199" s="123">
        <v>200</v>
      </c>
      <c r="S199" s="58">
        <v>2.25</v>
      </c>
      <c r="T199" s="58">
        <v>9</v>
      </c>
      <c r="U199" s="58">
        <v>11.875</v>
      </c>
      <c r="V199" s="58">
        <v>1.4</v>
      </c>
      <c r="W199" s="59">
        <v>10</v>
      </c>
      <c r="X199" s="58">
        <v>12</v>
      </c>
      <c r="Y199" s="58">
        <v>12</v>
      </c>
      <c r="Z199" s="58">
        <v>20</v>
      </c>
      <c r="AA199" s="58">
        <v>15.3</v>
      </c>
      <c r="AB199" s="128" t="s">
        <v>1434</v>
      </c>
    </row>
    <row r="200" spans="1:28" s="123" customFormat="1" ht="25.5" customHeight="1">
      <c r="A200" s="71" t="s">
        <v>1239</v>
      </c>
      <c r="B200" s="49" t="s">
        <v>672</v>
      </c>
      <c r="C200" s="48" t="s">
        <v>411</v>
      </c>
      <c r="D200" s="48" t="s">
        <v>410</v>
      </c>
      <c r="E200" s="52" t="s">
        <v>414</v>
      </c>
      <c r="F200" s="52" t="s">
        <v>419</v>
      </c>
      <c r="G200" s="49" t="s">
        <v>1092</v>
      </c>
      <c r="H200" s="51">
        <v>65990084014</v>
      </c>
      <c r="I200" s="52" t="s">
        <v>984</v>
      </c>
      <c r="J200" s="48" t="s">
        <v>46</v>
      </c>
      <c r="K200" s="234">
        <v>31</v>
      </c>
      <c r="L200" s="234">
        <f>SUM(Table2[[#This Row],[2016 List Price]])*0.6</f>
        <v>18.599999999999998</v>
      </c>
      <c r="M200" s="132">
        <v>29.75</v>
      </c>
      <c r="N200" s="70">
        <f t="shared" si="2"/>
        <v>4.2016806722689079E-2</v>
      </c>
      <c r="O200" s="123">
        <v>11</v>
      </c>
      <c r="P200" s="123">
        <v>8.5</v>
      </c>
      <c r="Q200" s="123">
        <v>0.5</v>
      </c>
      <c r="R200" s="123">
        <v>10</v>
      </c>
      <c r="S200" s="58">
        <v>1</v>
      </c>
      <c r="T200" s="58">
        <v>9.75</v>
      </c>
      <c r="U200" s="58">
        <v>12.75</v>
      </c>
      <c r="V200" s="58">
        <v>0.6</v>
      </c>
      <c r="W200" s="59">
        <v>10</v>
      </c>
      <c r="X200" s="58">
        <v>10.375</v>
      </c>
      <c r="Y200" s="58">
        <v>12.375</v>
      </c>
      <c r="Z200" s="58">
        <v>15.125</v>
      </c>
      <c r="AA200" s="58">
        <v>7.3</v>
      </c>
      <c r="AB200" s="128" t="s">
        <v>1435</v>
      </c>
    </row>
    <row r="201" spans="1:28" s="123" customFormat="1" ht="25.5" customHeight="1">
      <c r="A201" s="71" t="s">
        <v>1239</v>
      </c>
      <c r="B201" s="49" t="s">
        <v>672</v>
      </c>
      <c r="C201" s="48" t="s">
        <v>412</v>
      </c>
      <c r="D201" s="48" t="s">
        <v>409</v>
      </c>
      <c r="E201" s="52" t="s">
        <v>415</v>
      </c>
      <c r="F201" s="52" t="s">
        <v>423</v>
      </c>
      <c r="G201" s="49" t="s">
        <v>1093</v>
      </c>
      <c r="H201" s="51">
        <v>65990084015</v>
      </c>
      <c r="I201" s="52" t="s">
        <v>984</v>
      </c>
      <c r="J201" s="48" t="s">
        <v>46</v>
      </c>
      <c r="K201" s="234">
        <v>31</v>
      </c>
      <c r="L201" s="234">
        <f>SUM(Table2[[#This Row],[2016 List Price]])*0.6</f>
        <v>18.599999999999998</v>
      </c>
      <c r="M201" s="132">
        <v>29.75</v>
      </c>
      <c r="N201" s="70">
        <f t="shared" si="2"/>
        <v>4.2016806722689079E-2</v>
      </c>
      <c r="O201" s="123">
        <v>11</v>
      </c>
      <c r="P201" s="123">
        <v>8.5</v>
      </c>
      <c r="Q201" s="123">
        <v>0.5</v>
      </c>
      <c r="R201" s="123">
        <v>10</v>
      </c>
      <c r="S201" s="58">
        <v>1</v>
      </c>
      <c r="T201" s="58">
        <v>9.75</v>
      </c>
      <c r="U201" s="58">
        <v>12.75</v>
      </c>
      <c r="V201" s="58">
        <v>0.6</v>
      </c>
      <c r="W201" s="59">
        <v>10</v>
      </c>
      <c r="X201" s="58">
        <v>10.375</v>
      </c>
      <c r="Y201" s="58">
        <v>12.375</v>
      </c>
      <c r="Z201" s="58">
        <v>15.125</v>
      </c>
      <c r="AA201" s="58">
        <v>7.3</v>
      </c>
      <c r="AB201" s="128" t="s">
        <v>1435</v>
      </c>
    </row>
    <row r="202" spans="1:28" s="123" customFormat="1" ht="25.5" customHeight="1">
      <c r="A202" s="71" t="s">
        <v>1239</v>
      </c>
      <c r="B202" s="49" t="s">
        <v>672</v>
      </c>
      <c r="C202" s="48" t="s">
        <v>413</v>
      </c>
      <c r="D202" s="48" t="s">
        <v>408</v>
      </c>
      <c r="E202" s="52" t="s">
        <v>416</v>
      </c>
      <c r="F202" s="52" t="s">
        <v>422</v>
      </c>
      <c r="G202" s="49" t="s">
        <v>1094</v>
      </c>
      <c r="H202" s="51">
        <v>65990084013</v>
      </c>
      <c r="I202" s="52" t="s">
        <v>984</v>
      </c>
      <c r="J202" s="48" t="s">
        <v>46</v>
      </c>
      <c r="K202" s="234">
        <v>31</v>
      </c>
      <c r="L202" s="234">
        <f>SUM(Table2[[#This Row],[2016 List Price]])*0.6</f>
        <v>18.599999999999998</v>
      </c>
      <c r="M202" s="132">
        <v>29.75</v>
      </c>
      <c r="N202" s="70">
        <f t="shared" si="2"/>
        <v>4.2016806722689079E-2</v>
      </c>
      <c r="O202" s="123">
        <v>11</v>
      </c>
      <c r="P202" s="123">
        <v>8.5</v>
      </c>
      <c r="Q202" s="123">
        <v>0.5</v>
      </c>
      <c r="R202" s="123">
        <v>10</v>
      </c>
      <c r="S202" s="58">
        <v>1</v>
      </c>
      <c r="T202" s="58">
        <v>9.75</v>
      </c>
      <c r="U202" s="58">
        <v>12.75</v>
      </c>
      <c r="V202" s="58">
        <v>0.6</v>
      </c>
      <c r="W202" s="59">
        <v>10</v>
      </c>
      <c r="X202" s="58">
        <v>10.375</v>
      </c>
      <c r="Y202" s="58">
        <v>12.375</v>
      </c>
      <c r="Z202" s="58">
        <v>15.125</v>
      </c>
      <c r="AA202" s="58">
        <v>7.3</v>
      </c>
      <c r="AB202" s="128" t="s">
        <v>1435</v>
      </c>
    </row>
    <row r="203" spans="1:28" s="123" customFormat="1" ht="25.5" customHeight="1">
      <c r="A203" s="71" t="s">
        <v>1239</v>
      </c>
      <c r="B203" s="49" t="s">
        <v>672</v>
      </c>
      <c r="C203" s="48" t="s">
        <v>406</v>
      </c>
      <c r="D203" s="48" t="s">
        <v>407</v>
      </c>
      <c r="E203" s="52" t="s">
        <v>417</v>
      </c>
      <c r="F203" s="52" t="s">
        <v>421</v>
      </c>
      <c r="G203" s="49" t="s">
        <v>1091</v>
      </c>
      <c r="H203" s="51">
        <v>65990084011</v>
      </c>
      <c r="I203" s="52" t="s">
        <v>984</v>
      </c>
      <c r="J203" s="48" t="s">
        <v>46</v>
      </c>
      <c r="K203" s="234">
        <v>31</v>
      </c>
      <c r="L203" s="234">
        <f>SUM(Table2[[#This Row],[2016 List Price]])*0.6</f>
        <v>18.599999999999998</v>
      </c>
      <c r="M203" s="132">
        <v>29.75</v>
      </c>
      <c r="N203" s="70">
        <f t="shared" si="2"/>
        <v>4.2016806722689079E-2</v>
      </c>
      <c r="O203" s="123">
        <v>11</v>
      </c>
      <c r="P203" s="123">
        <v>8.5</v>
      </c>
      <c r="Q203" s="123">
        <v>0.5</v>
      </c>
      <c r="R203" s="123">
        <v>10</v>
      </c>
      <c r="S203" s="58">
        <v>1</v>
      </c>
      <c r="T203" s="58">
        <v>9.75</v>
      </c>
      <c r="U203" s="58">
        <v>12.75</v>
      </c>
      <c r="V203" s="58">
        <v>0.6</v>
      </c>
      <c r="W203" s="59">
        <v>10</v>
      </c>
      <c r="X203" s="58">
        <v>10.375</v>
      </c>
      <c r="Y203" s="58">
        <v>12.375</v>
      </c>
      <c r="Z203" s="58">
        <v>15.125</v>
      </c>
      <c r="AA203" s="58">
        <v>7.3</v>
      </c>
      <c r="AB203" s="128" t="s">
        <v>1435</v>
      </c>
    </row>
    <row r="204" spans="1:28" s="123" customFormat="1" ht="25.5" customHeight="1">
      <c r="A204" s="71" t="s">
        <v>1239</v>
      </c>
      <c r="B204" s="49" t="s">
        <v>672</v>
      </c>
      <c r="C204" s="48" t="s">
        <v>404</v>
      </c>
      <c r="D204" s="48" t="s">
        <v>405</v>
      </c>
      <c r="E204" s="52" t="s">
        <v>418</v>
      </c>
      <c r="F204" s="52" t="s">
        <v>420</v>
      </c>
      <c r="G204" s="49" t="s">
        <v>1095</v>
      </c>
      <c r="H204" s="51">
        <v>65990084012</v>
      </c>
      <c r="I204" s="52" t="s">
        <v>984</v>
      </c>
      <c r="J204" s="48" t="s">
        <v>46</v>
      </c>
      <c r="K204" s="234">
        <v>31</v>
      </c>
      <c r="L204" s="234">
        <f>SUM(Table2[[#This Row],[2016 List Price]])*0.6</f>
        <v>18.599999999999998</v>
      </c>
      <c r="M204" s="132">
        <v>29.75</v>
      </c>
      <c r="N204" s="70">
        <f t="shared" ref="N204:N267" si="3">((K204-M204)/M204)</f>
        <v>4.2016806722689079E-2</v>
      </c>
      <c r="O204" s="123">
        <v>11</v>
      </c>
      <c r="P204" s="123">
        <v>8.5</v>
      </c>
      <c r="Q204" s="123">
        <v>0.5</v>
      </c>
      <c r="R204" s="123">
        <v>10</v>
      </c>
      <c r="S204" s="58">
        <v>1</v>
      </c>
      <c r="T204" s="58">
        <v>9.75</v>
      </c>
      <c r="U204" s="58">
        <v>12.75</v>
      </c>
      <c r="V204" s="58">
        <v>0.6</v>
      </c>
      <c r="W204" s="59">
        <v>10</v>
      </c>
      <c r="X204" s="58">
        <v>10.375</v>
      </c>
      <c r="Y204" s="58">
        <v>12.375</v>
      </c>
      <c r="Z204" s="58">
        <v>15.125</v>
      </c>
      <c r="AA204" s="58">
        <v>7.3</v>
      </c>
      <c r="AB204" s="128" t="s">
        <v>1435</v>
      </c>
    </row>
    <row r="205" spans="1:28" s="123" customFormat="1" ht="25.5" customHeight="1">
      <c r="A205" s="71" t="s">
        <v>1239</v>
      </c>
      <c r="B205" s="49" t="s">
        <v>672</v>
      </c>
      <c r="C205" s="48" t="s">
        <v>1109</v>
      </c>
      <c r="D205" s="48" t="s">
        <v>159</v>
      </c>
      <c r="E205" s="52" t="s">
        <v>424</v>
      </c>
      <c r="F205" s="52" t="s">
        <v>1065</v>
      </c>
      <c r="G205" s="49" t="s">
        <v>1092</v>
      </c>
      <c r="H205" s="51">
        <v>65990084004</v>
      </c>
      <c r="I205" s="52" t="s">
        <v>984</v>
      </c>
      <c r="J205" s="48" t="s">
        <v>46</v>
      </c>
      <c r="K205" s="234">
        <v>31</v>
      </c>
      <c r="L205" s="234">
        <f>SUM(Table2[[#This Row],[2016 List Price]])*0.6</f>
        <v>18.599999999999998</v>
      </c>
      <c r="M205" s="132">
        <v>29.75</v>
      </c>
      <c r="N205" s="70">
        <f t="shared" si="3"/>
        <v>4.2016806722689079E-2</v>
      </c>
      <c r="O205" s="123">
        <v>11</v>
      </c>
      <c r="P205" s="123">
        <v>8.5</v>
      </c>
      <c r="Q205" s="123">
        <v>0.5</v>
      </c>
      <c r="R205" s="123">
        <v>10</v>
      </c>
      <c r="S205" s="58">
        <v>1</v>
      </c>
      <c r="T205" s="58">
        <v>9.75</v>
      </c>
      <c r="U205" s="58">
        <v>12.75</v>
      </c>
      <c r="V205" s="58">
        <v>0.7</v>
      </c>
      <c r="W205" s="59">
        <v>10</v>
      </c>
      <c r="X205" s="58">
        <v>10.38</v>
      </c>
      <c r="Y205" s="58">
        <v>12.38</v>
      </c>
      <c r="Z205" s="58">
        <v>15.125</v>
      </c>
      <c r="AA205" s="58">
        <v>8.1999999999999993</v>
      </c>
      <c r="AB205" s="128" t="s">
        <v>1435</v>
      </c>
    </row>
    <row r="206" spans="1:28" s="123" customFormat="1" ht="25.5" customHeight="1">
      <c r="A206" s="71" t="s">
        <v>1239</v>
      </c>
      <c r="B206" s="49" t="s">
        <v>672</v>
      </c>
      <c r="C206" s="48" t="s">
        <v>1110</v>
      </c>
      <c r="D206" s="48" t="s">
        <v>160</v>
      </c>
      <c r="E206" s="52" t="s">
        <v>425</v>
      </c>
      <c r="F206" s="52" t="s">
        <v>1066</v>
      </c>
      <c r="G206" s="49" t="s">
        <v>1096</v>
      </c>
      <c r="H206" s="51">
        <v>65990084005</v>
      </c>
      <c r="I206" s="52" t="s">
        <v>984</v>
      </c>
      <c r="J206" s="48" t="s">
        <v>46</v>
      </c>
      <c r="K206" s="234">
        <v>31</v>
      </c>
      <c r="L206" s="234">
        <f>SUM(Table2[[#This Row],[2016 List Price]])*0.6</f>
        <v>18.599999999999998</v>
      </c>
      <c r="M206" s="132">
        <v>29.75</v>
      </c>
      <c r="N206" s="70">
        <f t="shared" si="3"/>
        <v>4.2016806722689079E-2</v>
      </c>
      <c r="O206" s="123">
        <v>11</v>
      </c>
      <c r="P206" s="123">
        <v>8.5</v>
      </c>
      <c r="Q206" s="123">
        <v>0.5</v>
      </c>
      <c r="R206" s="123">
        <v>10</v>
      </c>
      <c r="S206" s="58">
        <v>1</v>
      </c>
      <c r="T206" s="58">
        <v>9.75</v>
      </c>
      <c r="U206" s="58">
        <v>12.75</v>
      </c>
      <c r="V206" s="58">
        <v>0.7</v>
      </c>
      <c r="W206" s="59">
        <v>10</v>
      </c>
      <c r="X206" s="58">
        <v>10.38</v>
      </c>
      <c r="Y206" s="58">
        <v>12.38</v>
      </c>
      <c r="Z206" s="58">
        <v>15.13</v>
      </c>
      <c r="AA206" s="58">
        <v>8.1999999999999993</v>
      </c>
      <c r="AB206" s="128" t="s">
        <v>1435</v>
      </c>
    </row>
    <row r="207" spans="1:28" s="123" customFormat="1" ht="25.5" customHeight="1">
      <c r="A207" s="71" t="s">
        <v>1239</v>
      </c>
      <c r="B207" s="49" t="s">
        <v>672</v>
      </c>
      <c r="C207" s="48" t="s">
        <v>1108</v>
      </c>
      <c r="D207" s="48" t="s">
        <v>158</v>
      </c>
      <c r="E207" s="52" t="s">
        <v>426</v>
      </c>
      <c r="F207" s="52" t="s">
        <v>1067</v>
      </c>
      <c r="G207" s="49" t="s">
        <v>1094</v>
      </c>
      <c r="H207" s="51">
        <v>65990084003</v>
      </c>
      <c r="I207" s="52" t="s">
        <v>984</v>
      </c>
      <c r="J207" s="48" t="s">
        <v>46</v>
      </c>
      <c r="K207" s="234">
        <v>31</v>
      </c>
      <c r="L207" s="234">
        <f>SUM(Table2[[#This Row],[2016 List Price]])*0.6</f>
        <v>18.599999999999998</v>
      </c>
      <c r="M207" s="132">
        <v>29.75</v>
      </c>
      <c r="N207" s="70">
        <f t="shared" si="3"/>
        <v>4.2016806722689079E-2</v>
      </c>
      <c r="O207" s="123">
        <v>11</v>
      </c>
      <c r="P207" s="123">
        <v>8.5</v>
      </c>
      <c r="Q207" s="123">
        <v>0.5</v>
      </c>
      <c r="R207" s="123">
        <v>10</v>
      </c>
      <c r="S207" s="58">
        <v>1</v>
      </c>
      <c r="T207" s="58">
        <v>9.75</v>
      </c>
      <c r="U207" s="58">
        <v>12.75</v>
      </c>
      <c r="V207" s="58">
        <v>0.7</v>
      </c>
      <c r="W207" s="59">
        <v>10</v>
      </c>
      <c r="X207" s="58">
        <v>10.38</v>
      </c>
      <c r="Y207" s="58">
        <v>12.38</v>
      </c>
      <c r="Z207" s="58">
        <v>15.13</v>
      </c>
      <c r="AA207" s="58">
        <v>8.1999999999999993</v>
      </c>
      <c r="AB207" s="128" t="s">
        <v>1435</v>
      </c>
    </row>
    <row r="208" spans="1:28" s="123" customFormat="1" ht="25.5" customHeight="1">
      <c r="A208" s="71" t="s">
        <v>1239</v>
      </c>
      <c r="B208" s="49" t="s">
        <v>672</v>
      </c>
      <c r="C208" s="48" t="s">
        <v>1106</v>
      </c>
      <c r="D208" s="48" t="s">
        <v>156</v>
      </c>
      <c r="E208" s="52" t="s">
        <v>1063</v>
      </c>
      <c r="F208" s="52" t="s">
        <v>1068</v>
      </c>
      <c r="G208" s="49" t="s">
        <v>1091</v>
      </c>
      <c r="H208" s="51">
        <v>65990084001</v>
      </c>
      <c r="I208" s="52" t="s">
        <v>984</v>
      </c>
      <c r="J208" s="48" t="s">
        <v>46</v>
      </c>
      <c r="K208" s="234">
        <v>31</v>
      </c>
      <c r="L208" s="234">
        <f>SUM(Table2[[#This Row],[2016 List Price]])*0.6</f>
        <v>18.599999999999998</v>
      </c>
      <c r="M208" s="132">
        <v>29.75</v>
      </c>
      <c r="N208" s="70">
        <f t="shared" si="3"/>
        <v>4.2016806722689079E-2</v>
      </c>
      <c r="O208" s="123">
        <v>11</v>
      </c>
      <c r="P208" s="123">
        <v>8.5</v>
      </c>
      <c r="Q208" s="123">
        <v>0.5</v>
      </c>
      <c r="R208" s="123">
        <v>10</v>
      </c>
      <c r="S208" s="58">
        <v>1</v>
      </c>
      <c r="T208" s="58">
        <v>9.75</v>
      </c>
      <c r="U208" s="58">
        <v>12.75</v>
      </c>
      <c r="V208" s="58">
        <v>0.7</v>
      </c>
      <c r="W208" s="59">
        <v>10</v>
      </c>
      <c r="X208" s="58">
        <v>10.38</v>
      </c>
      <c r="Y208" s="58">
        <v>12.38</v>
      </c>
      <c r="Z208" s="58">
        <v>15.13</v>
      </c>
      <c r="AA208" s="58">
        <v>8.1999999999999993</v>
      </c>
      <c r="AB208" s="128" t="s">
        <v>1435</v>
      </c>
    </row>
    <row r="209" spans="1:29" s="123" customFormat="1" ht="25.5" customHeight="1">
      <c r="A209" s="71" t="s">
        <v>1239</v>
      </c>
      <c r="B209" s="49" t="s">
        <v>672</v>
      </c>
      <c r="C209" s="48" t="s">
        <v>1107</v>
      </c>
      <c r="D209" s="48" t="s">
        <v>157</v>
      </c>
      <c r="E209" s="52" t="s">
        <v>1064</v>
      </c>
      <c r="F209" s="52" t="s">
        <v>1069</v>
      </c>
      <c r="G209" s="49" t="s">
        <v>1095</v>
      </c>
      <c r="H209" s="51">
        <v>65990084002</v>
      </c>
      <c r="I209" s="52" t="s">
        <v>984</v>
      </c>
      <c r="J209" s="48" t="s">
        <v>46</v>
      </c>
      <c r="K209" s="234">
        <v>31</v>
      </c>
      <c r="L209" s="234">
        <f>SUM(Table2[[#This Row],[2016 List Price]])*0.6</f>
        <v>18.599999999999998</v>
      </c>
      <c r="M209" s="132">
        <v>29.75</v>
      </c>
      <c r="N209" s="70">
        <f t="shared" si="3"/>
        <v>4.2016806722689079E-2</v>
      </c>
      <c r="O209" s="123">
        <v>11</v>
      </c>
      <c r="P209" s="123">
        <v>8.5</v>
      </c>
      <c r="Q209" s="123">
        <v>0.5</v>
      </c>
      <c r="R209" s="123">
        <v>10</v>
      </c>
      <c r="S209" s="58">
        <v>1</v>
      </c>
      <c r="T209" s="58">
        <v>9.75</v>
      </c>
      <c r="U209" s="58">
        <v>12.75</v>
      </c>
      <c r="V209" s="58">
        <v>0.7</v>
      </c>
      <c r="W209" s="59">
        <v>10</v>
      </c>
      <c r="X209" s="58">
        <v>10.38</v>
      </c>
      <c r="Y209" s="58">
        <v>12</v>
      </c>
      <c r="Z209" s="58">
        <v>15.13</v>
      </c>
      <c r="AA209" s="58">
        <v>8.1999999999999993</v>
      </c>
      <c r="AB209" s="128" t="s">
        <v>1435</v>
      </c>
    </row>
    <row r="210" spans="1:29" s="123" customFormat="1" ht="25.5" customHeight="1">
      <c r="A210" s="71" t="s">
        <v>1239</v>
      </c>
      <c r="B210" s="49" t="s">
        <v>197</v>
      </c>
      <c r="C210" s="48">
        <v>360756</v>
      </c>
      <c r="D210" s="48" t="s">
        <v>88</v>
      </c>
      <c r="E210" s="48" t="s">
        <v>1111</v>
      </c>
      <c r="F210" s="52" t="s">
        <v>1151</v>
      </c>
      <c r="G210" s="49" t="s">
        <v>1091</v>
      </c>
      <c r="H210" s="51">
        <v>65990060756</v>
      </c>
      <c r="I210" s="52" t="s">
        <v>984</v>
      </c>
      <c r="J210" s="48" t="s">
        <v>48</v>
      </c>
      <c r="K210" s="234">
        <v>34</v>
      </c>
      <c r="L210" s="234">
        <f>SUM(Table2[[#This Row],[2016 List Price]])*0.6</f>
        <v>20.399999999999999</v>
      </c>
      <c r="M210" s="132">
        <v>32.75</v>
      </c>
      <c r="N210" s="70">
        <f t="shared" si="3"/>
        <v>3.8167938931297711E-2</v>
      </c>
      <c r="O210" s="123">
        <v>0.75</v>
      </c>
      <c r="P210" s="123">
        <v>36</v>
      </c>
      <c r="Q210" s="123">
        <v>0.02</v>
      </c>
      <c r="R210" s="123">
        <v>6</v>
      </c>
      <c r="S210" s="58">
        <v>0.25</v>
      </c>
      <c r="T210" s="58">
        <v>3.625</v>
      </c>
      <c r="U210" s="58">
        <v>36.5</v>
      </c>
      <c r="V210" s="58">
        <v>0.6</v>
      </c>
      <c r="W210" s="59">
        <v>6</v>
      </c>
      <c r="X210" s="58">
        <v>4</v>
      </c>
      <c r="Y210" s="58">
        <v>4</v>
      </c>
      <c r="Z210" s="58">
        <v>40</v>
      </c>
      <c r="AA210" s="58">
        <v>4.5</v>
      </c>
      <c r="AB210" s="128" t="s">
        <v>1436</v>
      </c>
    </row>
    <row r="211" spans="1:29" s="123" customFormat="1" ht="25.5" customHeight="1">
      <c r="A211" s="71" t="s">
        <v>1239</v>
      </c>
      <c r="B211" s="49" t="s">
        <v>197</v>
      </c>
      <c r="C211" s="48">
        <v>361006</v>
      </c>
      <c r="D211" s="48" t="s">
        <v>89</v>
      </c>
      <c r="E211" s="48" t="s">
        <v>1112</v>
      </c>
      <c r="F211" s="52" t="s">
        <v>1152</v>
      </c>
      <c r="G211" s="49" t="s">
        <v>1091</v>
      </c>
      <c r="H211" s="51">
        <v>65990061006</v>
      </c>
      <c r="I211" s="52" t="s">
        <v>984</v>
      </c>
      <c r="J211" s="48" t="s">
        <v>48</v>
      </c>
      <c r="K211" s="234">
        <v>35.5</v>
      </c>
      <c r="L211" s="234">
        <f>SUM(Table2[[#This Row],[2016 List Price]])*0.6</f>
        <v>21.3</v>
      </c>
      <c r="M211" s="132">
        <v>34.5</v>
      </c>
      <c r="N211" s="70">
        <f t="shared" si="3"/>
        <v>2.8985507246376812E-2</v>
      </c>
      <c r="O211" s="123">
        <v>1</v>
      </c>
      <c r="P211" s="123">
        <v>36</v>
      </c>
      <c r="Q211" s="123">
        <v>0.02</v>
      </c>
      <c r="R211" s="123">
        <v>6</v>
      </c>
      <c r="S211" s="58">
        <v>0.25</v>
      </c>
      <c r="T211" s="58">
        <v>3.625</v>
      </c>
      <c r="U211" s="58">
        <v>36.5</v>
      </c>
      <c r="V211" s="58">
        <v>0.7</v>
      </c>
      <c r="W211" s="59">
        <v>6</v>
      </c>
      <c r="X211" s="58">
        <v>4</v>
      </c>
      <c r="Y211" s="58">
        <v>4</v>
      </c>
      <c r="Z211" s="58">
        <v>40</v>
      </c>
      <c r="AA211" s="58">
        <v>4.9000000000000004</v>
      </c>
      <c r="AB211" s="128" t="s">
        <v>1436</v>
      </c>
    </row>
    <row r="212" spans="1:29" s="123" customFormat="1" ht="25.5" customHeight="1">
      <c r="A212" s="71" t="s">
        <v>1239</v>
      </c>
      <c r="B212" s="49" t="s">
        <v>197</v>
      </c>
      <c r="C212" s="48">
        <v>361256</v>
      </c>
      <c r="D212" s="48" t="s">
        <v>90</v>
      </c>
      <c r="E212" s="48" t="s">
        <v>1113</v>
      </c>
      <c r="F212" s="52" t="s">
        <v>7</v>
      </c>
      <c r="G212" s="49" t="s">
        <v>1091</v>
      </c>
      <c r="H212" s="51">
        <v>65990061256</v>
      </c>
      <c r="I212" s="52" t="s">
        <v>984</v>
      </c>
      <c r="J212" s="48" t="s">
        <v>48</v>
      </c>
      <c r="K212" s="234">
        <v>36.5</v>
      </c>
      <c r="L212" s="234">
        <f>SUM(Table2[[#This Row],[2016 List Price]])*0.6</f>
        <v>21.9</v>
      </c>
      <c r="M212" s="132">
        <v>35.5</v>
      </c>
      <c r="N212" s="70">
        <f t="shared" si="3"/>
        <v>2.8169014084507043E-2</v>
      </c>
      <c r="O212" s="123">
        <v>1.25</v>
      </c>
      <c r="P212" s="123">
        <v>36</v>
      </c>
      <c r="Q212" s="123">
        <v>0.02</v>
      </c>
      <c r="R212" s="123">
        <v>6</v>
      </c>
      <c r="S212" s="58">
        <v>0.25</v>
      </c>
      <c r="T212" s="58">
        <v>3.625</v>
      </c>
      <c r="U212" s="58">
        <v>36.5</v>
      </c>
      <c r="V212" s="58">
        <v>0.8</v>
      </c>
      <c r="W212" s="59">
        <v>6</v>
      </c>
      <c r="X212" s="58">
        <v>4</v>
      </c>
      <c r="Y212" s="58">
        <v>4</v>
      </c>
      <c r="Z212" s="58">
        <v>40</v>
      </c>
      <c r="AA212" s="58">
        <v>5.5</v>
      </c>
      <c r="AB212" s="128" t="s">
        <v>1436</v>
      </c>
    </row>
    <row r="213" spans="1:29" s="123" customFormat="1" ht="25.5" customHeight="1">
      <c r="A213" s="71" t="s">
        <v>1239</v>
      </c>
      <c r="B213" s="49" t="s">
        <v>197</v>
      </c>
      <c r="C213" s="48">
        <v>361506</v>
      </c>
      <c r="D213" s="48" t="s">
        <v>91</v>
      </c>
      <c r="E213" s="48" t="s">
        <v>1114</v>
      </c>
      <c r="F213" s="52" t="s">
        <v>8</v>
      </c>
      <c r="G213" s="49" t="s">
        <v>1091</v>
      </c>
      <c r="H213" s="51">
        <v>65990061506</v>
      </c>
      <c r="I213" s="52" t="s">
        <v>984</v>
      </c>
      <c r="J213" s="48" t="s">
        <v>48</v>
      </c>
      <c r="K213" s="234">
        <v>39.5</v>
      </c>
      <c r="L213" s="234">
        <f>SUM(Table2[[#This Row],[2016 List Price]])*0.6</f>
        <v>23.7</v>
      </c>
      <c r="M213" s="132">
        <v>38.25</v>
      </c>
      <c r="N213" s="70">
        <f t="shared" si="3"/>
        <v>3.2679738562091505E-2</v>
      </c>
      <c r="O213" s="123">
        <v>1.5</v>
      </c>
      <c r="P213" s="123">
        <v>36</v>
      </c>
      <c r="Q213" s="123">
        <v>0.02</v>
      </c>
      <c r="R213" s="123">
        <v>6</v>
      </c>
      <c r="S213" s="58">
        <v>0.25</v>
      </c>
      <c r="T213" s="58">
        <v>3.75</v>
      </c>
      <c r="U213" s="58">
        <v>36.5</v>
      </c>
      <c r="V213" s="58">
        <v>0.8</v>
      </c>
      <c r="W213" s="59">
        <v>6</v>
      </c>
      <c r="X213" s="58">
        <v>4</v>
      </c>
      <c r="Y213" s="58">
        <v>4</v>
      </c>
      <c r="Z213" s="58">
        <v>40</v>
      </c>
      <c r="AA213" s="58">
        <v>5.5</v>
      </c>
      <c r="AB213" s="128" t="s">
        <v>1436</v>
      </c>
    </row>
    <row r="214" spans="1:29" s="123" customFormat="1" ht="25.5" customHeight="1">
      <c r="A214" s="71" t="s">
        <v>1239</v>
      </c>
      <c r="B214" s="49" t="s">
        <v>197</v>
      </c>
      <c r="C214" s="48">
        <v>362006</v>
      </c>
      <c r="D214" s="48" t="s">
        <v>92</v>
      </c>
      <c r="E214" s="48" t="s">
        <v>1115</v>
      </c>
      <c r="F214" s="52" t="s">
        <v>9</v>
      </c>
      <c r="G214" s="49" t="s">
        <v>1091</v>
      </c>
      <c r="H214" s="51">
        <v>65990062006</v>
      </c>
      <c r="I214" s="52" t="s">
        <v>984</v>
      </c>
      <c r="J214" s="48" t="s">
        <v>48</v>
      </c>
      <c r="K214" s="234">
        <v>44</v>
      </c>
      <c r="L214" s="234">
        <f>SUM(Table2[[#This Row],[2016 List Price]])*0.6</f>
        <v>26.4</v>
      </c>
      <c r="M214" s="132">
        <v>43</v>
      </c>
      <c r="N214" s="70">
        <f t="shared" si="3"/>
        <v>2.3255813953488372E-2</v>
      </c>
      <c r="O214" s="123">
        <v>2</v>
      </c>
      <c r="P214" s="123">
        <v>36</v>
      </c>
      <c r="Q214" s="123">
        <v>0.02</v>
      </c>
      <c r="R214" s="123">
        <v>6</v>
      </c>
      <c r="S214" s="58">
        <v>0.25</v>
      </c>
      <c r="T214" s="58">
        <v>3.625</v>
      </c>
      <c r="U214" s="58">
        <v>36.5</v>
      </c>
      <c r="V214" s="58">
        <v>1</v>
      </c>
      <c r="W214" s="59">
        <v>6</v>
      </c>
      <c r="X214" s="58">
        <v>4</v>
      </c>
      <c r="Y214" s="58">
        <v>4</v>
      </c>
      <c r="Z214" s="58">
        <v>40</v>
      </c>
      <c r="AA214" s="58">
        <v>7</v>
      </c>
      <c r="AB214" s="128" t="s">
        <v>1436</v>
      </c>
    </row>
    <row r="215" spans="1:29" s="123" customFormat="1" ht="25.5" customHeight="1">
      <c r="A215" s="71" t="s">
        <v>1239</v>
      </c>
      <c r="B215" s="49" t="s">
        <v>197</v>
      </c>
      <c r="C215" s="48">
        <v>363006</v>
      </c>
      <c r="D215" s="48" t="s">
        <v>93</v>
      </c>
      <c r="E215" s="48" t="s">
        <v>1116</v>
      </c>
      <c r="F215" s="52" t="s">
        <v>10</v>
      </c>
      <c r="G215" s="49" t="s">
        <v>1091</v>
      </c>
      <c r="H215" s="51">
        <v>65990063006</v>
      </c>
      <c r="I215" s="52" t="s">
        <v>984</v>
      </c>
      <c r="J215" s="48" t="s">
        <v>48</v>
      </c>
      <c r="K215" s="234">
        <v>56</v>
      </c>
      <c r="L215" s="234">
        <f>SUM(Table2[[#This Row],[2016 List Price]])*0.6</f>
        <v>33.6</v>
      </c>
      <c r="M215" s="132">
        <v>55</v>
      </c>
      <c r="N215" s="70">
        <f t="shared" si="3"/>
        <v>1.8181818181818181E-2</v>
      </c>
      <c r="O215" s="123">
        <v>3</v>
      </c>
      <c r="P215" s="123">
        <v>36</v>
      </c>
      <c r="Q215" s="123">
        <v>0.02</v>
      </c>
      <c r="R215" s="123">
        <v>6</v>
      </c>
      <c r="S215" s="58">
        <v>0.25</v>
      </c>
      <c r="T215" s="58">
        <v>3.75</v>
      </c>
      <c r="U215" s="58">
        <v>36.5</v>
      </c>
      <c r="V215" s="58">
        <v>1.3</v>
      </c>
      <c r="W215" s="59">
        <v>6</v>
      </c>
      <c r="X215" s="58">
        <v>4</v>
      </c>
      <c r="Y215" s="58">
        <v>4</v>
      </c>
      <c r="Z215" s="58">
        <v>40</v>
      </c>
      <c r="AA215" s="58">
        <v>8.5</v>
      </c>
      <c r="AB215" s="128" t="s">
        <v>1436</v>
      </c>
    </row>
    <row r="216" spans="1:29" s="123" customFormat="1" ht="25.5" customHeight="1">
      <c r="A216" s="71" t="s">
        <v>1239</v>
      </c>
      <c r="B216" s="49" t="s">
        <v>197</v>
      </c>
      <c r="C216" s="48">
        <v>480756</v>
      </c>
      <c r="D216" s="48" t="s">
        <v>94</v>
      </c>
      <c r="E216" s="48" t="s">
        <v>1117</v>
      </c>
      <c r="F216" s="52" t="s">
        <v>11</v>
      </c>
      <c r="G216" s="49" t="s">
        <v>1091</v>
      </c>
      <c r="H216" s="51">
        <v>65990080756</v>
      </c>
      <c r="I216" s="52" t="s">
        <v>984</v>
      </c>
      <c r="J216" s="48" t="s">
        <v>48</v>
      </c>
      <c r="K216" s="234">
        <v>43.5</v>
      </c>
      <c r="L216" s="234">
        <f>SUM(Table2[[#This Row],[2016 List Price]])*0.6</f>
        <v>26.099999999999998</v>
      </c>
      <c r="M216" s="132">
        <v>42.25</v>
      </c>
      <c r="N216" s="70">
        <f t="shared" si="3"/>
        <v>2.9585798816568046E-2</v>
      </c>
      <c r="O216" s="123">
        <v>0.75</v>
      </c>
      <c r="P216" s="123">
        <v>48</v>
      </c>
      <c r="Q216" s="123">
        <v>0.02</v>
      </c>
      <c r="R216" s="123">
        <v>6</v>
      </c>
      <c r="S216" s="58">
        <v>0.25</v>
      </c>
      <c r="T216" s="58">
        <v>3.75</v>
      </c>
      <c r="U216" s="58">
        <v>48.5</v>
      </c>
      <c r="V216" s="58">
        <v>0.7</v>
      </c>
      <c r="W216" s="59">
        <v>6</v>
      </c>
      <c r="X216" s="58">
        <v>4</v>
      </c>
      <c r="Y216" s="58">
        <v>4</v>
      </c>
      <c r="Z216" s="58">
        <v>48</v>
      </c>
      <c r="AA216" s="58">
        <v>5</v>
      </c>
      <c r="AB216" s="128" t="s">
        <v>1436</v>
      </c>
    </row>
    <row r="217" spans="1:29" s="123" customFormat="1" ht="25.5" customHeight="1">
      <c r="A217" s="71" t="s">
        <v>1239</v>
      </c>
      <c r="B217" s="49" t="s">
        <v>197</v>
      </c>
      <c r="C217" s="48">
        <v>481006</v>
      </c>
      <c r="D217" s="48" t="s">
        <v>95</v>
      </c>
      <c r="E217" s="48" t="s">
        <v>1118</v>
      </c>
      <c r="F217" s="52" t="s">
        <v>12</v>
      </c>
      <c r="G217" s="49" t="s">
        <v>1091</v>
      </c>
      <c r="H217" s="51">
        <v>65990081006</v>
      </c>
      <c r="I217" s="52" t="s">
        <v>984</v>
      </c>
      <c r="J217" s="48" t="s">
        <v>48</v>
      </c>
      <c r="K217" s="234">
        <v>45</v>
      </c>
      <c r="L217" s="234">
        <f>SUM(Table2[[#This Row],[2016 List Price]])*0.6</f>
        <v>27</v>
      </c>
      <c r="M217" s="132">
        <v>43.75</v>
      </c>
      <c r="N217" s="70">
        <f t="shared" si="3"/>
        <v>2.8571428571428571E-2</v>
      </c>
      <c r="O217" s="123">
        <v>1</v>
      </c>
      <c r="P217" s="123">
        <v>48</v>
      </c>
      <c r="Q217" s="123">
        <v>0.02</v>
      </c>
      <c r="R217" s="123">
        <v>6</v>
      </c>
      <c r="S217" s="58">
        <v>0.25</v>
      </c>
      <c r="T217" s="58">
        <v>3.625</v>
      </c>
      <c r="U217" s="58">
        <v>48.5</v>
      </c>
      <c r="V217" s="58">
        <v>0.8</v>
      </c>
      <c r="W217" s="59">
        <v>6</v>
      </c>
      <c r="X217" s="58">
        <v>4</v>
      </c>
      <c r="Y217" s="58">
        <v>4</v>
      </c>
      <c r="Z217" s="58">
        <v>48</v>
      </c>
      <c r="AA217" s="58">
        <v>5.6</v>
      </c>
      <c r="AB217" s="128" t="s">
        <v>1436</v>
      </c>
    </row>
    <row r="218" spans="1:29" s="123" customFormat="1" ht="25.5" customHeight="1">
      <c r="A218" s="71" t="s">
        <v>1239</v>
      </c>
      <c r="B218" s="49" t="s">
        <v>197</v>
      </c>
      <c r="C218" s="48">
        <v>481256</v>
      </c>
      <c r="D218" s="48" t="s">
        <v>96</v>
      </c>
      <c r="E218" s="48" t="s">
        <v>1119</v>
      </c>
      <c r="F218" s="52" t="s">
        <v>13</v>
      </c>
      <c r="G218" s="49" t="s">
        <v>1091</v>
      </c>
      <c r="H218" s="51">
        <v>65990081256</v>
      </c>
      <c r="I218" s="52" t="s">
        <v>984</v>
      </c>
      <c r="J218" s="48" t="s">
        <v>48</v>
      </c>
      <c r="K218" s="234">
        <v>46.5</v>
      </c>
      <c r="L218" s="234">
        <f>SUM(Table2[[#This Row],[2016 List Price]])*0.6</f>
        <v>27.9</v>
      </c>
      <c r="M218" s="132">
        <v>45.5</v>
      </c>
      <c r="N218" s="70">
        <f t="shared" si="3"/>
        <v>2.197802197802198E-2</v>
      </c>
      <c r="O218" s="123">
        <v>1.25</v>
      </c>
      <c r="P218" s="123">
        <v>48</v>
      </c>
      <c r="Q218" s="123">
        <v>0.02</v>
      </c>
      <c r="R218" s="123">
        <v>6</v>
      </c>
      <c r="S218" s="58">
        <v>0.25</v>
      </c>
      <c r="T218" s="58">
        <v>3.625</v>
      </c>
      <c r="U218" s="58">
        <v>48.5</v>
      </c>
      <c r="V218" s="58">
        <v>1</v>
      </c>
      <c r="W218" s="59">
        <v>6</v>
      </c>
      <c r="X218" s="58">
        <v>4</v>
      </c>
      <c r="Y218" s="58">
        <v>4</v>
      </c>
      <c r="Z218" s="58">
        <v>48</v>
      </c>
      <c r="AA218" s="58">
        <v>6.8</v>
      </c>
      <c r="AB218" s="128" t="s">
        <v>1436</v>
      </c>
    </row>
    <row r="219" spans="1:29" s="123" customFormat="1" ht="25.5" customHeight="1">
      <c r="A219" s="71" t="s">
        <v>1239</v>
      </c>
      <c r="B219" s="49" t="s">
        <v>197</v>
      </c>
      <c r="C219" s="48">
        <v>481506</v>
      </c>
      <c r="D219" s="48" t="s">
        <v>97</v>
      </c>
      <c r="E219" s="48" t="s">
        <v>1120</v>
      </c>
      <c r="F219" s="52" t="s">
        <v>1175</v>
      </c>
      <c r="G219" s="49" t="s">
        <v>1091</v>
      </c>
      <c r="H219" s="51">
        <v>65990081506</v>
      </c>
      <c r="I219" s="52" t="s">
        <v>984</v>
      </c>
      <c r="J219" s="48" t="s">
        <v>48</v>
      </c>
      <c r="K219" s="234">
        <v>50</v>
      </c>
      <c r="L219" s="234">
        <f>SUM(Table2[[#This Row],[2016 List Price]])*0.6</f>
        <v>30</v>
      </c>
      <c r="M219" s="132">
        <v>48.75</v>
      </c>
      <c r="N219" s="70">
        <f t="shared" si="3"/>
        <v>2.564102564102564E-2</v>
      </c>
      <c r="O219" s="123">
        <v>1.5</v>
      </c>
      <c r="P219" s="123">
        <v>48</v>
      </c>
      <c r="Q219" s="123">
        <v>0.02</v>
      </c>
      <c r="R219" s="123">
        <v>6</v>
      </c>
      <c r="S219" s="58">
        <v>0.25</v>
      </c>
      <c r="T219" s="58">
        <v>3.75</v>
      </c>
      <c r="U219" s="58">
        <v>48.5</v>
      </c>
      <c r="V219" s="58">
        <v>1</v>
      </c>
      <c r="W219" s="59">
        <v>6</v>
      </c>
      <c r="X219" s="58">
        <v>4</v>
      </c>
      <c r="Y219" s="58">
        <v>4</v>
      </c>
      <c r="Z219" s="58">
        <v>48</v>
      </c>
      <c r="AA219" s="58">
        <v>6.8</v>
      </c>
      <c r="AB219" s="128" t="s">
        <v>1436</v>
      </c>
    </row>
    <row r="220" spans="1:29" s="123" customFormat="1" ht="25.5" customHeight="1">
      <c r="A220" s="71" t="s">
        <v>1239</v>
      </c>
      <c r="B220" s="49" t="s">
        <v>197</v>
      </c>
      <c r="C220" s="48">
        <v>482006</v>
      </c>
      <c r="D220" s="48" t="s">
        <v>98</v>
      </c>
      <c r="E220" s="48" t="s">
        <v>1121</v>
      </c>
      <c r="F220" s="52" t="s">
        <v>1176</v>
      </c>
      <c r="G220" s="49" t="s">
        <v>1091</v>
      </c>
      <c r="H220" s="51">
        <v>65990082006</v>
      </c>
      <c r="I220" s="52" t="s">
        <v>984</v>
      </c>
      <c r="J220" s="48" t="s">
        <v>48</v>
      </c>
      <c r="K220" s="234">
        <v>56</v>
      </c>
      <c r="L220" s="234">
        <f>SUM(Table2[[#This Row],[2016 List Price]])*0.6</f>
        <v>33.6</v>
      </c>
      <c r="M220" s="132">
        <v>54.75</v>
      </c>
      <c r="N220" s="70">
        <f t="shared" si="3"/>
        <v>2.2831050228310501E-2</v>
      </c>
      <c r="O220" s="123">
        <v>2</v>
      </c>
      <c r="P220" s="123">
        <v>48</v>
      </c>
      <c r="Q220" s="123">
        <v>0.02</v>
      </c>
      <c r="R220" s="123">
        <v>6</v>
      </c>
      <c r="S220" s="58">
        <v>0.25</v>
      </c>
      <c r="T220" s="58">
        <v>3.625</v>
      </c>
      <c r="U220" s="58">
        <v>48.5</v>
      </c>
      <c r="V220" s="58">
        <v>0.8</v>
      </c>
      <c r="W220" s="59">
        <v>6</v>
      </c>
      <c r="X220" s="58">
        <v>4</v>
      </c>
      <c r="Y220" s="58">
        <v>4</v>
      </c>
      <c r="Z220" s="58">
        <v>48</v>
      </c>
      <c r="AA220" s="58">
        <v>5.6</v>
      </c>
      <c r="AB220" s="128" t="s">
        <v>1436</v>
      </c>
    </row>
    <row r="221" spans="1:29" s="123" customFormat="1" ht="25.5" customHeight="1">
      <c r="A221" s="71" t="s">
        <v>1239</v>
      </c>
      <c r="B221" s="49" t="s">
        <v>197</v>
      </c>
      <c r="C221" s="48">
        <v>483006</v>
      </c>
      <c r="D221" s="48" t="s">
        <v>99</v>
      </c>
      <c r="E221" s="48" t="s">
        <v>1122</v>
      </c>
      <c r="F221" s="52" t="s">
        <v>613</v>
      </c>
      <c r="G221" s="49" t="s">
        <v>1091</v>
      </c>
      <c r="H221" s="51">
        <v>65990083006</v>
      </c>
      <c r="I221" s="52" t="s">
        <v>984</v>
      </c>
      <c r="J221" s="48" t="s">
        <v>48</v>
      </c>
      <c r="K221" s="234">
        <v>74.5</v>
      </c>
      <c r="L221" s="234">
        <f>SUM(Table2[[#This Row],[2016 List Price]])*0.6</f>
        <v>44.699999999999996</v>
      </c>
      <c r="M221" s="132">
        <v>73.5</v>
      </c>
      <c r="N221" s="70">
        <f t="shared" si="3"/>
        <v>1.3605442176870748E-2</v>
      </c>
      <c r="O221" s="123">
        <v>3</v>
      </c>
      <c r="P221" s="123">
        <v>48</v>
      </c>
      <c r="Q221" s="123">
        <v>0.02</v>
      </c>
      <c r="R221" s="123">
        <v>6</v>
      </c>
      <c r="S221" s="58">
        <v>0.25</v>
      </c>
      <c r="T221" s="58">
        <v>3.75</v>
      </c>
      <c r="U221" s="58">
        <v>48.5</v>
      </c>
      <c r="V221" s="58">
        <v>1.7</v>
      </c>
      <c r="W221" s="59">
        <v>6</v>
      </c>
      <c r="X221" s="58">
        <v>4</v>
      </c>
      <c r="Y221" s="58">
        <v>4</v>
      </c>
      <c r="Z221" s="58">
        <v>48</v>
      </c>
      <c r="AA221" s="58">
        <v>11</v>
      </c>
      <c r="AB221" s="128" t="s">
        <v>1436</v>
      </c>
    </row>
    <row r="222" spans="1:29" s="123" customFormat="1" ht="25.5" customHeight="1">
      <c r="A222" s="71" t="s">
        <v>1239</v>
      </c>
      <c r="B222" s="49" t="s">
        <v>579</v>
      </c>
      <c r="C222" s="48" t="s">
        <v>948</v>
      </c>
      <c r="D222" s="48" t="s">
        <v>517</v>
      </c>
      <c r="E222" s="52" t="s">
        <v>1016</v>
      </c>
      <c r="F222" s="52" t="s">
        <v>1018</v>
      </c>
      <c r="G222" s="49" t="s">
        <v>1097</v>
      </c>
      <c r="H222" s="51">
        <v>65990081203</v>
      </c>
      <c r="I222" s="52" t="s">
        <v>984</v>
      </c>
      <c r="J222" s="48" t="s">
        <v>45</v>
      </c>
      <c r="K222" s="234">
        <v>16</v>
      </c>
      <c r="L222" s="234">
        <f>SUM(Table2[[#This Row],[2016 List Price]])*0.6</f>
        <v>9.6</v>
      </c>
      <c r="M222" s="132">
        <v>15.75</v>
      </c>
      <c r="N222" s="70">
        <f t="shared" si="3"/>
        <v>1.5873015873015872E-2</v>
      </c>
      <c r="O222" s="123">
        <v>1.25</v>
      </c>
      <c r="P222" s="123">
        <v>3</v>
      </c>
      <c r="Q222" s="123">
        <v>0.375</v>
      </c>
      <c r="R222" s="123">
        <v>25</v>
      </c>
      <c r="S222" s="58">
        <v>0.5</v>
      </c>
      <c r="T222" s="58">
        <v>7.5</v>
      </c>
      <c r="U222" s="58">
        <v>11</v>
      </c>
      <c r="V222" s="58">
        <v>0.5</v>
      </c>
      <c r="W222" s="59">
        <v>12</v>
      </c>
      <c r="X222" s="58">
        <v>8.5</v>
      </c>
      <c r="Y222" s="58">
        <v>12.5</v>
      </c>
      <c r="Z222" s="58">
        <v>15.125</v>
      </c>
      <c r="AA222" s="58">
        <v>6.9</v>
      </c>
      <c r="AB222" s="128" t="s">
        <v>1437</v>
      </c>
    </row>
    <row r="223" spans="1:29" s="123" customFormat="1" ht="25.5" customHeight="1">
      <c r="A223" s="71" t="s">
        <v>1239</v>
      </c>
      <c r="B223" s="49" t="s">
        <v>579</v>
      </c>
      <c r="C223" s="48" t="s">
        <v>949</v>
      </c>
      <c r="D223" s="48" t="s">
        <v>518</v>
      </c>
      <c r="E223" s="52" t="s">
        <v>1017</v>
      </c>
      <c r="F223" s="52" t="s">
        <v>1019</v>
      </c>
      <c r="G223" s="49" t="s">
        <v>1097</v>
      </c>
      <c r="H223" s="51">
        <v>65990081206</v>
      </c>
      <c r="I223" s="52" t="s">
        <v>984</v>
      </c>
      <c r="J223" s="48" t="s">
        <v>45</v>
      </c>
      <c r="K223" s="234">
        <v>31.5</v>
      </c>
      <c r="L223" s="234">
        <f>SUM(Table2[[#This Row],[2016 List Price]])*0.6</f>
        <v>18.899999999999999</v>
      </c>
      <c r="M223" s="132">
        <v>31.5</v>
      </c>
      <c r="N223" s="70">
        <f t="shared" si="3"/>
        <v>0</v>
      </c>
      <c r="O223" s="123">
        <v>1.25</v>
      </c>
      <c r="P223" s="123">
        <v>6</v>
      </c>
      <c r="Q223" s="123">
        <v>0.375</v>
      </c>
      <c r="R223" s="123">
        <v>25</v>
      </c>
      <c r="S223" s="58">
        <v>1.5</v>
      </c>
      <c r="T223" s="58">
        <v>7.5</v>
      </c>
      <c r="U223" s="58">
        <v>11</v>
      </c>
      <c r="V223" s="58">
        <v>0.8</v>
      </c>
      <c r="W223" s="59">
        <v>12</v>
      </c>
      <c r="X223" s="58">
        <v>8.5</v>
      </c>
      <c r="Y223" s="58">
        <v>12.5</v>
      </c>
      <c r="Z223" s="58">
        <v>15.125</v>
      </c>
      <c r="AA223" s="58">
        <v>10.5</v>
      </c>
      <c r="AB223" s="128" t="s">
        <v>1437</v>
      </c>
    </row>
    <row r="224" spans="1:29" s="123" customFormat="1" ht="25.5" customHeight="1">
      <c r="A224" s="71" t="s">
        <v>1239</v>
      </c>
      <c r="B224" s="49" t="s">
        <v>1280</v>
      </c>
      <c r="C224" s="50" t="s">
        <v>1281</v>
      </c>
      <c r="D224" s="50" t="s">
        <v>1282</v>
      </c>
      <c r="E224" s="54" t="s">
        <v>1283</v>
      </c>
      <c r="F224" s="54" t="s">
        <v>1284</v>
      </c>
      <c r="G224" s="49" t="s">
        <v>1098</v>
      </c>
      <c r="H224" s="53">
        <v>65990090206</v>
      </c>
      <c r="I224" s="54" t="s">
        <v>984</v>
      </c>
      <c r="J224" s="50" t="s">
        <v>47</v>
      </c>
      <c r="K224" s="234">
        <v>22.5</v>
      </c>
      <c r="L224" s="234">
        <f>SUM(Table2[[#This Row],[2016 List Price]])*0.6</f>
        <v>13.5</v>
      </c>
      <c r="M224" s="137">
        <v>22.25</v>
      </c>
      <c r="N224" s="70">
        <f t="shared" si="3"/>
        <v>1.1235955056179775E-2</v>
      </c>
      <c r="O224" s="123">
        <v>2</v>
      </c>
      <c r="P224" s="123">
        <v>6</v>
      </c>
      <c r="Q224" s="123">
        <v>0.03</v>
      </c>
      <c r="R224" s="123">
        <v>12</v>
      </c>
      <c r="S224" s="58">
        <v>2</v>
      </c>
      <c r="T224" s="58">
        <v>3.75</v>
      </c>
      <c r="U224" s="58">
        <v>7.25</v>
      </c>
      <c r="V224" s="58">
        <v>1</v>
      </c>
      <c r="W224" s="59">
        <v>24</v>
      </c>
      <c r="X224" s="58">
        <v>8.5</v>
      </c>
      <c r="Y224" s="58">
        <v>12.5</v>
      </c>
      <c r="Z224" s="58">
        <v>15.13</v>
      </c>
      <c r="AA224" s="58">
        <v>20</v>
      </c>
      <c r="AB224" s="231" t="s">
        <v>1438</v>
      </c>
      <c r="AC224" s="131"/>
    </row>
    <row r="225" spans="1:28" s="123" customFormat="1" ht="25.5" customHeight="1">
      <c r="A225" s="71" t="s">
        <v>1239</v>
      </c>
      <c r="B225" s="49" t="s">
        <v>562</v>
      </c>
      <c r="C225" s="48" t="s">
        <v>849</v>
      </c>
      <c r="D225" s="48" t="s">
        <v>660</v>
      </c>
      <c r="E225" s="52" t="s">
        <v>986</v>
      </c>
      <c r="F225" s="52" t="s">
        <v>1035</v>
      </c>
      <c r="G225" s="49" t="s">
        <v>1097</v>
      </c>
      <c r="H225" s="51">
        <v>65990020350</v>
      </c>
      <c r="I225" s="52" t="s">
        <v>984</v>
      </c>
      <c r="J225" s="48" t="s">
        <v>47</v>
      </c>
      <c r="K225" s="234">
        <v>32</v>
      </c>
      <c r="L225" s="234">
        <f>SUM(Table2[[#This Row],[2016 List Price]])*0.6</f>
        <v>19.2</v>
      </c>
      <c r="M225" s="132">
        <v>31.25</v>
      </c>
      <c r="N225" s="70">
        <f t="shared" si="3"/>
        <v>2.4E-2</v>
      </c>
      <c r="O225" s="123">
        <v>3.5</v>
      </c>
      <c r="P225" s="123">
        <v>5.67</v>
      </c>
      <c r="Q225" s="123">
        <v>0.08</v>
      </c>
      <c r="R225" s="123">
        <v>50</v>
      </c>
      <c r="S225" s="58">
        <v>2.25</v>
      </c>
      <c r="T225" s="58">
        <v>9</v>
      </c>
      <c r="U225" s="58">
        <v>12</v>
      </c>
      <c r="V225" s="58">
        <v>1.1000000000000001</v>
      </c>
      <c r="W225" s="59">
        <v>10</v>
      </c>
      <c r="X225" s="58">
        <v>12</v>
      </c>
      <c r="Y225" s="58">
        <v>12</v>
      </c>
      <c r="Z225" s="58">
        <v>20</v>
      </c>
      <c r="AA225" s="58">
        <v>12.3</v>
      </c>
      <c r="AB225" s="128" t="s">
        <v>1439</v>
      </c>
    </row>
    <row r="226" spans="1:28" s="123" customFormat="1" ht="25.5" customHeight="1">
      <c r="A226" s="71" t="s">
        <v>1239</v>
      </c>
      <c r="B226" s="49" t="s">
        <v>562</v>
      </c>
      <c r="C226" s="48" t="s">
        <v>851</v>
      </c>
      <c r="D226" s="48" t="s">
        <v>662</v>
      </c>
      <c r="E226" s="52" t="s">
        <v>1037</v>
      </c>
      <c r="F226" s="52" t="s">
        <v>1038</v>
      </c>
      <c r="G226" s="49" t="s">
        <v>1097</v>
      </c>
      <c r="H226" s="51">
        <v>65990020351</v>
      </c>
      <c r="I226" s="52" t="s">
        <v>984</v>
      </c>
      <c r="J226" s="48" t="s">
        <v>47</v>
      </c>
      <c r="K226" s="234">
        <v>44</v>
      </c>
      <c r="L226" s="234">
        <f>SUM(Table2[[#This Row],[2016 List Price]])*0.6</f>
        <v>26.4</v>
      </c>
      <c r="M226" s="132">
        <v>43</v>
      </c>
      <c r="N226" s="70">
        <f t="shared" si="3"/>
        <v>2.3255813953488372E-2</v>
      </c>
      <c r="O226" s="123">
        <v>3.5</v>
      </c>
      <c r="P226" s="123">
        <v>5.67</v>
      </c>
      <c r="Q226" s="123">
        <v>0.08</v>
      </c>
      <c r="R226" s="123">
        <v>50</v>
      </c>
      <c r="S226" s="58">
        <v>2.25</v>
      </c>
      <c r="T226" s="58">
        <v>9</v>
      </c>
      <c r="U226" s="58">
        <v>12</v>
      </c>
      <c r="V226" s="58">
        <v>2.9</v>
      </c>
      <c r="W226" s="59">
        <v>10</v>
      </c>
      <c r="X226" s="58">
        <v>12</v>
      </c>
      <c r="Y226" s="58">
        <v>12</v>
      </c>
      <c r="Z226" s="58">
        <v>20</v>
      </c>
      <c r="AA226" s="58">
        <v>30.3</v>
      </c>
      <c r="AB226" s="128" t="s">
        <v>1439</v>
      </c>
    </row>
    <row r="227" spans="1:28" s="123" customFormat="1" ht="25.5" customHeight="1">
      <c r="A227" s="71" t="s">
        <v>1239</v>
      </c>
      <c r="B227" s="49" t="s">
        <v>562</v>
      </c>
      <c r="C227" s="48" t="s">
        <v>853</v>
      </c>
      <c r="D227" s="48" t="s">
        <v>664</v>
      </c>
      <c r="E227" s="52" t="s">
        <v>1040</v>
      </c>
      <c r="F227" s="52" t="s">
        <v>459</v>
      </c>
      <c r="G227" s="49" t="s">
        <v>1097</v>
      </c>
      <c r="H227" s="51">
        <v>65990020352</v>
      </c>
      <c r="I227" s="52" t="s">
        <v>984</v>
      </c>
      <c r="J227" s="48" t="s">
        <v>47</v>
      </c>
      <c r="K227" s="234">
        <v>59</v>
      </c>
      <c r="L227" s="234">
        <f>SUM(Table2[[#This Row],[2016 List Price]])*0.6</f>
        <v>35.4</v>
      </c>
      <c r="M227" s="132">
        <v>58</v>
      </c>
      <c r="N227" s="70">
        <f t="shared" si="3"/>
        <v>1.7241379310344827E-2</v>
      </c>
      <c r="O227" s="123">
        <v>3.5</v>
      </c>
      <c r="P227" s="123">
        <v>5.67</v>
      </c>
      <c r="Q227" s="123">
        <v>0.1</v>
      </c>
      <c r="R227" s="123">
        <v>50</v>
      </c>
      <c r="S227" s="58">
        <v>2.25</v>
      </c>
      <c r="T227" s="58">
        <v>9</v>
      </c>
      <c r="U227" s="58">
        <v>12</v>
      </c>
      <c r="V227" s="58">
        <v>1.3</v>
      </c>
      <c r="W227" s="59">
        <v>10</v>
      </c>
      <c r="X227" s="58">
        <v>12</v>
      </c>
      <c r="Y227" s="58">
        <v>12</v>
      </c>
      <c r="Z227" s="58">
        <v>20</v>
      </c>
      <c r="AA227" s="58">
        <v>14.3</v>
      </c>
      <c r="AB227" s="128" t="s">
        <v>1439</v>
      </c>
    </row>
    <row r="228" spans="1:28" s="123" customFormat="1" ht="25.5" customHeight="1">
      <c r="A228" s="71" t="s">
        <v>1239</v>
      </c>
      <c r="B228" s="49" t="s">
        <v>562</v>
      </c>
      <c r="C228" s="48" t="s">
        <v>855</v>
      </c>
      <c r="D228" s="48" t="s">
        <v>666</v>
      </c>
      <c r="E228" s="52" t="s">
        <v>461</v>
      </c>
      <c r="F228" s="52" t="s">
        <v>464</v>
      </c>
      <c r="G228" s="49" t="s">
        <v>1097</v>
      </c>
      <c r="H228" s="51">
        <v>65990020460</v>
      </c>
      <c r="I228" s="52" t="s">
        <v>984</v>
      </c>
      <c r="J228" s="48" t="s">
        <v>47</v>
      </c>
      <c r="K228" s="234">
        <v>37.5</v>
      </c>
      <c r="L228" s="234">
        <f>SUM(Table2[[#This Row],[2016 List Price]])*0.6</f>
        <v>22.5</v>
      </c>
      <c r="M228" s="132">
        <v>36.75</v>
      </c>
      <c r="N228" s="70">
        <f t="shared" si="3"/>
        <v>2.0408163265306121E-2</v>
      </c>
      <c r="O228" s="123">
        <v>4.625</v>
      </c>
      <c r="P228" s="123">
        <v>6.625</v>
      </c>
      <c r="Q228" s="123">
        <v>0.08</v>
      </c>
      <c r="R228" s="123">
        <v>50</v>
      </c>
      <c r="S228" s="58">
        <v>2.25</v>
      </c>
      <c r="T228" s="58">
        <v>9</v>
      </c>
      <c r="U228" s="58">
        <v>12</v>
      </c>
      <c r="V228" s="58">
        <v>1.6</v>
      </c>
      <c r="W228" s="59">
        <v>10</v>
      </c>
      <c r="X228" s="58">
        <v>12</v>
      </c>
      <c r="Y228" s="58">
        <v>12</v>
      </c>
      <c r="Z228" s="58">
        <v>20</v>
      </c>
      <c r="AA228" s="58">
        <v>17.3</v>
      </c>
      <c r="AB228" s="128" t="s">
        <v>1439</v>
      </c>
    </row>
    <row r="229" spans="1:28" s="123" customFormat="1" ht="25.5" customHeight="1">
      <c r="A229" s="71" t="s">
        <v>1239</v>
      </c>
      <c r="B229" s="49" t="s">
        <v>562</v>
      </c>
      <c r="C229" s="48" t="s">
        <v>857</v>
      </c>
      <c r="D229" s="48" t="s">
        <v>73</v>
      </c>
      <c r="E229" s="52" t="s">
        <v>462</v>
      </c>
      <c r="F229" s="52" t="s">
        <v>466</v>
      </c>
      <c r="G229" s="49" t="s">
        <v>1097</v>
      </c>
      <c r="H229" s="51">
        <v>65990020461</v>
      </c>
      <c r="I229" s="52" t="s">
        <v>984</v>
      </c>
      <c r="J229" s="48" t="s">
        <v>47</v>
      </c>
      <c r="K229" s="234">
        <v>55</v>
      </c>
      <c r="L229" s="234">
        <f>SUM(Table2[[#This Row],[2016 List Price]])*0.6</f>
        <v>33</v>
      </c>
      <c r="M229" s="132">
        <v>53.75</v>
      </c>
      <c r="N229" s="70">
        <f t="shared" si="3"/>
        <v>2.3255813953488372E-2</v>
      </c>
      <c r="O229" s="123">
        <v>4.625</v>
      </c>
      <c r="P229" s="123">
        <v>6.625</v>
      </c>
      <c r="Q229" s="123">
        <v>0.08</v>
      </c>
      <c r="R229" s="123">
        <v>50</v>
      </c>
      <c r="S229" s="58">
        <v>2.25</v>
      </c>
      <c r="T229" s="58">
        <v>9</v>
      </c>
      <c r="U229" s="58">
        <v>12</v>
      </c>
      <c r="V229" s="58">
        <v>3.5</v>
      </c>
      <c r="W229" s="59">
        <v>10</v>
      </c>
      <c r="X229" s="58">
        <v>12</v>
      </c>
      <c r="Y229" s="58">
        <v>12</v>
      </c>
      <c r="Z229" s="58">
        <v>20</v>
      </c>
      <c r="AA229" s="58">
        <v>36.299999999999997</v>
      </c>
      <c r="AB229" s="128" t="s">
        <v>1439</v>
      </c>
    </row>
    <row r="230" spans="1:28" s="123" customFormat="1" ht="25.5" customHeight="1">
      <c r="A230" s="71" t="s">
        <v>1239</v>
      </c>
      <c r="B230" s="49" t="s">
        <v>562</v>
      </c>
      <c r="C230" s="48" t="s">
        <v>859</v>
      </c>
      <c r="D230" s="48" t="s">
        <v>75</v>
      </c>
      <c r="E230" s="52" t="s">
        <v>463</v>
      </c>
      <c r="F230" s="52" t="s">
        <v>468</v>
      </c>
      <c r="G230" s="49" t="s">
        <v>1097</v>
      </c>
      <c r="H230" s="51">
        <v>65990020462</v>
      </c>
      <c r="I230" s="52" t="s">
        <v>984</v>
      </c>
      <c r="J230" s="48" t="s">
        <v>47</v>
      </c>
      <c r="K230" s="234">
        <v>77</v>
      </c>
      <c r="L230" s="234">
        <f>SUM(Table2[[#This Row],[2016 List Price]])*0.6</f>
        <v>46.199999999999996</v>
      </c>
      <c r="M230" s="132">
        <v>75.75</v>
      </c>
      <c r="N230" s="70">
        <f t="shared" si="3"/>
        <v>1.65016501650165E-2</v>
      </c>
      <c r="O230" s="123">
        <v>4.625</v>
      </c>
      <c r="P230" s="123">
        <v>6.625</v>
      </c>
      <c r="Q230" s="123">
        <v>0.1</v>
      </c>
      <c r="R230" s="123">
        <v>50</v>
      </c>
      <c r="S230" s="58">
        <v>2.25</v>
      </c>
      <c r="T230" s="58">
        <v>9</v>
      </c>
      <c r="U230" s="58">
        <v>12</v>
      </c>
      <c r="V230" s="58">
        <v>1.8</v>
      </c>
      <c r="W230" s="59">
        <v>10</v>
      </c>
      <c r="X230" s="58">
        <v>12</v>
      </c>
      <c r="Y230" s="58">
        <v>12</v>
      </c>
      <c r="Z230" s="58">
        <v>20</v>
      </c>
      <c r="AA230" s="58">
        <v>19.3</v>
      </c>
      <c r="AB230" s="128" t="s">
        <v>1439</v>
      </c>
    </row>
    <row r="231" spans="1:28" s="123" customFormat="1" ht="25.5" customHeight="1">
      <c r="A231" s="71" t="s">
        <v>1239</v>
      </c>
      <c r="B231" s="49" t="s">
        <v>562</v>
      </c>
      <c r="C231" s="48" t="s">
        <v>861</v>
      </c>
      <c r="D231" s="48" t="s">
        <v>77</v>
      </c>
      <c r="E231" s="52" t="s">
        <v>470</v>
      </c>
      <c r="F231" s="52" t="s">
        <v>1148</v>
      </c>
      <c r="G231" s="49" t="s">
        <v>1097</v>
      </c>
      <c r="H231" s="51">
        <v>65990020570</v>
      </c>
      <c r="I231" s="52" t="s">
        <v>984</v>
      </c>
      <c r="J231" s="48" t="s">
        <v>47</v>
      </c>
      <c r="K231" s="234">
        <v>33</v>
      </c>
      <c r="L231" s="234">
        <f>SUM(Table2[[#This Row],[2016 List Price]])*0.6</f>
        <v>19.8</v>
      </c>
      <c r="M231" s="132">
        <v>32.5</v>
      </c>
      <c r="N231" s="70">
        <f t="shared" si="3"/>
        <v>1.5384615384615385E-2</v>
      </c>
      <c r="O231" s="123">
        <v>5</v>
      </c>
      <c r="P231" s="123">
        <v>8.15</v>
      </c>
      <c r="Q231" s="123">
        <v>0.08</v>
      </c>
      <c r="R231" s="123">
        <v>25</v>
      </c>
      <c r="S231" s="58">
        <v>2.25</v>
      </c>
      <c r="T231" s="58">
        <v>9</v>
      </c>
      <c r="U231" s="58">
        <v>12</v>
      </c>
      <c r="V231" s="58">
        <v>1.2</v>
      </c>
      <c r="W231" s="59">
        <v>10</v>
      </c>
      <c r="X231" s="58">
        <v>12</v>
      </c>
      <c r="Y231" s="58">
        <v>12</v>
      </c>
      <c r="Z231" s="58">
        <v>20</v>
      </c>
      <c r="AA231" s="58">
        <v>13.3</v>
      </c>
      <c r="AB231" s="128" t="s">
        <v>1439</v>
      </c>
    </row>
    <row r="232" spans="1:28" s="123" customFormat="1" ht="25.5" customHeight="1">
      <c r="A232" s="71" t="s">
        <v>1239</v>
      </c>
      <c r="B232" s="49" t="s">
        <v>562</v>
      </c>
      <c r="C232" s="48" t="s">
        <v>862</v>
      </c>
      <c r="D232" s="48" t="s">
        <v>78</v>
      </c>
      <c r="E232" s="52" t="s">
        <v>1140</v>
      </c>
      <c r="F232" s="52" t="s">
        <v>1149</v>
      </c>
      <c r="G232" s="49" t="s">
        <v>1097</v>
      </c>
      <c r="H232" s="51">
        <v>65990020571</v>
      </c>
      <c r="I232" s="52" t="s">
        <v>984</v>
      </c>
      <c r="J232" s="48" t="s">
        <v>47</v>
      </c>
      <c r="K232" s="234">
        <v>42.5</v>
      </c>
      <c r="L232" s="234">
        <f>SUM(Table2[[#This Row],[2016 List Price]])*0.6</f>
        <v>25.5</v>
      </c>
      <c r="M232" s="132">
        <v>41.5</v>
      </c>
      <c r="N232" s="70">
        <f t="shared" si="3"/>
        <v>2.4096385542168676E-2</v>
      </c>
      <c r="O232" s="123">
        <v>5</v>
      </c>
      <c r="P232" s="123">
        <v>8.15</v>
      </c>
      <c r="Q232" s="123">
        <v>0.08</v>
      </c>
      <c r="R232" s="123">
        <v>25</v>
      </c>
      <c r="S232" s="58">
        <v>2.25</v>
      </c>
      <c r="T232" s="58">
        <v>9</v>
      </c>
      <c r="U232" s="58">
        <v>12</v>
      </c>
      <c r="V232" s="58">
        <v>3.1</v>
      </c>
      <c r="W232" s="59">
        <v>10</v>
      </c>
      <c r="X232" s="58">
        <v>12</v>
      </c>
      <c r="Y232" s="58">
        <v>12</v>
      </c>
      <c r="Z232" s="58">
        <v>20</v>
      </c>
      <c r="AA232" s="58">
        <v>32.299999999999997</v>
      </c>
      <c r="AB232" s="128" t="s">
        <v>1439</v>
      </c>
    </row>
    <row r="233" spans="1:28" s="123" customFormat="1" ht="25.5" customHeight="1">
      <c r="A233" s="71" t="s">
        <v>1239</v>
      </c>
      <c r="B233" s="49" t="s">
        <v>562</v>
      </c>
      <c r="C233" s="48" t="s">
        <v>863</v>
      </c>
      <c r="D233" s="48" t="s">
        <v>79</v>
      </c>
      <c r="E233" s="52" t="s">
        <v>1141</v>
      </c>
      <c r="F233" s="52" t="s">
        <v>1150</v>
      </c>
      <c r="G233" s="49" t="s">
        <v>1097</v>
      </c>
      <c r="H233" s="51">
        <v>65990020572</v>
      </c>
      <c r="I233" s="52" t="s">
        <v>984</v>
      </c>
      <c r="J233" s="48" t="s">
        <v>47</v>
      </c>
      <c r="K233" s="234">
        <v>62</v>
      </c>
      <c r="L233" s="234">
        <f>SUM(Table2[[#This Row],[2016 List Price]])*0.6</f>
        <v>37.199999999999996</v>
      </c>
      <c r="M233" s="132">
        <v>60.5</v>
      </c>
      <c r="N233" s="70">
        <f t="shared" si="3"/>
        <v>2.4793388429752067E-2</v>
      </c>
      <c r="O233" s="123">
        <v>5</v>
      </c>
      <c r="P233" s="123">
        <v>8.15</v>
      </c>
      <c r="Q233" s="123">
        <v>0.1</v>
      </c>
      <c r="R233" s="123">
        <v>25</v>
      </c>
      <c r="S233" s="58">
        <v>2.25</v>
      </c>
      <c r="T233" s="58">
        <v>9</v>
      </c>
      <c r="U233" s="58">
        <v>12</v>
      </c>
      <c r="V233" s="58">
        <v>1.3</v>
      </c>
      <c r="W233" s="59">
        <v>10</v>
      </c>
      <c r="X233" s="58">
        <v>12</v>
      </c>
      <c r="Y233" s="58">
        <v>12</v>
      </c>
      <c r="Z233" s="58">
        <v>20</v>
      </c>
      <c r="AA233" s="58">
        <v>14.3</v>
      </c>
      <c r="AB233" s="128" t="s">
        <v>1439</v>
      </c>
    </row>
    <row r="234" spans="1:28" s="123" customFormat="1" ht="25.5" customHeight="1">
      <c r="A234" s="71" t="s">
        <v>1239</v>
      </c>
      <c r="B234" s="49" t="s">
        <v>562</v>
      </c>
      <c r="C234" s="48" t="s">
        <v>850</v>
      </c>
      <c r="D234" s="48" t="s">
        <v>661</v>
      </c>
      <c r="E234" s="52" t="s">
        <v>986</v>
      </c>
      <c r="F234" s="52" t="s">
        <v>1036</v>
      </c>
      <c r="G234" s="49" t="s">
        <v>1097</v>
      </c>
      <c r="H234" s="51">
        <v>65990020355</v>
      </c>
      <c r="I234" s="52" t="s">
        <v>984</v>
      </c>
      <c r="J234" s="48" t="s">
        <v>47</v>
      </c>
      <c r="K234" s="234">
        <v>32</v>
      </c>
      <c r="L234" s="234">
        <f>SUM(Table2[[#This Row],[2016 List Price]])*0.6</f>
        <v>19.2</v>
      </c>
      <c r="M234" s="132">
        <v>31.25</v>
      </c>
      <c r="N234" s="70">
        <f t="shared" si="3"/>
        <v>2.4E-2</v>
      </c>
      <c r="O234" s="123">
        <v>3.66</v>
      </c>
      <c r="P234" s="123">
        <v>5.31</v>
      </c>
      <c r="Q234" s="123">
        <v>0.08</v>
      </c>
      <c r="R234" s="123">
        <v>50</v>
      </c>
      <c r="S234" s="58">
        <v>2.25</v>
      </c>
      <c r="T234" s="58">
        <v>9</v>
      </c>
      <c r="U234" s="58">
        <v>12</v>
      </c>
      <c r="V234" s="58">
        <v>1.2</v>
      </c>
      <c r="W234" s="59">
        <v>10</v>
      </c>
      <c r="X234" s="58">
        <v>12</v>
      </c>
      <c r="Y234" s="58">
        <v>12</v>
      </c>
      <c r="Z234" s="58">
        <v>20</v>
      </c>
      <c r="AA234" s="58">
        <v>13.3</v>
      </c>
      <c r="AB234" s="128" t="s">
        <v>1439</v>
      </c>
    </row>
    <row r="235" spans="1:28" s="123" customFormat="1" ht="25.5" customHeight="1">
      <c r="A235" s="71" t="s">
        <v>1239</v>
      </c>
      <c r="B235" s="49" t="s">
        <v>562</v>
      </c>
      <c r="C235" s="48" t="s">
        <v>852</v>
      </c>
      <c r="D235" s="48" t="s">
        <v>663</v>
      </c>
      <c r="E235" s="52" t="s">
        <v>1037</v>
      </c>
      <c r="F235" s="52" t="s">
        <v>1039</v>
      </c>
      <c r="G235" s="49" t="s">
        <v>1097</v>
      </c>
      <c r="H235" s="51">
        <v>65990020356</v>
      </c>
      <c r="I235" s="52" t="s">
        <v>984</v>
      </c>
      <c r="J235" s="48" t="s">
        <v>47</v>
      </c>
      <c r="K235" s="234">
        <v>44</v>
      </c>
      <c r="L235" s="234">
        <f>SUM(Table2[[#This Row],[2016 List Price]])*0.6</f>
        <v>26.4</v>
      </c>
      <c r="M235" s="132">
        <v>43</v>
      </c>
      <c r="N235" s="70">
        <f t="shared" si="3"/>
        <v>2.3255813953488372E-2</v>
      </c>
      <c r="O235" s="123">
        <v>3.66</v>
      </c>
      <c r="P235" s="123">
        <v>5.31</v>
      </c>
      <c r="Q235" s="123">
        <v>0.08</v>
      </c>
      <c r="R235" s="123">
        <v>50</v>
      </c>
      <c r="S235" s="58">
        <v>2.25</v>
      </c>
      <c r="T235" s="58">
        <v>9</v>
      </c>
      <c r="U235" s="58">
        <v>12</v>
      </c>
      <c r="V235" s="58">
        <v>3</v>
      </c>
      <c r="W235" s="59">
        <v>10</v>
      </c>
      <c r="X235" s="58">
        <v>12</v>
      </c>
      <c r="Y235" s="58">
        <v>12</v>
      </c>
      <c r="Z235" s="58">
        <v>20</v>
      </c>
      <c r="AA235" s="58">
        <v>31.3</v>
      </c>
      <c r="AB235" s="128" t="s">
        <v>1439</v>
      </c>
    </row>
    <row r="236" spans="1:28" s="123" customFormat="1" ht="25.5" customHeight="1">
      <c r="A236" s="71" t="s">
        <v>1239</v>
      </c>
      <c r="B236" s="49" t="s">
        <v>562</v>
      </c>
      <c r="C236" s="48" t="s">
        <v>854</v>
      </c>
      <c r="D236" s="48" t="s">
        <v>665</v>
      </c>
      <c r="E236" s="52" t="s">
        <v>1040</v>
      </c>
      <c r="F236" s="52" t="s">
        <v>460</v>
      </c>
      <c r="G236" s="49" t="s">
        <v>1097</v>
      </c>
      <c r="H236" s="51">
        <v>65990020357</v>
      </c>
      <c r="I236" s="52" t="s">
        <v>984</v>
      </c>
      <c r="J236" s="48" t="s">
        <v>47</v>
      </c>
      <c r="K236" s="234">
        <v>59</v>
      </c>
      <c r="L236" s="234">
        <f>SUM(Table2[[#This Row],[2016 List Price]])*0.6</f>
        <v>35.4</v>
      </c>
      <c r="M236" s="132">
        <v>58</v>
      </c>
      <c r="N236" s="70">
        <f t="shared" si="3"/>
        <v>1.7241379310344827E-2</v>
      </c>
      <c r="O236" s="123">
        <v>3.66</v>
      </c>
      <c r="P236" s="123">
        <v>5.31</v>
      </c>
      <c r="Q236" s="123">
        <v>0.1</v>
      </c>
      <c r="R236" s="123">
        <v>50</v>
      </c>
      <c r="S236" s="58">
        <v>2.25</v>
      </c>
      <c r="T236" s="58">
        <v>9</v>
      </c>
      <c r="U236" s="58">
        <v>12</v>
      </c>
      <c r="V236" s="58">
        <v>1.3</v>
      </c>
      <c r="W236" s="59">
        <v>10</v>
      </c>
      <c r="X236" s="58">
        <v>12</v>
      </c>
      <c r="Y236" s="58">
        <v>12</v>
      </c>
      <c r="Z236" s="58">
        <v>20</v>
      </c>
      <c r="AA236" s="58">
        <v>14.3</v>
      </c>
      <c r="AB236" s="128" t="s">
        <v>1439</v>
      </c>
    </row>
    <row r="237" spans="1:28" s="123" customFormat="1" ht="25.5" customHeight="1">
      <c r="A237" s="71" t="s">
        <v>1239</v>
      </c>
      <c r="B237" s="49" t="s">
        <v>562</v>
      </c>
      <c r="C237" s="48" t="s">
        <v>856</v>
      </c>
      <c r="D237" s="48" t="s">
        <v>667</v>
      </c>
      <c r="E237" s="52" t="s">
        <v>461</v>
      </c>
      <c r="F237" s="52" t="s">
        <v>465</v>
      </c>
      <c r="G237" s="49" t="s">
        <v>1097</v>
      </c>
      <c r="H237" s="51">
        <v>65990020465</v>
      </c>
      <c r="I237" s="52" t="s">
        <v>984</v>
      </c>
      <c r="J237" s="48" t="s">
        <v>47</v>
      </c>
      <c r="K237" s="234">
        <v>37.5</v>
      </c>
      <c r="L237" s="234">
        <f>SUM(Table2[[#This Row],[2016 List Price]])*0.6</f>
        <v>22.5</v>
      </c>
      <c r="M237" s="132">
        <v>36.75</v>
      </c>
      <c r="N237" s="70">
        <f t="shared" si="3"/>
        <v>2.0408163265306121E-2</v>
      </c>
      <c r="O237" s="123">
        <v>4.625</v>
      </c>
      <c r="P237" s="123">
        <v>6.3120000000000003</v>
      </c>
      <c r="Q237" s="123">
        <v>0.08</v>
      </c>
      <c r="R237" s="123">
        <v>50</v>
      </c>
      <c r="S237" s="58">
        <v>2.25</v>
      </c>
      <c r="T237" s="58">
        <v>9</v>
      </c>
      <c r="U237" s="58">
        <v>12</v>
      </c>
      <c r="V237" s="58">
        <v>1</v>
      </c>
      <c r="W237" s="59">
        <v>10</v>
      </c>
      <c r="X237" s="58">
        <v>12</v>
      </c>
      <c r="Y237" s="58">
        <v>12</v>
      </c>
      <c r="Z237" s="58">
        <v>20</v>
      </c>
      <c r="AA237" s="58">
        <v>11.3</v>
      </c>
      <c r="AB237" s="128" t="s">
        <v>1439</v>
      </c>
    </row>
    <row r="238" spans="1:28" s="123" customFormat="1" ht="25.5" customHeight="1">
      <c r="A238" s="71" t="s">
        <v>1239</v>
      </c>
      <c r="B238" s="49" t="s">
        <v>562</v>
      </c>
      <c r="C238" s="48" t="s">
        <v>858</v>
      </c>
      <c r="D238" s="48" t="s">
        <v>74</v>
      </c>
      <c r="E238" s="52" t="s">
        <v>462</v>
      </c>
      <c r="F238" s="52" t="s">
        <v>467</v>
      </c>
      <c r="G238" s="49" t="s">
        <v>1097</v>
      </c>
      <c r="H238" s="51">
        <v>65990020466</v>
      </c>
      <c r="I238" s="52" t="s">
        <v>984</v>
      </c>
      <c r="J238" s="48" t="s">
        <v>47</v>
      </c>
      <c r="K238" s="234">
        <v>55</v>
      </c>
      <c r="L238" s="234">
        <f>SUM(Table2[[#This Row],[2016 List Price]])*0.6</f>
        <v>33</v>
      </c>
      <c r="M238" s="132">
        <v>53.75</v>
      </c>
      <c r="N238" s="70">
        <f t="shared" si="3"/>
        <v>2.3255813953488372E-2</v>
      </c>
      <c r="O238" s="123">
        <v>4.625</v>
      </c>
      <c r="P238" s="123">
        <v>6.3120000000000003</v>
      </c>
      <c r="Q238" s="123">
        <v>0.08</v>
      </c>
      <c r="R238" s="123">
        <v>50</v>
      </c>
      <c r="S238" s="58">
        <v>2.25</v>
      </c>
      <c r="T238" s="58">
        <v>9</v>
      </c>
      <c r="U238" s="58">
        <v>12</v>
      </c>
      <c r="V238" s="58">
        <v>3.5</v>
      </c>
      <c r="W238" s="59">
        <v>10</v>
      </c>
      <c r="X238" s="58">
        <v>12</v>
      </c>
      <c r="Y238" s="58">
        <v>12</v>
      </c>
      <c r="Z238" s="58">
        <v>20</v>
      </c>
      <c r="AA238" s="58">
        <v>36.299999999999997</v>
      </c>
      <c r="AB238" s="128" t="s">
        <v>1439</v>
      </c>
    </row>
    <row r="239" spans="1:28" s="123" customFormat="1" ht="25.5" customHeight="1">
      <c r="A239" s="71" t="s">
        <v>1239</v>
      </c>
      <c r="B239" s="49" t="s">
        <v>562</v>
      </c>
      <c r="C239" s="48" t="s">
        <v>860</v>
      </c>
      <c r="D239" s="48" t="s">
        <v>76</v>
      </c>
      <c r="E239" s="52" t="s">
        <v>463</v>
      </c>
      <c r="F239" s="52" t="s">
        <v>469</v>
      </c>
      <c r="G239" s="49" t="s">
        <v>1097</v>
      </c>
      <c r="H239" s="51">
        <v>65990020467</v>
      </c>
      <c r="I239" s="52" t="s">
        <v>984</v>
      </c>
      <c r="J239" s="48" t="s">
        <v>47</v>
      </c>
      <c r="K239" s="234">
        <v>77</v>
      </c>
      <c r="L239" s="234">
        <f>SUM(Table2[[#This Row],[2016 List Price]])*0.6</f>
        <v>46.199999999999996</v>
      </c>
      <c r="M239" s="132">
        <v>75.75</v>
      </c>
      <c r="N239" s="70">
        <f t="shared" si="3"/>
        <v>1.65016501650165E-2</v>
      </c>
      <c r="O239" s="123">
        <v>4.625</v>
      </c>
      <c r="P239" s="123">
        <v>6.3120000000000003</v>
      </c>
      <c r="Q239" s="123">
        <v>0.1</v>
      </c>
      <c r="R239" s="123">
        <v>50</v>
      </c>
      <c r="S239" s="58">
        <v>2.25</v>
      </c>
      <c r="T239" s="58">
        <v>9</v>
      </c>
      <c r="U239" s="58">
        <v>12</v>
      </c>
      <c r="V239" s="58">
        <v>1.8</v>
      </c>
      <c r="W239" s="59">
        <v>10</v>
      </c>
      <c r="X239" s="58">
        <v>12</v>
      </c>
      <c r="Y239" s="58">
        <v>12</v>
      </c>
      <c r="Z239" s="58">
        <v>20</v>
      </c>
      <c r="AA239" s="58">
        <v>19.3</v>
      </c>
      <c r="AB239" s="128" t="s">
        <v>1439</v>
      </c>
    </row>
    <row r="240" spans="1:28" s="123" customFormat="1" ht="25.5" customHeight="1">
      <c r="A240" s="71" t="s">
        <v>1239</v>
      </c>
      <c r="B240" s="49" t="s">
        <v>580</v>
      </c>
      <c r="C240" s="48" t="s">
        <v>544</v>
      </c>
      <c r="D240" s="48" t="s">
        <v>547</v>
      </c>
      <c r="E240" s="52" t="s">
        <v>550</v>
      </c>
      <c r="F240" s="52" t="s">
        <v>141</v>
      </c>
      <c r="G240" s="49" t="s">
        <v>1097</v>
      </c>
      <c r="H240" s="51">
        <v>65990020110</v>
      </c>
      <c r="I240" s="52" t="s">
        <v>984</v>
      </c>
      <c r="J240" s="48" t="s">
        <v>46</v>
      </c>
      <c r="K240" s="234">
        <v>16</v>
      </c>
      <c r="L240" s="234">
        <f>SUM(Table2[[#This Row],[2016 List Price]])*0.6</f>
        <v>9.6</v>
      </c>
      <c r="M240" s="132">
        <v>15.75</v>
      </c>
      <c r="N240" s="70">
        <f t="shared" si="3"/>
        <v>1.5873015873015872E-2</v>
      </c>
      <c r="O240" s="123">
        <v>0.96799999999999997</v>
      </c>
      <c r="P240" s="123">
        <v>2.5619999999999998</v>
      </c>
      <c r="Q240" s="123">
        <v>0.01</v>
      </c>
      <c r="R240" s="123">
        <v>50</v>
      </c>
      <c r="S240" s="58">
        <v>0.5</v>
      </c>
      <c r="T240" s="58">
        <v>9.75</v>
      </c>
      <c r="U240" s="58">
        <v>12.75</v>
      </c>
      <c r="V240" s="58">
        <v>0.3</v>
      </c>
      <c r="W240" s="59">
        <v>10</v>
      </c>
      <c r="X240" s="58">
        <v>8.5</v>
      </c>
      <c r="Y240" s="58">
        <v>12.5</v>
      </c>
      <c r="Z240" s="58">
        <v>15.125</v>
      </c>
      <c r="AA240" s="58">
        <v>3.9</v>
      </c>
      <c r="AB240" s="128" t="s">
        <v>1440</v>
      </c>
    </row>
    <row r="241" spans="1:28" s="123" customFormat="1" ht="25.5" customHeight="1">
      <c r="A241" s="71" t="s">
        <v>1239</v>
      </c>
      <c r="B241" s="49" t="s">
        <v>580</v>
      </c>
      <c r="C241" s="48" t="s">
        <v>545</v>
      </c>
      <c r="D241" s="48" t="s">
        <v>548</v>
      </c>
      <c r="E241" s="52" t="s">
        <v>144</v>
      </c>
      <c r="F241" s="52" t="s">
        <v>143</v>
      </c>
      <c r="G241" s="49" t="s">
        <v>1097</v>
      </c>
      <c r="H241" s="51">
        <v>65990020120</v>
      </c>
      <c r="I241" s="52" t="s">
        <v>984</v>
      </c>
      <c r="J241" s="48" t="s">
        <v>46</v>
      </c>
      <c r="K241" s="234">
        <v>19</v>
      </c>
      <c r="L241" s="234">
        <f>SUM(Table2[[#This Row],[2016 List Price]])*0.6</f>
        <v>11.4</v>
      </c>
      <c r="M241" s="132">
        <v>18.5</v>
      </c>
      <c r="N241" s="70">
        <f t="shared" si="3"/>
        <v>2.7027027027027029E-2</v>
      </c>
      <c r="O241" s="123">
        <v>1.75</v>
      </c>
      <c r="P241" s="123">
        <v>2.5619999999999998</v>
      </c>
      <c r="Q241" s="123">
        <v>0.01</v>
      </c>
      <c r="R241" s="123">
        <v>50</v>
      </c>
      <c r="S241" s="58">
        <v>0.5</v>
      </c>
      <c r="T241" s="58">
        <v>9.75</v>
      </c>
      <c r="U241" s="58">
        <v>12.75</v>
      </c>
      <c r="V241" s="58">
        <v>0.4</v>
      </c>
      <c r="W241" s="59">
        <v>10</v>
      </c>
      <c r="X241" s="58">
        <v>8.5</v>
      </c>
      <c r="Y241" s="58">
        <v>12.5</v>
      </c>
      <c r="Z241" s="58">
        <v>15.125</v>
      </c>
      <c r="AA241" s="58">
        <v>4.9000000000000004</v>
      </c>
      <c r="AB241" s="128" t="s">
        <v>1440</v>
      </c>
    </row>
    <row r="242" spans="1:28" s="123" customFormat="1" ht="25.5" customHeight="1">
      <c r="A242" s="71" t="s">
        <v>1239</v>
      </c>
      <c r="B242" s="49" t="s">
        <v>580</v>
      </c>
      <c r="C242" s="48" t="s">
        <v>546</v>
      </c>
      <c r="D242" s="48" t="s">
        <v>549</v>
      </c>
      <c r="E242" s="52" t="s">
        <v>145</v>
      </c>
      <c r="F242" s="52" t="s">
        <v>142</v>
      </c>
      <c r="G242" s="49" t="s">
        <v>1097</v>
      </c>
      <c r="H242" s="51">
        <v>65990020220</v>
      </c>
      <c r="I242" s="52" t="s">
        <v>984</v>
      </c>
      <c r="J242" s="48" t="s">
        <v>46</v>
      </c>
      <c r="K242" s="234">
        <v>21.5</v>
      </c>
      <c r="L242" s="234">
        <f>SUM(Table2[[#This Row],[2016 List Price]])*0.6</f>
        <v>12.9</v>
      </c>
      <c r="M242" s="132">
        <v>21</v>
      </c>
      <c r="N242" s="70">
        <f t="shared" si="3"/>
        <v>2.3809523809523808E-2</v>
      </c>
      <c r="O242" s="123">
        <v>2.4</v>
      </c>
      <c r="P242" s="123">
        <v>2.4</v>
      </c>
      <c r="Q242" s="123">
        <v>0.01</v>
      </c>
      <c r="R242" s="123">
        <v>50</v>
      </c>
      <c r="S242" s="58">
        <v>0.5</v>
      </c>
      <c r="T242" s="58">
        <v>9.75</v>
      </c>
      <c r="U242" s="58">
        <v>12.75</v>
      </c>
      <c r="V242" s="58">
        <v>0.5</v>
      </c>
      <c r="W242" s="59">
        <v>10</v>
      </c>
      <c r="X242" s="58">
        <v>8.5</v>
      </c>
      <c r="Y242" s="58">
        <v>12.5</v>
      </c>
      <c r="Z242" s="58">
        <v>15.125</v>
      </c>
      <c r="AA242" s="58">
        <v>5.9</v>
      </c>
      <c r="AB242" s="128" t="s">
        <v>1440</v>
      </c>
    </row>
    <row r="243" spans="1:28" s="123" customFormat="1" ht="25.5" customHeight="1">
      <c r="A243" s="71" t="s">
        <v>1239</v>
      </c>
      <c r="B243" s="49" t="s">
        <v>580</v>
      </c>
      <c r="C243" s="48" t="s">
        <v>950</v>
      </c>
      <c r="D243" s="48" t="s">
        <v>80</v>
      </c>
      <c r="E243" s="52" t="s">
        <v>797</v>
      </c>
      <c r="F243" s="52" t="s">
        <v>1147</v>
      </c>
      <c r="G243" s="49" t="s">
        <v>1097</v>
      </c>
      <c r="H243" s="51">
        <v>65990020320</v>
      </c>
      <c r="I243" s="52" t="s">
        <v>984</v>
      </c>
      <c r="J243" s="48" t="s">
        <v>46</v>
      </c>
      <c r="K243" s="234">
        <v>26.5</v>
      </c>
      <c r="L243" s="234">
        <f>SUM(Table2[[#This Row],[2016 List Price]])*0.6</f>
        <v>15.899999999999999</v>
      </c>
      <c r="M243" s="132">
        <v>25.75</v>
      </c>
      <c r="N243" s="70">
        <f t="shared" si="3"/>
        <v>2.9126213592233011E-2</v>
      </c>
      <c r="O243" s="123">
        <v>2.343</v>
      </c>
      <c r="P243" s="123">
        <v>3.9369999999999998</v>
      </c>
      <c r="Q243" s="123">
        <v>0.01</v>
      </c>
      <c r="R243" s="123">
        <v>50</v>
      </c>
      <c r="S243" s="58">
        <v>0.5</v>
      </c>
      <c r="T243" s="58">
        <v>9.25</v>
      </c>
      <c r="U243" s="58">
        <v>12.75</v>
      </c>
      <c r="V243" s="58">
        <v>0.5</v>
      </c>
      <c r="W243" s="59">
        <v>10</v>
      </c>
      <c r="X243" s="58">
        <v>8.5</v>
      </c>
      <c r="Y243" s="58">
        <v>12.375</v>
      </c>
      <c r="Z243" s="58">
        <v>15</v>
      </c>
      <c r="AA243" s="58">
        <v>5.9</v>
      </c>
      <c r="AB243" s="128" t="s">
        <v>1440</v>
      </c>
    </row>
    <row r="244" spans="1:28" s="123" customFormat="1" ht="25.5" customHeight="1">
      <c r="A244" s="71" t="s">
        <v>1239</v>
      </c>
      <c r="B244" s="49" t="s">
        <v>580</v>
      </c>
      <c r="C244" s="48" t="s">
        <v>951</v>
      </c>
      <c r="D244" s="48" t="s">
        <v>81</v>
      </c>
      <c r="E244" s="52" t="s">
        <v>798</v>
      </c>
      <c r="F244" s="52" t="s">
        <v>1146</v>
      </c>
      <c r="G244" s="49" t="s">
        <v>1097</v>
      </c>
      <c r="H244" s="51">
        <v>65990020358</v>
      </c>
      <c r="I244" s="52" t="s">
        <v>984</v>
      </c>
      <c r="J244" s="48" t="s">
        <v>46</v>
      </c>
      <c r="K244" s="234">
        <v>38</v>
      </c>
      <c r="L244" s="234">
        <f>SUM(Table2[[#This Row],[2016 List Price]])*0.6</f>
        <v>22.8</v>
      </c>
      <c r="M244" s="132">
        <v>37</v>
      </c>
      <c r="N244" s="70">
        <f t="shared" si="3"/>
        <v>2.7027027027027029E-2</v>
      </c>
      <c r="O244" s="123">
        <v>3.66</v>
      </c>
      <c r="P244" s="123">
        <v>5.31</v>
      </c>
      <c r="Q244" s="123">
        <v>0.01</v>
      </c>
      <c r="R244" s="123">
        <v>50</v>
      </c>
      <c r="S244" s="58">
        <v>0.5</v>
      </c>
      <c r="T244" s="58">
        <v>11</v>
      </c>
      <c r="U244" s="58">
        <v>14.5</v>
      </c>
      <c r="V244" s="58">
        <v>1.1000000000000001</v>
      </c>
      <c r="W244" s="59">
        <v>10</v>
      </c>
      <c r="X244" s="58">
        <v>8.5</v>
      </c>
      <c r="Y244" s="58">
        <v>12.5</v>
      </c>
      <c r="Z244" s="58">
        <v>15.125</v>
      </c>
      <c r="AA244" s="58">
        <v>11.9</v>
      </c>
      <c r="AB244" s="128" t="s">
        <v>1440</v>
      </c>
    </row>
    <row r="245" spans="1:28" s="123" customFormat="1" ht="25.5" customHeight="1">
      <c r="A245" s="71" t="s">
        <v>1239</v>
      </c>
      <c r="B245" s="49" t="s">
        <v>580</v>
      </c>
      <c r="C245" s="48" t="s">
        <v>952</v>
      </c>
      <c r="D245" s="48" t="s">
        <v>82</v>
      </c>
      <c r="E245" s="52" t="s">
        <v>799</v>
      </c>
      <c r="F245" s="52" t="s">
        <v>786</v>
      </c>
      <c r="G245" s="49" t="s">
        <v>1097</v>
      </c>
      <c r="H245" s="51">
        <v>65990020468</v>
      </c>
      <c r="I245" s="52" t="s">
        <v>984</v>
      </c>
      <c r="J245" s="48" t="s">
        <v>46</v>
      </c>
      <c r="K245" s="234">
        <v>45.5</v>
      </c>
      <c r="L245" s="234">
        <f>SUM(Table2[[#This Row],[2016 List Price]])*0.6</f>
        <v>27.3</v>
      </c>
      <c r="M245" s="132">
        <v>44.25</v>
      </c>
      <c r="N245" s="70">
        <f t="shared" si="3"/>
        <v>2.8248587570621469E-2</v>
      </c>
      <c r="O245" s="123">
        <v>4.625</v>
      </c>
      <c r="P245" s="123">
        <v>6.625</v>
      </c>
      <c r="Q245" s="123">
        <v>0.01</v>
      </c>
      <c r="R245" s="123">
        <v>50</v>
      </c>
      <c r="S245" s="58">
        <v>0.5</v>
      </c>
      <c r="T245" s="58">
        <v>11</v>
      </c>
      <c r="U245" s="58">
        <v>14.5</v>
      </c>
      <c r="V245" s="58">
        <v>1.7</v>
      </c>
      <c r="W245" s="59">
        <v>10</v>
      </c>
      <c r="X245" s="58">
        <v>8.5</v>
      </c>
      <c r="Y245" s="58">
        <v>12.5</v>
      </c>
      <c r="Z245" s="58">
        <v>15.125</v>
      </c>
      <c r="AA245" s="58">
        <v>17.899999999999999</v>
      </c>
      <c r="AB245" s="128" t="s">
        <v>1440</v>
      </c>
    </row>
    <row r="246" spans="1:28" s="123" customFormat="1" ht="25.5" customHeight="1">
      <c r="A246" s="71" t="s">
        <v>1239</v>
      </c>
      <c r="B246" s="49" t="s">
        <v>580</v>
      </c>
      <c r="C246" s="48" t="s">
        <v>1144</v>
      </c>
      <c r="D246" s="48" t="s">
        <v>83</v>
      </c>
      <c r="E246" s="52" t="s">
        <v>800</v>
      </c>
      <c r="F246" s="52" t="s">
        <v>787</v>
      </c>
      <c r="G246" s="49" t="s">
        <v>1097</v>
      </c>
      <c r="H246" s="51">
        <v>65990020480</v>
      </c>
      <c r="I246" s="52" t="s">
        <v>984</v>
      </c>
      <c r="J246" s="48" t="s">
        <v>46</v>
      </c>
      <c r="K246" s="234">
        <v>65</v>
      </c>
      <c r="L246" s="234">
        <f>SUM(Table2[[#This Row],[2016 List Price]])*0.6</f>
        <v>39</v>
      </c>
      <c r="M246" s="132">
        <v>63.5</v>
      </c>
      <c r="N246" s="70">
        <f t="shared" si="3"/>
        <v>2.3622047244094488E-2</v>
      </c>
      <c r="O246" s="123">
        <v>4</v>
      </c>
      <c r="P246" s="123">
        <v>8.6869999999999994</v>
      </c>
      <c r="Q246" s="123">
        <v>0.01</v>
      </c>
      <c r="R246" s="123">
        <v>50</v>
      </c>
      <c r="S246" s="58">
        <v>2</v>
      </c>
      <c r="T246" s="58">
        <v>11</v>
      </c>
      <c r="U246" s="58">
        <v>14.5</v>
      </c>
      <c r="V246" s="58">
        <v>2</v>
      </c>
      <c r="W246" s="59">
        <v>10</v>
      </c>
      <c r="X246" s="58">
        <v>10.375</v>
      </c>
      <c r="Y246" s="58">
        <v>12.375</v>
      </c>
      <c r="Z246" s="58">
        <v>15.125</v>
      </c>
      <c r="AA246" s="58">
        <v>21.2</v>
      </c>
      <c r="AB246" s="128" t="s">
        <v>1440</v>
      </c>
    </row>
    <row r="247" spans="1:28" s="123" customFormat="1" ht="25.5" customHeight="1">
      <c r="A247" s="71" t="s">
        <v>1239</v>
      </c>
      <c r="B247" s="49" t="s">
        <v>580</v>
      </c>
      <c r="C247" s="48" t="s">
        <v>1145</v>
      </c>
      <c r="D247" s="48" t="s">
        <v>84</v>
      </c>
      <c r="E247" s="52" t="s">
        <v>801</v>
      </c>
      <c r="F247" s="52" t="s">
        <v>788</v>
      </c>
      <c r="G247" s="49" t="s">
        <v>1097</v>
      </c>
      <c r="H247" s="51">
        <v>65990020573</v>
      </c>
      <c r="I247" s="52" t="s">
        <v>984</v>
      </c>
      <c r="J247" s="48" t="s">
        <v>46</v>
      </c>
      <c r="K247" s="234">
        <v>59.5</v>
      </c>
      <c r="L247" s="234">
        <f>SUM(Table2[[#This Row],[2016 List Price]])*0.6</f>
        <v>35.699999999999996</v>
      </c>
      <c r="M247" s="132">
        <v>58</v>
      </c>
      <c r="N247" s="70">
        <f t="shared" si="3"/>
        <v>2.5862068965517241E-2</v>
      </c>
      <c r="O247" s="123">
        <v>5</v>
      </c>
      <c r="P247" s="123">
        <v>8.15</v>
      </c>
      <c r="Q247" s="123">
        <v>0.01</v>
      </c>
      <c r="R247" s="123">
        <v>50</v>
      </c>
      <c r="S247" s="58">
        <v>2</v>
      </c>
      <c r="T247" s="58">
        <v>11</v>
      </c>
      <c r="U247" s="58">
        <v>14.5</v>
      </c>
      <c r="V247" s="58">
        <v>2</v>
      </c>
      <c r="W247" s="59">
        <v>10</v>
      </c>
      <c r="X247" s="58">
        <v>10.375</v>
      </c>
      <c r="Y247" s="58">
        <v>12.375</v>
      </c>
      <c r="Z247" s="58">
        <v>15.125</v>
      </c>
      <c r="AA247" s="58">
        <v>21.2</v>
      </c>
      <c r="AB247" s="128" t="s">
        <v>1440</v>
      </c>
    </row>
    <row r="248" spans="1:28" s="123" customFormat="1" ht="25.5" customHeight="1">
      <c r="A248" s="71" t="s">
        <v>1239</v>
      </c>
      <c r="B248" s="49" t="s">
        <v>580</v>
      </c>
      <c r="C248" s="50" t="s">
        <v>766</v>
      </c>
      <c r="D248" s="50" t="s">
        <v>767</v>
      </c>
      <c r="E248" s="54" t="s">
        <v>768</v>
      </c>
      <c r="F248" s="54" t="s">
        <v>769</v>
      </c>
      <c r="G248" s="49" t="s">
        <v>1097</v>
      </c>
      <c r="H248" s="53">
        <v>65990020580</v>
      </c>
      <c r="I248" s="54" t="s">
        <v>984</v>
      </c>
      <c r="J248" s="48" t="s">
        <v>46</v>
      </c>
      <c r="K248" s="234">
        <v>75</v>
      </c>
      <c r="L248" s="234">
        <f>SUM(Table2[[#This Row],[2016 List Price]])*0.6</f>
        <v>45</v>
      </c>
      <c r="M248" s="132">
        <v>73.75</v>
      </c>
      <c r="N248" s="70">
        <f t="shared" si="3"/>
        <v>1.6949152542372881E-2</v>
      </c>
      <c r="O248" s="123">
        <v>5.4370000000000003</v>
      </c>
      <c r="P248" s="123">
        <v>8.3119999999999994</v>
      </c>
      <c r="Q248" s="123">
        <v>0.01</v>
      </c>
      <c r="R248" s="123">
        <v>50</v>
      </c>
      <c r="S248" s="58">
        <v>1</v>
      </c>
      <c r="T248" s="58">
        <v>11</v>
      </c>
      <c r="U248" s="58">
        <v>14.5</v>
      </c>
      <c r="V248" s="58">
        <v>2.2999999999999998</v>
      </c>
      <c r="W248" s="59">
        <v>10</v>
      </c>
      <c r="X248" s="58">
        <v>10.375</v>
      </c>
      <c r="Y248" s="58">
        <v>12.5</v>
      </c>
      <c r="Z248" s="58">
        <v>15.125</v>
      </c>
      <c r="AA248" s="58">
        <v>24.2</v>
      </c>
      <c r="AB248" s="128" t="s">
        <v>1440</v>
      </c>
    </row>
    <row r="249" spans="1:28" s="123" customFormat="1" ht="25.5" customHeight="1">
      <c r="A249" s="71" t="s">
        <v>1239</v>
      </c>
      <c r="B249" s="49" t="s">
        <v>580</v>
      </c>
      <c r="C249" s="50" t="s">
        <v>777</v>
      </c>
      <c r="D249" s="50" t="s">
        <v>774</v>
      </c>
      <c r="E249" s="54" t="s">
        <v>773</v>
      </c>
      <c r="F249" s="54" t="s">
        <v>770</v>
      </c>
      <c r="G249" s="49" t="s">
        <v>1097</v>
      </c>
      <c r="H249" s="53">
        <v>65990029111</v>
      </c>
      <c r="I249" s="54" t="s">
        <v>984</v>
      </c>
      <c r="J249" s="50" t="s">
        <v>47</v>
      </c>
      <c r="K249" s="234">
        <v>113.5</v>
      </c>
      <c r="L249" s="234">
        <f>SUM(Table2[[#This Row],[2016 List Price]])*0.6</f>
        <v>68.099999999999994</v>
      </c>
      <c r="M249" s="132">
        <v>111</v>
      </c>
      <c r="N249" s="70">
        <f t="shared" si="3"/>
        <v>2.2522522522522521E-2</v>
      </c>
      <c r="O249" s="123">
        <v>11.25</v>
      </c>
      <c r="P249" s="123">
        <v>9.25</v>
      </c>
      <c r="Q249" s="123">
        <v>0.01</v>
      </c>
      <c r="R249" s="123">
        <v>50</v>
      </c>
      <c r="S249" s="58">
        <v>3.5</v>
      </c>
      <c r="T249" s="58">
        <v>10.25</v>
      </c>
      <c r="U249" s="58">
        <v>14</v>
      </c>
      <c r="V249" s="58">
        <v>6</v>
      </c>
      <c r="W249" s="59">
        <v>3</v>
      </c>
      <c r="X249" s="58">
        <v>10.375</v>
      </c>
      <c r="Y249" s="58">
        <v>12.375</v>
      </c>
      <c r="Z249" s="58">
        <v>15</v>
      </c>
      <c r="AA249" s="58">
        <v>19.3</v>
      </c>
      <c r="AB249" s="128" t="s">
        <v>1440</v>
      </c>
    </row>
    <row r="250" spans="1:28" s="123" customFormat="1" ht="25.5" customHeight="1">
      <c r="A250" s="71" t="s">
        <v>1239</v>
      </c>
      <c r="B250" s="49" t="s">
        <v>580</v>
      </c>
      <c r="C250" s="50" t="s">
        <v>776</v>
      </c>
      <c r="D250" s="50" t="s">
        <v>775</v>
      </c>
      <c r="E250" s="54" t="s">
        <v>772</v>
      </c>
      <c r="F250" s="54" t="s">
        <v>771</v>
      </c>
      <c r="G250" s="49" t="s">
        <v>1097</v>
      </c>
      <c r="H250" s="53">
        <v>65990029121</v>
      </c>
      <c r="I250" s="54" t="s">
        <v>984</v>
      </c>
      <c r="J250" s="50" t="s">
        <v>47</v>
      </c>
      <c r="K250" s="234">
        <v>119.5</v>
      </c>
      <c r="L250" s="234">
        <f>SUM(Table2[[#This Row],[2016 List Price]])*0.6</f>
        <v>71.7</v>
      </c>
      <c r="M250" s="132">
        <v>117.5</v>
      </c>
      <c r="N250" s="70">
        <f t="shared" si="3"/>
        <v>1.7021276595744681E-2</v>
      </c>
      <c r="O250" s="123">
        <v>12.5</v>
      </c>
      <c r="P250" s="123">
        <v>9.5</v>
      </c>
      <c r="Q250" s="123">
        <v>0.01</v>
      </c>
      <c r="R250" s="123">
        <v>50</v>
      </c>
      <c r="S250" s="58">
        <v>3.5</v>
      </c>
      <c r="T250" s="58">
        <v>10.75</v>
      </c>
      <c r="U250" s="58">
        <v>14</v>
      </c>
      <c r="V250" s="58">
        <v>6</v>
      </c>
      <c r="W250" s="59">
        <v>3</v>
      </c>
      <c r="X250" s="58">
        <v>10.375</v>
      </c>
      <c r="Y250" s="58">
        <v>12.375</v>
      </c>
      <c r="Z250" s="58">
        <v>15.125</v>
      </c>
      <c r="AA250" s="58">
        <v>19.2</v>
      </c>
      <c r="AB250" s="128" t="s">
        <v>1440</v>
      </c>
    </row>
    <row r="251" spans="1:28" s="123" customFormat="1" ht="25.5" customHeight="1">
      <c r="A251" s="71" t="s">
        <v>1239</v>
      </c>
      <c r="B251" s="49" t="s">
        <v>580</v>
      </c>
      <c r="C251" s="48" t="s">
        <v>953</v>
      </c>
      <c r="D251" s="48" t="s">
        <v>85</v>
      </c>
      <c r="E251" s="52" t="s">
        <v>796</v>
      </c>
      <c r="F251" s="52" t="s">
        <v>789</v>
      </c>
      <c r="G251" s="49" t="s">
        <v>1097</v>
      </c>
      <c r="H251" s="51">
        <v>65990020321</v>
      </c>
      <c r="I251" s="52" t="s">
        <v>984</v>
      </c>
      <c r="J251" s="50" t="s">
        <v>47</v>
      </c>
      <c r="K251" s="234">
        <v>42.5</v>
      </c>
      <c r="L251" s="234">
        <f>SUM(Table2[[#This Row],[2016 List Price]])*0.6</f>
        <v>25.5</v>
      </c>
      <c r="M251" s="132">
        <v>41</v>
      </c>
      <c r="N251" s="70">
        <f t="shared" si="3"/>
        <v>3.6585365853658534E-2</v>
      </c>
      <c r="O251" s="123">
        <v>2.343</v>
      </c>
      <c r="P251" s="123">
        <v>3.9369999999999998</v>
      </c>
      <c r="Q251" s="123">
        <v>0.04</v>
      </c>
      <c r="R251" s="123">
        <v>50</v>
      </c>
      <c r="S251" s="58">
        <v>2.25</v>
      </c>
      <c r="T251" s="58">
        <v>9</v>
      </c>
      <c r="U251" s="58">
        <v>12</v>
      </c>
      <c r="V251" s="58">
        <v>2</v>
      </c>
      <c r="W251" s="59">
        <v>10</v>
      </c>
      <c r="X251" s="58">
        <v>12</v>
      </c>
      <c r="Y251" s="58">
        <v>12</v>
      </c>
      <c r="Z251" s="58">
        <v>20</v>
      </c>
      <c r="AA251" s="58">
        <v>21.3</v>
      </c>
      <c r="AB251" s="128" t="s">
        <v>1440</v>
      </c>
    </row>
    <row r="252" spans="1:28" s="123" customFormat="1" ht="25.5" customHeight="1">
      <c r="A252" s="71" t="s">
        <v>1239</v>
      </c>
      <c r="B252" s="49" t="s">
        <v>580</v>
      </c>
      <c r="C252" s="48" t="s">
        <v>954</v>
      </c>
      <c r="D252" s="48" t="s">
        <v>86</v>
      </c>
      <c r="E252" s="52" t="s">
        <v>1142</v>
      </c>
      <c r="F252" s="52" t="s">
        <v>790</v>
      </c>
      <c r="G252" s="49" t="s">
        <v>1097</v>
      </c>
      <c r="H252" s="51">
        <v>65990020359</v>
      </c>
      <c r="I252" s="52" t="s">
        <v>984</v>
      </c>
      <c r="J252" s="50" t="s">
        <v>47</v>
      </c>
      <c r="K252" s="234">
        <v>60</v>
      </c>
      <c r="L252" s="234">
        <f>SUM(Table2[[#This Row],[2016 List Price]])*0.6</f>
        <v>36</v>
      </c>
      <c r="M252" s="132">
        <v>59.25</v>
      </c>
      <c r="N252" s="70">
        <f t="shared" si="3"/>
        <v>1.2658227848101266E-2</v>
      </c>
      <c r="O252" s="123">
        <v>3.66</v>
      </c>
      <c r="P252" s="123">
        <v>5.31</v>
      </c>
      <c r="Q252" s="123">
        <v>0.04</v>
      </c>
      <c r="R252" s="123">
        <v>50</v>
      </c>
      <c r="S252" s="58">
        <v>2.25</v>
      </c>
      <c r="T252" s="58">
        <v>9</v>
      </c>
      <c r="U252" s="58">
        <v>12</v>
      </c>
      <c r="V252" s="58">
        <v>4.5</v>
      </c>
      <c r="W252" s="59">
        <v>6</v>
      </c>
      <c r="X252" s="58">
        <v>10.375</v>
      </c>
      <c r="Y252" s="58">
        <v>12.375</v>
      </c>
      <c r="Z252" s="58">
        <v>15.125</v>
      </c>
      <c r="AA252" s="58">
        <v>28.2</v>
      </c>
      <c r="AB252" s="128" t="s">
        <v>1440</v>
      </c>
    </row>
    <row r="253" spans="1:28" s="123" customFormat="1" ht="25.5" customHeight="1">
      <c r="A253" s="71" t="s">
        <v>1239</v>
      </c>
      <c r="B253" s="49" t="s">
        <v>580</v>
      </c>
      <c r="C253" s="48" t="s">
        <v>955</v>
      </c>
      <c r="D253" s="48" t="s">
        <v>87</v>
      </c>
      <c r="E253" s="52" t="s">
        <v>1143</v>
      </c>
      <c r="F253" s="52" t="s">
        <v>791</v>
      </c>
      <c r="G253" s="49" t="s">
        <v>1097</v>
      </c>
      <c r="H253" s="51">
        <v>65990020469</v>
      </c>
      <c r="I253" s="52" t="s">
        <v>984</v>
      </c>
      <c r="J253" s="50" t="s">
        <v>47</v>
      </c>
      <c r="K253" s="234">
        <v>76</v>
      </c>
      <c r="L253" s="234">
        <f>SUM(Table2[[#This Row],[2016 List Price]])*0.6</f>
        <v>45.6</v>
      </c>
      <c r="M253" s="132">
        <v>74.75</v>
      </c>
      <c r="N253" s="70">
        <f t="shared" si="3"/>
        <v>1.6722408026755852E-2</v>
      </c>
      <c r="O253" s="123">
        <v>4.625</v>
      </c>
      <c r="P253" s="123">
        <v>6.625</v>
      </c>
      <c r="Q253" s="123">
        <v>0.04</v>
      </c>
      <c r="R253" s="123">
        <v>50</v>
      </c>
      <c r="S253" s="58">
        <v>2.25</v>
      </c>
      <c r="T253" s="58">
        <v>9</v>
      </c>
      <c r="U253" s="58">
        <v>12</v>
      </c>
      <c r="V253" s="58">
        <v>6.3</v>
      </c>
      <c r="W253" s="59">
        <v>6</v>
      </c>
      <c r="X253" s="58">
        <v>10.375</v>
      </c>
      <c r="Y253" s="58">
        <v>12.375</v>
      </c>
      <c r="Z253" s="58">
        <v>15.125</v>
      </c>
      <c r="AA253" s="58">
        <v>39</v>
      </c>
      <c r="AB253" s="128" t="s">
        <v>1440</v>
      </c>
    </row>
    <row r="254" spans="1:28" s="123" customFormat="1" ht="25.5" customHeight="1">
      <c r="A254" s="71" t="s">
        <v>1239</v>
      </c>
      <c r="B254" s="49" t="s">
        <v>580</v>
      </c>
      <c r="C254" s="50" t="s">
        <v>778</v>
      </c>
      <c r="D254" s="50" t="s">
        <v>781</v>
      </c>
      <c r="E254" s="54" t="s">
        <v>1188</v>
      </c>
      <c r="F254" s="54" t="s">
        <v>1183</v>
      </c>
      <c r="G254" s="49" t="s">
        <v>1097</v>
      </c>
      <c r="H254" s="53">
        <v>65990020322</v>
      </c>
      <c r="I254" s="54" t="s">
        <v>984</v>
      </c>
      <c r="J254" s="50" t="s">
        <v>46</v>
      </c>
      <c r="K254" s="234">
        <v>29.5</v>
      </c>
      <c r="L254" s="234">
        <f>SUM(Table2[[#This Row],[2016 List Price]])*0.6</f>
        <v>17.7</v>
      </c>
      <c r="M254" s="132">
        <v>27.25</v>
      </c>
      <c r="N254" s="70">
        <f t="shared" si="3"/>
        <v>8.2568807339449546E-2</v>
      </c>
      <c r="O254" s="123">
        <v>2.375</v>
      </c>
      <c r="P254" s="123">
        <v>3.875</v>
      </c>
      <c r="Q254" s="123">
        <v>0.01</v>
      </c>
      <c r="R254" s="123">
        <v>50</v>
      </c>
      <c r="S254" s="58">
        <v>0.5</v>
      </c>
      <c r="T254" s="58">
        <v>9.75</v>
      </c>
      <c r="U254" s="58">
        <v>12.75</v>
      </c>
      <c r="V254" s="58">
        <v>0.6</v>
      </c>
      <c r="W254" s="59">
        <v>10</v>
      </c>
      <c r="X254" s="58">
        <v>8.5</v>
      </c>
      <c r="Y254" s="58">
        <v>12.5</v>
      </c>
      <c r="Z254" s="58">
        <v>15.125</v>
      </c>
      <c r="AA254" s="58">
        <v>6.9</v>
      </c>
      <c r="AB254" s="128" t="s">
        <v>1440</v>
      </c>
    </row>
    <row r="255" spans="1:28" s="123" customFormat="1" ht="25.5" customHeight="1">
      <c r="A255" s="71" t="s">
        <v>1239</v>
      </c>
      <c r="B255" s="49" t="s">
        <v>580</v>
      </c>
      <c r="C255" s="50" t="s">
        <v>779</v>
      </c>
      <c r="D255" s="50" t="s">
        <v>782</v>
      </c>
      <c r="E255" s="54" t="s">
        <v>1187</v>
      </c>
      <c r="F255" s="54" t="s">
        <v>1184</v>
      </c>
      <c r="G255" s="49" t="s">
        <v>1097</v>
      </c>
      <c r="H255" s="53">
        <v>65990020360</v>
      </c>
      <c r="I255" s="54" t="s">
        <v>984</v>
      </c>
      <c r="J255" s="50" t="s">
        <v>46</v>
      </c>
      <c r="K255" s="234">
        <v>40</v>
      </c>
      <c r="L255" s="234">
        <f>SUM(Table2[[#This Row],[2016 List Price]])*0.6</f>
        <v>24</v>
      </c>
      <c r="M255" s="132">
        <v>39</v>
      </c>
      <c r="N255" s="70">
        <f t="shared" si="3"/>
        <v>2.564102564102564E-2</v>
      </c>
      <c r="O255" s="123">
        <v>3.66</v>
      </c>
      <c r="P255" s="123">
        <v>5.31</v>
      </c>
      <c r="Q255" s="123">
        <v>0.01</v>
      </c>
      <c r="R255" s="123">
        <v>50</v>
      </c>
      <c r="S255" s="58">
        <v>0.5</v>
      </c>
      <c r="T255" s="58">
        <v>11</v>
      </c>
      <c r="U255" s="58">
        <v>14.5</v>
      </c>
      <c r="V255" s="58">
        <v>1.3</v>
      </c>
      <c r="W255" s="59">
        <v>10</v>
      </c>
      <c r="X255" s="58">
        <v>10.375</v>
      </c>
      <c r="Y255" s="58">
        <v>12.375</v>
      </c>
      <c r="Z255" s="58">
        <v>15.125</v>
      </c>
      <c r="AA255" s="58">
        <v>14.2</v>
      </c>
      <c r="AB255" s="128" t="s">
        <v>1440</v>
      </c>
    </row>
    <row r="256" spans="1:28" s="123" customFormat="1" ht="25.5" customHeight="1">
      <c r="A256" s="71" t="s">
        <v>1239</v>
      </c>
      <c r="B256" s="49" t="s">
        <v>580</v>
      </c>
      <c r="C256" s="50" t="s">
        <v>780</v>
      </c>
      <c r="D256" s="50" t="s">
        <v>783</v>
      </c>
      <c r="E256" s="54" t="s">
        <v>1186</v>
      </c>
      <c r="F256" s="54" t="s">
        <v>1185</v>
      </c>
      <c r="G256" s="49" t="s">
        <v>1097</v>
      </c>
      <c r="H256" s="53">
        <v>65990020470</v>
      </c>
      <c r="I256" s="54" t="s">
        <v>984</v>
      </c>
      <c r="J256" s="50" t="s">
        <v>46</v>
      </c>
      <c r="K256" s="234">
        <v>48</v>
      </c>
      <c r="L256" s="234">
        <f>SUM(Table2[[#This Row],[2016 List Price]])*0.6</f>
        <v>28.799999999999997</v>
      </c>
      <c r="M256" s="132">
        <v>46.75</v>
      </c>
      <c r="N256" s="70">
        <f t="shared" si="3"/>
        <v>2.6737967914438502E-2</v>
      </c>
      <c r="O256" s="123">
        <v>4.625</v>
      </c>
      <c r="P256" s="123">
        <v>6.3120000000000003</v>
      </c>
      <c r="Q256" s="123">
        <v>0.01</v>
      </c>
      <c r="R256" s="123">
        <v>50</v>
      </c>
      <c r="S256" s="58">
        <v>1</v>
      </c>
      <c r="T256" s="58">
        <v>11</v>
      </c>
      <c r="U256" s="58">
        <v>14.5</v>
      </c>
      <c r="V256" s="58">
        <v>1.9</v>
      </c>
      <c r="W256" s="59">
        <v>10</v>
      </c>
      <c r="X256" s="58">
        <v>10.375</v>
      </c>
      <c r="Y256" s="58">
        <v>12.375</v>
      </c>
      <c r="Z256" s="58">
        <v>15.125</v>
      </c>
      <c r="AA256" s="58">
        <v>20.2</v>
      </c>
      <c r="AB256" s="128" t="s">
        <v>1440</v>
      </c>
    </row>
    <row r="257" spans="1:28" s="123" customFormat="1" ht="25.5" customHeight="1">
      <c r="A257" s="71" t="s">
        <v>1239</v>
      </c>
      <c r="B257" s="49" t="s">
        <v>582</v>
      </c>
      <c r="C257" s="48" t="s">
        <v>191</v>
      </c>
      <c r="D257" s="48" t="s">
        <v>192</v>
      </c>
      <c r="E257" s="52" t="s">
        <v>193</v>
      </c>
      <c r="F257" s="52" t="s">
        <v>194</v>
      </c>
      <c r="G257" s="49" t="s">
        <v>1097</v>
      </c>
      <c r="H257" s="55">
        <v>65990015403</v>
      </c>
      <c r="I257" s="52" t="s">
        <v>984</v>
      </c>
      <c r="J257" s="48" t="s">
        <v>45</v>
      </c>
      <c r="K257" s="234">
        <v>31.5</v>
      </c>
      <c r="L257" s="234">
        <f>SUM(Table2[[#This Row],[2016 List Price]])*0.6</f>
        <v>18.899999999999999</v>
      </c>
      <c r="M257" s="132">
        <v>31.5</v>
      </c>
      <c r="N257" s="70">
        <f t="shared" si="3"/>
        <v>0</v>
      </c>
      <c r="O257" s="123">
        <v>0.875</v>
      </c>
      <c r="P257" s="123">
        <v>3</v>
      </c>
      <c r="Q257" s="123">
        <v>0.375</v>
      </c>
      <c r="R257" s="123">
        <v>50</v>
      </c>
      <c r="S257" s="58">
        <v>1</v>
      </c>
      <c r="T257" s="58">
        <v>7.25</v>
      </c>
      <c r="U257" s="58">
        <v>9.75</v>
      </c>
      <c r="V257" s="58">
        <v>0.6</v>
      </c>
      <c r="W257" s="59">
        <v>24</v>
      </c>
      <c r="X257" s="58">
        <v>10.375</v>
      </c>
      <c r="Y257" s="58">
        <v>12.375</v>
      </c>
      <c r="Z257" s="58">
        <v>15.125</v>
      </c>
      <c r="AA257" s="58">
        <v>15.6</v>
      </c>
      <c r="AB257" s="128" t="s">
        <v>1441</v>
      </c>
    </row>
    <row r="258" spans="1:28" s="123" customFormat="1" ht="25.5" customHeight="1">
      <c r="A258" s="71" t="s">
        <v>1239</v>
      </c>
      <c r="B258" s="49" t="s">
        <v>582</v>
      </c>
      <c r="C258" s="48" t="s">
        <v>175</v>
      </c>
      <c r="D258" s="48" t="s">
        <v>176</v>
      </c>
      <c r="E258" s="52" t="s">
        <v>177</v>
      </c>
      <c r="F258" s="52" t="s">
        <v>178</v>
      </c>
      <c r="G258" s="49" t="s">
        <v>1097</v>
      </c>
      <c r="H258" s="55">
        <v>65990010253</v>
      </c>
      <c r="I258" s="52" t="s">
        <v>984</v>
      </c>
      <c r="J258" s="48" t="s">
        <v>45</v>
      </c>
      <c r="K258" s="234">
        <v>31.5</v>
      </c>
      <c r="L258" s="234">
        <f>SUM(Table2[[#This Row],[2016 List Price]])*0.6</f>
        <v>18.899999999999999</v>
      </c>
      <c r="M258" s="132">
        <v>31.5</v>
      </c>
      <c r="N258" s="70">
        <f t="shared" si="3"/>
        <v>0</v>
      </c>
      <c r="O258" s="123">
        <v>1</v>
      </c>
      <c r="P258" s="123">
        <v>3</v>
      </c>
      <c r="Q258" s="123">
        <v>0.375</v>
      </c>
      <c r="R258" s="123">
        <v>25</v>
      </c>
      <c r="S258" s="58">
        <v>0.75</v>
      </c>
      <c r="T258" s="58">
        <v>5.75</v>
      </c>
      <c r="U258" s="58">
        <v>9.75</v>
      </c>
      <c r="V258" s="58">
        <v>0.3</v>
      </c>
      <c r="W258" s="59">
        <v>24</v>
      </c>
      <c r="X258" s="58">
        <v>8.5</v>
      </c>
      <c r="Y258" s="58">
        <v>12.5</v>
      </c>
      <c r="Z258" s="58">
        <v>15.125</v>
      </c>
      <c r="AA258" s="58">
        <v>8.1</v>
      </c>
      <c r="AB258" s="128" t="s">
        <v>1442</v>
      </c>
    </row>
    <row r="259" spans="1:28" s="123" customFormat="1" ht="25.5" customHeight="1">
      <c r="A259" s="71" t="s">
        <v>1239</v>
      </c>
      <c r="B259" s="49" t="s">
        <v>582</v>
      </c>
      <c r="C259" s="48" t="s">
        <v>179</v>
      </c>
      <c r="D259" s="48" t="s">
        <v>180</v>
      </c>
      <c r="E259" s="52" t="s">
        <v>181</v>
      </c>
      <c r="F259" s="52" t="s">
        <v>182</v>
      </c>
      <c r="G259" s="49" t="s">
        <v>1097</v>
      </c>
      <c r="H259" s="55">
        <v>65990010256</v>
      </c>
      <c r="I259" s="52" t="s">
        <v>984</v>
      </c>
      <c r="J259" s="48" t="s">
        <v>45</v>
      </c>
      <c r="K259" s="234">
        <v>42.5</v>
      </c>
      <c r="L259" s="234">
        <f>SUM(Table2[[#This Row],[2016 List Price]])*0.6</f>
        <v>25.5</v>
      </c>
      <c r="M259" s="132">
        <v>42.5</v>
      </c>
      <c r="N259" s="70">
        <f t="shared" si="3"/>
        <v>0</v>
      </c>
      <c r="O259" s="123">
        <v>1</v>
      </c>
      <c r="P259" s="123">
        <v>6</v>
      </c>
      <c r="Q259" s="123">
        <v>0.375</v>
      </c>
      <c r="R259" s="123">
        <v>25</v>
      </c>
      <c r="S259" s="58">
        <v>1.25</v>
      </c>
      <c r="T259" s="58">
        <v>5.5</v>
      </c>
      <c r="U259" s="58">
        <v>9</v>
      </c>
      <c r="V259" s="58">
        <v>0.5</v>
      </c>
      <c r="W259" s="59">
        <v>24</v>
      </c>
      <c r="X259" s="58">
        <v>8.5</v>
      </c>
      <c r="Y259" s="58">
        <v>12.5</v>
      </c>
      <c r="Z259" s="58">
        <v>15.125</v>
      </c>
      <c r="AA259" s="58">
        <v>12.9</v>
      </c>
      <c r="AB259" s="128" t="s">
        <v>1442</v>
      </c>
    </row>
    <row r="260" spans="1:28" s="123" customFormat="1" ht="25.5" customHeight="1">
      <c r="A260" s="71" t="s">
        <v>1239</v>
      </c>
      <c r="B260" s="49" t="s">
        <v>582</v>
      </c>
      <c r="C260" s="48" t="s">
        <v>183</v>
      </c>
      <c r="D260" s="48" t="s">
        <v>184</v>
      </c>
      <c r="E260" s="52" t="s">
        <v>185</v>
      </c>
      <c r="F260" s="52" t="s">
        <v>186</v>
      </c>
      <c r="G260" s="49" t="s">
        <v>1097</v>
      </c>
      <c r="H260" s="55">
        <v>65990015404</v>
      </c>
      <c r="I260" s="52" t="s">
        <v>984</v>
      </c>
      <c r="J260" s="48" t="s">
        <v>45</v>
      </c>
      <c r="K260" s="234">
        <v>42.5</v>
      </c>
      <c r="L260" s="234">
        <f>SUM(Table2[[#This Row],[2016 List Price]])*0.6</f>
        <v>25.5</v>
      </c>
      <c r="M260" s="132">
        <v>42.5</v>
      </c>
      <c r="N260" s="70">
        <f t="shared" si="3"/>
        <v>0</v>
      </c>
      <c r="O260" s="123">
        <v>2</v>
      </c>
      <c r="P260" s="123">
        <v>4</v>
      </c>
      <c r="Q260" s="123">
        <v>0.375</v>
      </c>
      <c r="R260" s="123">
        <v>25</v>
      </c>
      <c r="S260" s="58">
        <v>2.75</v>
      </c>
      <c r="T260" s="58">
        <v>7.25</v>
      </c>
      <c r="U260" s="58">
        <v>9.75</v>
      </c>
      <c r="V260" s="58">
        <v>0.7</v>
      </c>
      <c r="W260" s="59">
        <v>24</v>
      </c>
      <c r="X260" s="58">
        <v>10.375</v>
      </c>
      <c r="Y260" s="58">
        <v>12.375</v>
      </c>
      <c r="Z260" s="58">
        <v>15.125</v>
      </c>
      <c r="AA260" s="58">
        <v>18</v>
      </c>
      <c r="AB260" s="128" t="s">
        <v>1442</v>
      </c>
    </row>
    <row r="261" spans="1:28" s="123" customFormat="1" ht="25.5" customHeight="1">
      <c r="A261" s="71" t="s">
        <v>1239</v>
      </c>
      <c r="B261" s="49" t="s">
        <v>582</v>
      </c>
      <c r="C261" s="48" t="s">
        <v>187</v>
      </c>
      <c r="D261" s="48" t="s">
        <v>188</v>
      </c>
      <c r="E261" s="52" t="s">
        <v>189</v>
      </c>
      <c r="F261" s="52" t="s">
        <v>190</v>
      </c>
      <c r="G261" s="49" t="s">
        <v>1097</v>
      </c>
      <c r="H261" s="55">
        <v>65990015406</v>
      </c>
      <c r="I261" s="52" t="s">
        <v>984</v>
      </c>
      <c r="J261" s="48" t="s">
        <v>45</v>
      </c>
      <c r="K261" s="234">
        <v>52</v>
      </c>
      <c r="L261" s="234">
        <f>SUM(Table2[[#This Row],[2016 List Price]])*0.6</f>
        <v>31.2</v>
      </c>
      <c r="M261" s="132">
        <v>52</v>
      </c>
      <c r="N261" s="70">
        <f t="shared" si="3"/>
        <v>0</v>
      </c>
      <c r="O261" s="123">
        <v>2</v>
      </c>
      <c r="P261" s="123">
        <v>6</v>
      </c>
      <c r="Q261" s="123">
        <v>0.375</v>
      </c>
      <c r="R261" s="123">
        <v>25</v>
      </c>
      <c r="S261" s="58">
        <v>2.75</v>
      </c>
      <c r="T261" s="58">
        <v>7.25</v>
      </c>
      <c r="U261" s="58">
        <v>9.75</v>
      </c>
      <c r="V261" s="58">
        <v>1.1000000000000001</v>
      </c>
      <c r="W261" s="59">
        <v>24</v>
      </c>
      <c r="X261" s="58">
        <v>10.375</v>
      </c>
      <c r="Y261" s="58">
        <v>12.375</v>
      </c>
      <c r="Z261" s="58">
        <v>15.125</v>
      </c>
      <c r="AA261" s="58">
        <v>27.6</v>
      </c>
      <c r="AB261" s="128" t="s">
        <v>1442</v>
      </c>
    </row>
    <row r="262" spans="1:28" s="123" customFormat="1" ht="25.5" customHeight="1">
      <c r="A262" s="71" t="s">
        <v>1239</v>
      </c>
      <c r="B262" s="49" t="s">
        <v>992</v>
      </c>
      <c r="C262" s="48" t="s">
        <v>993</v>
      </c>
      <c r="D262" s="48" t="s">
        <v>993</v>
      </c>
      <c r="E262" s="52" t="s">
        <v>998</v>
      </c>
      <c r="F262" s="52" t="s">
        <v>1006</v>
      </c>
      <c r="G262" s="49" t="s">
        <v>1097</v>
      </c>
      <c r="H262" s="51">
        <v>65990042813</v>
      </c>
      <c r="I262" s="52" t="s">
        <v>984</v>
      </c>
      <c r="J262" s="48" t="s">
        <v>46</v>
      </c>
      <c r="K262" s="234">
        <v>13</v>
      </c>
      <c r="L262" s="234">
        <f>SUM(Table2[[#This Row],[2016 List Price]])*0.6</f>
        <v>7.8</v>
      </c>
      <c r="M262" s="132">
        <v>12.75</v>
      </c>
      <c r="N262" s="70">
        <f t="shared" si="3"/>
        <v>1.9607843137254902E-2</v>
      </c>
      <c r="O262" s="123">
        <v>7.4999999999999997E-2</v>
      </c>
      <c r="P262" s="123">
        <v>2.968</v>
      </c>
      <c r="Q262" s="123">
        <v>2.5000000000000001E-2</v>
      </c>
      <c r="R262" s="123">
        <v>25</v>
      </c>
      <c r="S262" s="58">
        <v>0.5</v>
      </c>
      <c r="T262" s="58">
        <v>9.75</v>
      </c>
      <c r="U262" s="58">
        <v>12.75</v>
      </c>
      <c r="V262" s="123">
        <v>0.3</v>
      </c>
      <c r="W262" s="59">
        <v>20</v>
      </c>
      <c r="X262" s="58">
        <v>10.38</v>
      </c>
      <c r="Y262" s="58">
        <v>12.5</v>
      </c>
      <c r="Z262" s="58">
        <v>15.13</v>
      </c>
      <c r="AA262" s="123">
        <v>7.2</v>
      </c>
      <c r="AB262" s="128" t="s">
        <v>1443</v>
      </c>
    </row>
    <row r="263" spans="1:28" s="123" customFormat="1" ht="25.5" customHeight="1">
      <c r="A263" s="71" t="s">
        <v>1239</v>
      </c>
      <c r="B263" s="49" t="s">
        <v>992</v>
      </c>
      <c r="C263" s="48" t="s">
        <v>995</v>
      </c>
      <c r="D263" s="48" t="s">
        <v>995</v>
      </c>
      <c r="E263" s="52" t="s">
        <v>1000</v>
      </c>
      <c r="F263" s="52" t="s">
        <v>1189</v>
      </c>
      <c r="G263" s="49" t="s">
        <v>1097</v>
      </c>
      <c r="H263" s="51">
        <v>65990042253</v>
      </c>
      <c r="I263" s="52" t="s">
        <v>984</v>
      </c>
      <c r="J263" s="48" t="s">
        <v>46</v>
      </c>
      <c r="K263" s="234">
        <v>14</v>
      </c>
      <c r="L263" s="234">
        <f>SUM(Table2[[#This Row],[2016 List Price]])*0.6</f>
        <v>8.4</v>
      </c>
      <c r="M263" s="132">
        <v>13.75</v>
      </c>
      <c r="N263" s="70">
        <f t="shared" si="3"/>
        <v>1.8181818181818181E-2</v>
      </c>
      <c r="O263" s="123" t="s">
        <v>1004</v>
      </c>
      <c r="P263" s="123">
        <v>2.968</v>
      </c>
      <c r="Q263" s="123">
        <v>2.5000000000000001E-2</v>
      </c>
      <c r="R263" s="123">
        <v>25</v>
      </c>
      <c r="S263" s="58">
        <v>0.5</v>
      </c>
      <c r="T263" s="58">
        <v>9.75</v>
      </c>
      <c r="U263" s="58">
        <v>12.75</v>
      </c>
      <c r="V263" s="123">
        <v>0.3</v>
      </c>
      <c r="W263" s="59">
        <v>20</v>
      </c>
      <c r="X263" s="58">
        <v>10.38</v>
      </c>
      <c r="Y263" s="58">
        <v>12.5</v>
      </c>
      <c r="Z263" s="58">
        <v>15.13</v>
      </c>
      <c r="AA263" s="123">
        <v>7.2</v>
      </c>
      <c r="AB263" s="128" t="s">
        <v>1443</v>
      </c>
    </row>
    <row r="264" spans="1:28" s="123" customFormat="1" ht="25.5" customHeight="1">
      <c r="A264" s="71" t="s">
        <v>1239</v>
      </c>
      <c r="B264" s="49" t="s">
        <v>992</v>
      </c>
      <c r="C264" s="48" t="s">
        <v>994</v>
      </c>
      <c r="D264" s="48" t="s">
        <v>994</v>
      </c>
      <c r="E264" s="52" t="s">
        <v>999</v>
      </c>
      <c r="F264" s="52" t="s">
        <v>1007</v>
      </c>
      <c r="G264" s="49" t="s">
        <v>1097</v>
      </c>
      <c r="H264" s="51">
        <v>65990042300</v>
      </c>
      <c r="I264" s="52" t="s">
        <v>984</v>
      </c>
      <c r="J264" s="48" t="s">
        <v>46</v>
      </c>
      <c r="K264" s="234">
        <v>13.5</v>
      </c>
      <c r="L264" s="234">
        <f>SUM(Table2[[#This Row],[2016 List Price]])*0.6</f>
        <v>8.1</v>
      </c>
      <c r="M264" s="132">
        <v>13.25</v>
      </c>
      <c r="N264" s="70">
        <f t="shared" si="3"/>
        <v>1.8867924528301886E-2</v>
      </c>
      <c r="O264" s="123">
        <v>1</v>
      </c>
      <c r="P264" s="123">
        <v>3</v>
      </c>
      <c r="Q264" s="123">
        <v>2.5000000000000001E-2</v>
      </c>
      <c r="R264" s="123">
        <v>25</v>
      </c>
      <c r="S264" s="58">
        <v>0.5</v>
      </c>
      <c r="T264" s="58">
        <v>9.75</v>
      </c>
      <c r="U264" s="58">
        <v>12.75</v>
      </c>
      <c r="V264" s="123">
        <v>0.3</v>
      </c>
      <c r="W264" s="59">
        <v>20</v>
      </c>
      <c r="X264" s="58">
        <v>10.38</v>
      </c>
      <c r="Y264" s="58">
        <v>12.5</v>
      </c>
      <c r="Z264" s="58">
        <v>15.13</v>
      </c>
      <c r="AA264" s="123">
        <v>7.2</v>
      </c>
      <c r="AB264" s="128" t="s">
        <v>1443</v>
      </c>
    </row>
    <row r="265" spans="1:28" s="123" customFormat="1" ht="25.5" customHeight="1">
      <c r="A265" s="71" t="s">
        <v>1239</v>
      </c>
      <c r="B265" s="49" t="s">
        <v>992</v>
      </c>
      <c r="C265" s="48" t="s">
        <v>996</v>
      </c>
      <c r="D265" s="48" t="s">
        <v>996</v>
      </c>
      <c r="E265" s="52" t="s">
        <v>1001</v>
      </c>
      <c r="F265" s="52" t="s">
        <v>1190</v>
      </c>
      <c r="G265" s="49" t="s">
        <v>1097</v>
      </c>
      <c r="H265" s="51">
        <v>65990042754</v>
      </c>
      <c r="I265" s="52" t="s">
        <v>984</v>
      </c>
      <c r="J265" s="48" t="s">
        <v>46</v>
      </c>
      <c r="K265" s="234">
        <v>16.5</v>
      </c>
      <c r="L265" s="234">
        <f>SUM(Table2[[#This Row],[2016 List Price]])*0.6</f>
        <v>9.9</v>
      </c>
      <c r="M265" s="132">
        <v>16.25</v>
      </c>
      <c r="N265" s="70">
        <f t="shared" si="3"/>
        <v>1.5384615384615385E-2</v>
      </c>
      <c r="O265" s="123" t="s">
        <v>1005</v>
      </c>
      <c r="P265" s="123">
        <v>4</v>
      </c>
      <c r="Q265" s="123">
        <v>2.5000000000000001E-2</v>
      </c>
      <c r="R265" s="123">
        <v>25</v>
      </c>
      <c r="S265" s="58">
        <v>0.5</v>
      </c>
      <c r="T265" s="58">
        <v>9.75</v>
      </c>
      <c r="U265" s="58">
        <v>12.75</v>
      </c>
      <c r="V265" s="123">
        <v>0.4</v>
      </c>
      <c r="W265" s="59">
        <v>20</v>
      </c>
      <c r="X265" s="58">
        <v>10.38</v>
      </c>
      <c r="Y265" s="58">
        <v>12.5</v>
      </c>
      <c r="Z265" s="58">
        <v>15.13</v>
      </c>
      <c r="AA265" s="123">
        <v>9.1999999999999993</v>
      </c>
      <c r="AB265" s="128" t="s">
        <v>1443</v>
      </c>
    </row>
    <row r="266" spans="1:28" s="123" customFormat="1" ht="25.5" customHeight="1">
      <c r="A266" s="71" t="s">
        <v>1239</v>
      </c>
      <c r="B266" s="49" t="s">
        <v>992</v>
      </c>
      <c r="C266" s="48" t="s">
        <v>997</v>
      </c>
      <c r="D266" s="48" t="s">
        <v>997</v>
      </c>
      <c r="E266" s="52" t="s">
        <v>1002</v>
      </c>
      <c r="F266" s="52" t="s">
        <v>1191</v>
      </c>
      <c r="G266" s="49" t="s">
        <v>1097</v>
      </c>
      <c r="H266" s="51">
        <v>65990042400</v>
      </c>
      <c r="I266" s="52" t="s">
        <v>984</v>
      </c>
      <c r="J266" s="48" t="s">
        <v>46</v>
      </c>
      <c r="K266" s="234">
        <v>17</v>
      </c>
      <c r="L266" s="234">
        <f>SUM(Table2[[#This Row],[2016 List Price]])*0.6</f>
        <v>10.199999999999999</v>
      </c>
      <c r="M266" s="132">
        <v>16.75</v>
      </c>
      <c r="N266" s="70">
        <f t="shared" si="3"/>
        <v>1.4925373134328358E-2</v>
      </c>
      <c r="O266" s="123">
        <v>1.875</v>
      </c>
      <c r="P266" s="123">
        <v>4</v>
      </c>
      <c r="Q266" s="123">
        <v>2.5000000000000001E-2</v>
      </c>
      <c r="R266" s="123">
        <v>25</v>
      </c>
      <c r="S266" s="58">
        <v>0.5</v>
      </c>
      <c r="T266" s="58">
        <v>9.75</v>
      </c>
      <c r="U266" s="58">
        <v>12.75</v>
      </c>
      <c r="V266" s="123">
        <v>0.5</v>
      </c>
      <c r="W266" s="59">
        <v>20</v>
      </c>
      <c r="X266" s="58">
        <v>10.38</v>
      </c>
      <c r="Y266" s="58">
        <v>12.5</v>
      </c>
      <c r="Z266" s="58">
        <v>15.13</v>
      </c>
      <c r="AA266" s="123">
        <v>11.2</v>
      </c>
      <c r="AB266" s="128" t="s">
        <v>1443</v>
      </c>
    </row>
    <row r="267" spans="1:28" s="123" customFormat="1" ht="25.5" customHeight="1">
      <c r="A267" s="71" t="s">
        <v>1239</v>
      </c>
      <c r="B267" s="49" t="s">
        <v>583</v>
      </c>
      <c r="C267" s="48" t="s">
        <v>866</v>
      </c>
      <c r="D267" s="48" t="s">
        <v>105</v>
      </c>
      <c r="E267" s="52" t="s">
        <v>1137</v>
      </c>
      <c r="F267" s="52" t="s">
        <v>162</v>
      </c>
      <c r="G267" s="49" t="s">
        <v>1097</v>
      </c>
      <c r="H267" s="51">
        <v>65990001212</v>
      </c>
      <c r="I267" s="52" t="s">
        <v>984</v>
      </c>
      <c r="J267" s="48" t="s">
        <v>45</v>
      </c>
      <c r="K267" s="234">
        <v>34</v>
      </c>
      <c r="L267" s="234">
        <f>SUM(Table2[[#This Row],[2016 List Price]])*0.6</f>
        <v>20.399999999999999</v>
      </c>
      <c r="M267" s="132">
        <v>32.75</v>
      </c>
      <c r="N267" s="70">
        <f t="shared" si="3"/>
        <v>3.8167938931297711E-2</v>
      </c>
      <c r="O267" s="123">
        <v>1.3120000000000001</v>
      </c>
      <c r="P267" s="123">
        <v>12</v>
      </c>
      <c r="Q267" s="123">
        <v>0.4</v>
      </c>
      <c r="R267" s="123">
        <v>12</v>
      </c>
      <c r="S267" s="58">
        <v>1.5</v>
      </c>
      <c r="T267" s="58">
        <v>4.5</v>
      </c>
      <c r="U267" s="58">
        <v>13.25</v>
      </c>
      <c r="V267" s="58">
        <v>0.9</v>
      </c>
      <c r="W267" s="59">
        <v>6</v>
      </c>
      <c r="X267" s="58">
        <v>4</v>
      </c>
      <c r="Y267" s="58">
        <v>12</v>
      </c>
      <c r="Z267" s="58">
        <v>12</v>
      </c>
      <c r="AA267" s="58">
        <v>6.1</v>
      </c>
      <c r="AB267" s="128" t="s">
        <v>1444</v>
      </c>
    </row>
    <row r="268" spans="1:28" s="123" customFormat="1" ht="25.5" customHeight="1">
      <c r="A268" s="71" t="s">
        <v>1239</v>
      </c>
      <c r="B268" s="49" t="s">
        <v>583</v>
      </c>
      <c r="C268" s="48" t="s">
        <v>867</v>
      </c>
      <c r="D268" s="48" t="s">
        <v>106</v>
      </c>
      <c r="E268" s="52" t="s">
        <v>1138</v>
      </c>
      <c r="F268" s="52" t="s">
        <v>163</v>
      </c>
      <c r="G268" s="49" t="s">
        <v>1097</v>
      </c>
      <c r="H268" s="51">
        <v>65990001224</v>
      </c>
      <c r="I268" s="52" t="s">
        <v>984</v>
      </c>
      <c r="J268" s="48" t="s">
        <v>45</v>
      </c>
      <c r="K268" s="234">
        <v>34</v>
      </c>
      <c r="L268" s="234">
        <f>SUM(Table2[[#This Row],[2016 List Price]])*0.6</f>
        <v>20.399999999999999</v>
      </c>
      <c r="M268" s="132">
        <v>32.75</v>
      </c>
      <c r="N268" s="70">
        <f t="shared" ref="N268:N331" si="4">((K268-M268)/M268)</f>
        <v>3.8167938931297711E-2</v>
      </c>
      <c r="O268" s="123">
        <v>1.3120000000000001</v>
      </c>
      <c r="P268" s="123">
        <v>24</v>
      </c>
      <c r="Q268" s="123">
        <v>0.4</v>
      </c>
      <c r="R268" s="123">
        <v>6</v>
      </c>
      <c r="S268" s="58">
        <v>1.75</v>
      </c>
      <c r="T268" s="58">
        <v>1.75</v>
      </c>
      <c r="U268" s="58">
        <v>25</v>
      </c>
      <c r="V268" s="58">
        <v>1.1000000000000001</v>
      </c>
      <c r="W268" s="59">
        <v>6</v>
      </c>
      <c r="X268" s="58">
        <v>4</v>
      </c>
      <c r="Y268" s="58">
        <v>4</v>
      </c>
      <c r="Z268" s="58">
        <v>48</v>
      </c>
      <c r="AA268" s="58">
        <v>7.5</v>
      </c>
      <c r="AB268" s="128" t="s">
        <v>1444</v>
      </c>
    </row>
    <row r="269" spans="1:28" s="123" customFormat="1" ht="25.5" customHeight="1">
      <c r="A269" s="71" t="s">
        <v>1239</v>
      </c>
      <c r="B269" s="49" t="s">
        <v>583</v>
      </c>
      <c r="C269" s="48" t="s">
        <v>864</v>
      </c>
      <c r="D269" s="48" t="s">
        <v>103</v>
      </c>
      <c r="E269" s="52" t="s">
        <v>1135</v>
      </c>
      <c r="F269" s="52" t="s">
        <v>1408</v>
      </c>
      <c r="G269" s="49" t="s">
        <v>1097</v>
      </c>
      <c r="H269" s="51">
        <v>65990001253</v>
      </c>
      <c r="I269" s="52" t="s">
        <v>984</v>
      </c>
      <c r="J269" s="48" t="s">
        <v>47</v>
      </c>
      <c r="K269" s="234">
        <v>21</v>
      </c>
      <c r="L269" s="234">
        <f>SUM(Table2[[#This Row],[2016 List Price]])*0.6</f>
        <v>12.6</v>
      </c>
      <c r="M269" s="132">
        <v>21</v>
      </c>
      <c r="N269" s="70">
        <f t="shared" si="4"/>
        <v>0</v>
      </c>
      <c r="O269" s="123">
        <v>1.3120000000000001</v>
      </c>
      <c r="P269" s="123">
        <v>3</v>
      </c>
      <c r="Q269" s="123">
        <v>0.4</v>
      </c>
      <c r="R269" s="123">
        <v>25</v>
      </c>
      <c r="S269" s="58">
        <v>0.75</v>
      </c>
      <c r="T269" s="58">
        <v>7.25</v>
      </c>
      <c r="U269" s="58">
        <v>9.75</v>
      </c>
      <c r="V269" s="58">
        <v>0.5</v>
      </c>
      <c r="W269" s="59">
        <v>10</v>
      </c>
      <c r="X269" s="58">
        <v>12</v>
      </c>
      <c r="Y269" s="58">
        <v>12</v>
      </c>
      <c r="Z269" s="58">
        <v>20</v>
      </c>
      <c r="AA269" s="58">
        <v>6</v>
      </c>
      <c r="AB269" s="128" t="s">
        <v>1444</v>
      </c>
    </row>
    <row r="270" spans="1:28" s="123" customFormat="1" ht="25.5" customHeight="1">
      <c r="A270" s="71" t="s">
        <v>1239</v>
      </c>
      <c r="B270" s="49" t="s">
        <v>583</v>
      </c>
      <c r="C270" s="48" t="s">
        <v>865</v>
      </c>
      <c r="D270" s="48" t="s">
        <v>104</v>
      </c>
      <c r="E270" s="52" t="s">
        <v>1136</v>
      </c>
      <c r="F270" s="52" t="s">
        <v>1409</v>
      </c>
      <c r="G270" s="49" t="s">
        <v>1097</v>
      </c>
      <c r="H270" s="51">
        <v>65990001256</v>
      </c>
      <c r="I270" s="52" t="s">
        <v>984</v>
      </c>
      <c r="J270" s="48" t="s">
        <v>47</v>
      </c>
      <c r="K270" s="234">
        <v>37</v>
      </c>
      <c r="L270" s="234">
        <f>SUM(Table2[[#This Row],[2016 List Price]])*0.6</f>
        <v>22.2</v>
      </c>
      <c r="M270" s="132">
        <v>37</v>
      </c>
      <c r="N270" s="70">
        <f t="shared" si="4"/>
        <v>0</v>
      </c>
      <c r="O270" s="123">
        <v>1.3120000000000001</v>
      </c>
      <c r="P270" s="123">
        <v>6</v>
      </c>
      <c r="Q270" s="123">
        <v>0.4</v>
      </c>
      <c r="R270" s="123">
        <v>25</v>
      </c>
      <c r="S270" s="58">
        <v>2</v>
      </c>
      <c r="T270" s="58">
        <v>7.25</v>
      </c>
      <c r="U270" s="58">
        <v>9.75</v>
      </c>
      <c r="V270" s="58">
        <v>1</v>
      </c>
      <c r="W270" s="59">
        <v>10</v>
      </c>
      <c r="X270" s="58">
        <v>12</v>
      </c>
      <c r="Y270" s="58">
        <v>12</v>
      </c>
      <c r="Z270" s="58">
        <v>20</v>
      </c>
      <c r="AA270" s="58">
        <v>11</v>
      </c>
      <c r="AB270" s="128" t="s">
        <v>1444</v>
      </c>
    </row>
    <row r="271" spans="1:28" s="123" customFormat="1" ht="25.5" customHeight="1">
      <c r="A271" s="71" t="s">
        <v>1239</v>
      </c>
      <c r="B271" s="49" t="s">
        <v>1272</v>
      </c>
      <c r="C271" s="48" t="s">
        <v>1273</v>
      </c>
      <c r="D271" s="48" t="s">
        <v>1274</v>
      </c>
      <c r="E271" s="52" t="s">
        <v>1275</v>
      </c>
      <c r="F271" s="52" t="s">
        <v>1410</v>
      </c>
      <c r="G271" s="49" t="s">
        <v>1097</v>
      </c>
      <c r="H271" s="51">
        <v>65990012532</v>
      </c>
      <c r="I271" s="52" t="s">
        <v>984</v>
      </c>
      <c r="J271" s="48" t="s">
        <v>47</v>
      </c>
      <c r="K271" s="234">
        <v>34.5</v>
      </c>
      <c r="L271" s="234">
        <f>SUM(Table2[[#This Row],[2016 List Price]])*0.6</f>
        <v>20.7</v>
      </c>
      <c r="M271" s="132">
        <v>34.5</v>
      </c>
      <c r="N271" s="70">
        <f t="shared" si="4"/>
        <v>0</v>
      </c>
      <c r="O271" s="123">
        <v>1.4370000000000001</v>
      </c>
      <c r="P271" s="123">
        <v>3</v>
      </c>
      <c r="Q271" s="123">
        <v>0.875</v>
      </c>
      <c r="R271" s="123">
        <v>25</v>
      </c>
      <c r="S271" s="56" t="s">
        <v>204</v>
      </c>
      <c r="T271" s="56" t="s">
        <v>1377</v>
      </c>
      <c r="U271" s="56" t="s">
        <v>1378</v>
      </c>
      <c r="V271" s="58">
        <v>0.5</v>
      </c>
      <c r="W271" s="59">
        <v>10</v>
      </c>
      <c r="X271" s="58">
        <v>12</v>
      </c>
      <c r="Y271" s="58">
        <v>12</v>
      </c>
      <c r="Z271" s="58">
        <v>20</v>
      </c>
      <c r="AA271" s="58">
        <v>6</v>
      </c>
      <c r="AB271" s="123" t="s">
        <v>1445</v>
      </c>
    </row>
    <row r="272" spans="1:28" s="123" customFormat="1" ht="25.5" customHeight="1">
      <c r="A272" s="71" t="s">
        <v>1239</v>
      </c>
      <c r="B272" s="49" t="s">
        <v>585</v>
      </c>
      <c r="C272" s="50" t="s">
        <v>280</v>
      </c>
      <c r="D272" s="50" t="s">
        <v>281</v>
      </c>
      <c r="E272" s="54" t="s">
        <v>282</v>
      </c>
      <c r="F272" s="54" t="s">
        <v>1412</v>
      </c>
      <c r="G272" s="49" t="s">
        <v>1097</v>
      </c>
      <c r="H272" s="53">
        <v>65990011253</v>
      </c>
      <c r="I272" s="54" t="s">
        <v>984</v>
      </c>
      <c r="J272" s="48" t="s">
        <v>45</v>
      </c>
      <c r="K272" s="234">
        <v>31.5</v>
      </c>
      <c r="L272" s="234">
        <f>SUM(Table2[[#This Row],[2016 List Price]])*0.6</f>
        <v>18.899999999999999</v>
      </c>
      <c r="M272" s="132">
        <v>30.75</v>
      </c>
      <c r="N272" s="70">
        <f t="shared" si="4"/>
        <v>2.4390243902439025E-2</v>
      </c>
      <c r="O272" s="123">
        <v>1.3120000000000001</v>
      </c>
      <c r="P272" s="123">
        <v>3</v>
      </c>
      <c r="Q272" s="123">
        <v>0.4</v>
      </c>
      <c r="R272" s="123">
        <v>25</v>
      </c>
      <c r="S272" s="58">
        <v>0.75</v>
      </c>
      <c r="T272" s="58">
        <v>7.25</v>
      </c>
      <c r="U272" s="58">
        <v>9.75</v>
      </c>
      <c r="V272" s="58">
        <v>0.8</v>
      </c>
      <c r="W272" s="59">
        <v>24</v>
      </c>
      <c r="X272" s="58">
        <v>10.375</v>
      </c>
      <c r="Y272" s="58">
        <v>12.375</v>
      </c>
      <c r="Z272" s="58">
        <v>15.125</v>
      </c>
      <c r="AA272" s="58">
        <v>20.399999999999999</v>
      </c>
      <c r="AB272" s="128" t="s">
        <v>1446</v>
      </c>
    </row>
    <row r="273" spans="1:28" s="123" customFormat="1" ht="25.5" customHeight="1">
      <c r="A273" s="71" t="s">
        <v>1239</v>
      </c>
      <c r="B273" s="49" t="s">
        <v>584</v>
      </c>
      <c r="C273" s="50" t="s">
        <v>336</v>
      </c>
      <c r="D273" s="50" t="s">
        <v>337</v>
      </c>
      <c r="E273" s="54" t="s">
        <v>338</v>
      </c>
      <c r="F273" s="54" t="s">
        <v>339</v>
      </c>
      <c r="G273" s="49" t="s">
        <v>1097</v>
      </c>
      <c r="H273" s="53">
        <v>65990012531</v>
      </c>
      <c r="I273" s="54" t="s">
        <v>984</v>
      </c>
      <c r="J273" s="48" t="s">
        <v>45</v>
      </c>
      <c r="K273" s="234">
        <v>39</v>
      </c>
      <c r="L273" s="234">
        <f>SUM(Table2[[#This Row],[2016 List Price]])*0.6</f>
        <v>23.4</v>
      </c>
      <c r="M273" s="132">
        <v>37.75</v>
      </c>
      <c r="N273" s="70">
        <f t="shared" si="4"/>
        <v>3.3112582781456956E-2</v>
      </c>
      <c r="O273" s="123">
        <v>1.3120000000000001</v>
      </c>
      <c r="P273" s="123">
        <v>3</v>
      </c>
      <c r="Q273" s="123">
        <v>0.4</v>
      </c>
      <c r="R273" s="123">
        <v>25</v>
      </c>
      <c r="S273" s="58">
        <v>1</v>
      </c>
      <c r="T273" s="58">
        <v>7.25</v>
      </c>
      <c r="U273" s="58">
        <v>9.75</v>
      </c>
      <c r="V273" s="58">
        <v>0.5</v>
      </c>
      <c r="W273" s="59">
        <v>24</v>
      </c>
      <c r="X273" s="58">
        <v>10.375</v>
      </c>
      <c r="Y273" s="58">
        <v>12.375</v>
      </c>
      <c r="Z273" s="58">
        <v>15.125</v>
      </c>
      <c r="AA273" s="58">
        <v>13.2</v>
      </c>
      <c r="AB273" s="128" t="s">
        <v>1447</v>
      </c>
    </row>
    <row r="274" spans="1:28" s="123" customFormat="1" ht="25.5" customHeight="1">
      <c r="A274" s="71" t="s">
        <v>1239</v>
      </c>
      <c r="B274" s="49" t="s">
        <v>1298</v>
      </c>
      <c r="C274" s="50" t="s">
        <v>1296</v>
      </c>
      <c r="D274" s="50" t="s">
        <v>1297</v>
      </c>
      <c r="E274" s="54" t="s">
        <v>1299</v>
      </c>
      <c r="F274" s="54" t="s">
        <v>1411</v>
      </c>
      <c r="G274" s="49" t="s">
        <v>1097</v>
      </c>
      <c r="H274" s="152">
        <v>65990001235</v>
      </c>
      <c r="I274" s="54" t="s">
        <v>984</v>
      </c>
      <c r="J274" s="48" t="s">
        <v>45</v>
      </c>
      <c r="K274" s="234">
        <v>19</v>
      </c>
      <c r="L274" s="234">
        <f>SUM(Table2[[#This Row],[2016 List Price]])*0.6</f>
        <v>11.4</v>
      </c>
      <c r="M274" s="132">
        <v>19</v>
      </c>
      <c r="N274" s="70">
        <f t="shared" si="4"/>
        <v>0</v>
      </c>
      <c r="O274" s="123" t="s">
        <v>205</v>
      </c>
      <c r="P274" s="123" t="s">
        <v>1309</v>
      </c>
      <c r="Q274" s="123">
        <v>0.1</v>
      </c>
      <c r="R274" s="123">
        <v>12</v>
      </c>
      <c r="S274" s="58" t="s">
        <v>201</v>
      </c>
      <c r="T274" s="58" t="s">
        <v>1370</v>
      </c>
      <c r="U274" s="58" t="s">
        <v>1371</v>
      </c>
      <c r="V274" s="58">
        <v>0.6</v>
      </c>
      <c r="W274" s="59">
        <v>12</v>
      </c>
      <c r="X274" s="58" t="s">
        <v>1372</v>
      </c>
      <c r="Y274" s="58" t="s">
        <v>1373</v>
      </c>
      <c r="Z274" s="58" t="s">
        <v>1374</v>
      </c>
      <c r="AA274" s="58">
        <v>9</v>
      </c>
      <c r="AB274" s="128" t="s">
        <v>1448</v>
      </c>
    </row>
    <row r="275" spans="1:28" s="123" customFormat="1" ht="25.5" customHeight="1">
      <c r="A275" s="71" t="s">
        <v>1239</v>
      </c>
      <c r="B275" s="49" t="s">
        <v>586</v>
      </c>
      <c r="C275" s="50" t="s">
        <v>284</v>
      </c>
      <c r="D275" s="50" t="s">
        <v>285</v>
      </c>
      <c r="E275" s="54" t="s">
        <v>291</v>
      </c>
      <c r="F275" s="54" t="s">
        <v>295</v>
      </c>
      <c r="G275" s="49" t="s">
        <v>1097</v>
      </c>
      <c r="H275" s="53">
        <v>65990061106</v>
      </c>
      <c r="I275" s="54" t="s">
        <v>984</v>
      </c>
      <c r="J275" s="48" t="s">
        <v>45</v>
      </c>
      <c r="K275" s="234">
        <v>21.5</v>
      </c>
      <c r="L275" s="234">
        <f>SUM(Table2[[#This Row],[2016 List Price]])*0.6</f>
        <v>12.9</v>
      </c>
      <c r="M275" s="132">
        <v>20.75</v>
      </c>
      <c r="N275" s="70">
        <f t="shared" si="4"/>
        <v>3.614457831325301E-2</v>
      </c>
      <c r="O275" s="123">
        <v>0.875</v>
      </c>
      <c r="P275" s="123">
        <v>6</v>
      </c>
      <c r="Q275" s="123">
        <v>1.25</v>
      </c>
      <c r="R275" s="123">
        <v>10</v>
      </c>
      <c r="S275" s="58">
        <v>0.875</v>
      </c>
      <c r="T275" s="58">
        <v>7.25</v>
      </c>
      <c r="U275" s="58">
        <v>10.75</v>
      </c>
      <c r="V275" s="58">
        <v>0.5</v>
      </c>
      <c r="W275" s="59">
        <v>24</v>
      </c>
      <c r="X275" s="58">
        <v>10.375</v>
      </c>
      <c r="Y275" s="58">
        <v>12.375</v>
      </c>
      <c r="Z275" s="58">
        <v>15.125</v>
      </c>
      <c r="AA275" s="58">
        <v>13.3</v>
      </c>
      <c r="AB275" s="128" t="s">
        <v>1449</v>
      </c>
    </row>
    <row r="276" spans="1:28" s="123" customFormat="1" ht="25.5" customHeight="1">
      <c r="A276" s="71" t="s">
        <v>1239</v>
      </c>
      <c r="B276" s="49" t="s">
        <v>586</v>
      </c>
      <c r="C276" s="50" t="s">
        <v>286</v>
      </c>
      <c r="D276" s="50" t="s">
        <v>287</v>
      </c>
      <c r="E276" s="54" t="s">
        <v>290</v>
      </c>
      <c r="F276" s="54" t="s">
        <v>294</v>
      </c>
      <c r="G276" s="49" t="s">
        <v>1097</v>
      </c>
      <c r="H276" s="53">
        <v>65990061186</v>
      </c>
      <c r="I276" s="54" t="s">
        <v>984</v>
      </c>
      <c r="J276" s="48" t="s">
        <v>45</v>
      </c>
      <c r="K276" s="234">
        <v>29.5</v>
      </c>
      <c r="L276" s="234">
        <f>SUM(Table2[[#This Row],[2016 List Price]])*0.6</f>
        <v>17.7</v>
      </c>
      <c r="M276" s="132">
        <v>28.75</v>
      </c>
      <c r="N276" s="70">
        <f t="shared" si="4"/>
        <v>2.6086956521739129E-2</v>
      </c>
      <c r="O276" s="123">
        <v>1.125</v>
      </c>
      <c r="P276" s="123">
        <v>6</v>
      </c>
      <c r="Q276" s="123">
        <v>1.25</v>
      </c>
      <c r="R276" s="123">
        <v>10</v>
      </c>
      <c r="S276" s="58">
        <v>1</v>
      </c>
      <c r="T276" s="58">
        <v>7.25</v>
      </c>
      <c r="U276" s="58">
        <v>10.75</v>
      </c>
      <c r="V276" s="58">
        <v>0.7</v>
      </c>
      <c r="W276" s="59">
        <v>24</v>
      </c>
      <c r="X276" s="58">
        <v>10.375</v>
      </c>
      <c r="Y276" s="58">
        <v>12.375</v>
      </c>
      <c r="Z276" s="58">
        <v>15.125</v>
      </c>
      <c r="AA276" s="58">
        <v>18.100000000000001</v>
      </c>
      <c r="AB276" s="128" t="s">
        <v>1449</v>
      </c>
    </row>
    <row r="277" spans="1:28" s="123" customFormat="1" ht="25.5" customHeight="1">
      <c r="A277" s="71" t="s">
        <v>1239</v>
      </c>
      <c r="B277" s="49" t="s">
        <v>575</v>
      </c>
      <c r="C277" s="48" t="s">
        <v>911</v>
      </c>
      <c r="D277" s="48" t="s">
        <v>721</v>
      </c>
      <c r="E277" s="52" t="s">
        <v>319</v>
      </c>
      <c r="F277" s="52" t="s">
        <v>139</v>
      </c>
      <c r="G277" s="49" t="s">
        <v>1091</v>
      </c>
      <c r="H277" s="51">
        <v>65990010002</v>
      </c>
      <c r="I277" s="52" t="s">
        <v>984</v>
      </c>
      <c r="J277" s="48" t="s">
        <v>45</v>
      </c>
      <c r="K277" s="234">
        <v>68</v>
      </c>
      <c r="L277" s="234">
        <f>SUM(Table2[[#This Row],[2016 List Price]])*0.6</f>
        <v>40.799999999999997</v>
      </c>
      <c r="M277" s="132">
        <v>68</v>
      </c>
      <c r="N277" s="70">
        <f t="shared" si="4"/>
        <v>0</v>
      </c>
      <c r="O277" s="123">
        <v>1</v>
      </c>
      <c r="P277" s="123">
        <v>600</v>
      </c>
      <c r="Q277" s="123">
        <v>0.03</v>
      </c>
      <c r="R277" s="123">
        <v>1</v>
      </c>
      <c r="S277" s="58">
        <v>1</v>
      </c>
      <c r="T277" s="58">
        <v>6.5</v>
      </c>
      <c r="U277" s="58">
        <v>10.5</v>
      </c>
      <c r="V277" s="58">
        <v>2.4</v>
      </c>
      <c r="W277" s="59">
        <v>6</v>
      </c>
      <c r="X277" s="58">
        <v>4</v>
      </c>
      <c r="Y277" s="58">
        <v>12</v>
      </c>
      <c r="Z277" s="58">
        <v>12</v>
      </c>
      <c r="AA277" s="58">
        <v>15</v>
      </c>
      <c r="AB277" s="128" t="s">
        <v>1451</v>
      </c>
    </row>
    <row r="278" spans="1:28" s="123" customFormat="1" ht="25.5" customHeight="1">
      <c r="A278" s="71" t="s">
        <v>1239</v>
      </c>
      <c r="B278" s="49" t="s">
        <v>575</v>
      </c>
      <c r="C278" s="48" t="s">
        <v>895</v>
      </c>
      <c r="D278" s="48" t="s">
        <v>698</v>
      </c>
      <c r="E278" s="52" t="s">
        <v>69</v>
      </c>
      <c r="F278" s="52" t="s">
        <v>70</v>
      </c>
      <c r="G278" s="49" t="s">
        <v>1091</v>
      </c>
      <c r="H278" s="51">
        <v>65990010211</v>
      </c>
      <c r="I278" s="52" t="s">
        <v>984</v>
      </c>
      <c r="J278" s="48" t="s">
        <v>45</v>
      </c>
      <c r="K278" s="234">
        <v>9</v>
      </c>
      <c r="L278" s="234">
        <f>SUM(Table2[[#This Row],[2016 List Price]])*0.6</f>
        <v>5.3999999999999995</v>
      </c>
      <c r="M278" s="132">
        <v>8.75</v>
      </c>
      <c r="N278" s="70">
        <f t="shared" si="4"/>
        <v>2.8571428571428571E-2</v>
      </c>
      <c r="O278" s="123">
        <v>1</v>
      </c>
      <c r="P278" s="123">
        <v>2</v>
      </c>
      <c r="Q278" s="123">
        <v>0.03</v>
      </c>
      <c r="R278" s="123">
        <v>25</v>
      </c>
      <c r="S278" s="58">
        <v>1</v>
      </c>
      <c r="T278" s="58">
        <v>5</v>
      </c>
      <c r="U278" s="58">
        <v>7.5</v>
      </c>
      <c r="V278" s="58">
        <v>0.2</v>
      </c>
      <c r="W278" s="59">
        <v>24</v>
      </c>
      <c r="X278" s="58">
        <v>4</v>
      </c>
      <c r="Y278" s="58">
        <v>12</v>
      </c>
      <c r="Z278" s="58">
        <v>12</v>
      </c>
      <c r="AA278" s="58">
        <v>5.4</v>
      </c>
      <c r="AB278" s="128" t="s">
        <v>1450</v>
      </c>
    </row>
    <row r="279" spans="1:28" s="123" customFormat="1" ht="25.5" customHeight="1">
      <c r="A279" s="71" t="s">
        <v>1239</v>
      </c>
      <c r="B279" s="49" t="s">
        <v>575</v>
      </c>
      <c r="C279" s="48" t="s">
        <v>896</v>
      </c>
      <c r="D279" s="48" t="s">
        <v>699</v>
      </c>
      <c r="E279" s="52" t="s">
        <v>71</v>
      </c>
      <c r="F279" s="52" t="s">
        <v>110</v>
      </c>
      <c r="G279" s="49" t="s">
        <v>1091</v>
      </c>
      <c r="H279" s="51">
        <v>65990010311</v>
      </c>
      <c r="I279" s="52" t="s">
        <v>984</v>
      </c>
      <c r="J279" s="48" t="s">
        <v>45</v>
      </c>
      <c r="K279" s="234">
        <v>11.5</v>
      </c>
      <c r="L279" s="234">
        <f>SUM(Table2[[#This Row],[2016 List Price]])*0.6</f>
        <v>6.8999999999999995</v>
      </c>
      <c r="M279" s="132">
        <v>11.25</v>
      </c>
      <c r="N279" s="70">
        <f t="shared" si="4"/>
        <v>2.2222222222222223E-2</v>
      </c>
      <c r="O279" s="123">
        <v>1</v>
      </c>
      <c r="P279" s="123">
        <v>3</v>
      </c>
      <c r="Q279" s="123">
        <v>0.03</v>
      </c>
      <c r="R279" s="123">
        <v>25</v>
      </c>
      <c r="S279" s="58">
        <v>1</v>
      </c>
      <c r="T279" s="58">
        <v>5</v>
      </c>
      <c r="U279" s="58">
        <v>7.5</v>
      </c>
      <c r="V279" s="58">
        <v>0.3</v>
      </c>
      <c r="W279" s="59">
        <v>24</v>
      </c>
      <c r="X279" s="58">
        <v>4</v>
      </c>
      <c r="Y279" s="58">
        <v>12</v>
      </c>
      <c r="Z279" s="58">
        <v>12</v>
      </c>
      <c r="AA279" s="58">
        <v>7.8</v>
      </c>
      <c r="AB279" s="128" t="s">
        <v>1450</v>
      </c>
    </row>
    <row r="280" spans="1:28" s="123" customFormat="1" ht="25.5" customHeight="1">
      <c r="A280" s="71" t="s">
        <v>1239</v>
      </c>
      <c r="B280" s="49" t="s">
        <v>575</v>
      </c>
      <c r="C280" s="48" t="s">
        <v>897</v>
      </c>
      <c r="D280" s="48" t="s">
        <v>700</v>
      </c>
      <c r="E280" s="52" t="s">
        <v>72</v>
      </c>
      <c r="F280" s="52" t="s">
        <v>487</v>
      </c>
      <c r="G280" s="49" t="s">
        <v>1091</v>
      </c>
      <c r="H280" s="51">
        <v>65990010411</v>
      </c>
      <c r="I280" s="52" t="s">
        <v>984</v>
      </c>
      <c r="J280" s="48" t="s">
        <v>45</v>
      </c>
      <c r="K280" s="234">
        <v>14</v>
      </c>
      <c r="L280" s="234">
        <f>SUM(Table2[[#This Row],[2016 List Price]])*0.6</f>
        <v>8.4</v>
      </c>
      <c r="M280" s="132">
        <v>14</v>
      </c>
      <c r="N280" s="70">
        <f t="shared" si="4"/>
        <v>0</v>
      </c>
      <c r="O280" s="123">
        <v>1</v>
      </c>
      <c r="P280" s="123">
        <v>4</v>
      </c>
      <c r="Q280" s="123">
        <v>0.03</v>
      </c>
      <c r="R280" s="123">
        <v>25</v>
      </c>
      <c r="S280" s="58">
        <v>1</v>
      </c>
      <c r="T280" s="58">
        <v>5</v>
      </c>
      <c r="U280" s="58">
        <v>7.5</v>
      </c>
      <c r="V280" s="58">
        <v>0.4</v>
      </c>
      <c r="W280" s="59">
        <v>24</v>
      </c>
      <c r="X280" s="58">
        <v>4</v>
      </c>
      <c r="Y280" s="58">
        <v>12</v>
      </c>
      <c r="Z280" s="58">
        <v>12</v>
      </c>
      <c r="AA280" s="58">
        <v>10.199999999999999</v>
      </c>
      <c r="AB280" s="128" t="s">
        <v>1450</v>
      </c>
    </row>
    <row r="281" spans="1:28" s="123" customFormat="1" ht="25.5" customHeight="1">
      <c r="A281" s="71" t="s">
        <v>1239</v>
      </c>
      <c r="B281" s="49" t="s">
        <v>575</v>
      </c>
      <c r="C281" s="48" t="s">
        <v>898</v>
      </c>
      <c r="D281" s="48" t="s">
        <v>701</v>
      </c>
      <c r="E281" s="52" t="s">
        <v>618</v>
      </c>
      <c r="F281" s="52" t="s">
        <v>488</v>
      </c>
      <c r="G281" s="49" t="s">
        <v>1091</v>
      </c>
      <c r="H281" s="51">
        <v>65990010611</v>
      </c>
      <c r="I281" s="52" t="s">
        <v>984</v>
      </c>
      <c r="J281" s="48" t="s">
        <v>45</v>
      </c>
      <c r="K281" s="234">
        <v>19.5</v>
      </c>
      <c r="L281" s="234">
        <f>SUM(Table2[[#This Row],[2016 List Price]])*0.6</f>
        <v>11.7</v>
      </c>
      <c r="M281" s="132">
        <v>19.5</v>
      </c>
      <c r="N281" s="70">
        <f t="shared" si="4"/>
        <v>0</v>
      </c>
      <c r="O281" s="123">
        <v>1</v>
      </c>
      <c r="P281" s="123">
        <v>6</v>
      </c>
      <c r="Q281" s="123">
        <v>0.03</v>
      </c>
      <c r="R281" s="123">
        <v>25</v>
      </c>
      <c r="S281" s="58">
        <v>1</v>
      </c>
      <c r="T281" s="58">
        <v>5</v>
      </c>
      <c r="U281" s="58">
        <v>7.5</v>
      </c>
      <c r="V281" s="58">
        <v>0.6</v>
      </c>
      <c r="W281" s="59">
        <v>24</v>
      </c>
      <c r="X281" s="58">
        <v>8.5</v>
      </c>
      <c r="Y281" s="58">
        <v>12.5</v>
      </c>
      <c r="Z281" s="58">
        <v>15.125</v>
      </c>
      <c r="AA281" s="58">
        <v>15.3</v>
      </c>
      <c r="AB281" s="128" t="s">
        <v>1450</v>
      </c>
    </row>
    <row r="282" spans="1:28" s="123" customFormat="1" ht="25.5" customHeight="1">
      <c r="A282" s="71" t="s">
        <v>1239</v>
      </c>
      <c r="B282" s="49" t="s">
        <v>575</v>
      </c>
      <c r="C282" s="48" t="s">
        <v>899</v>
      </c>
      <c r="D282" s="48" t="s">
        <v>702</v>
      </c>
      <c r="E282" s="52" t="s">
        <v>619</v>
      </c>
      <c r="F282" s="52" t="s">
        <v>489</v>
      </c>
      <c r="G282" s="49" t="s">
        <v>1091</v>
      </c>
      <c r="H282" s="51">
        <v>65990010811</v>
      </c>
      <c r="I282" s="52" t="s">
        <v>984</v>
      </c>
      <c r="J282" s="48" t="s">
        <v>47</v>
      </c>
      <c r="K282" s="234">
        <v>24.5</v>
      </c>
      <c r="L282" s="234">
        <f>SUM(Table2[[#This Row],[2016 List Price]])*0.6</f>
        <v>14.7</v>
      </c>
      <c r="M282" s="132">
        <v>24.5</v>
      </c>
      <c r="N282" s="70">
        <f t="shared" si="4"/>
        <v>0</v>
      </c>
      <c r="O282" s="123">
        <v>1</v>
      </c>
      <c r="P282" s="123">
        <v>8</v>
      </c>
      <c r="Q282" s="123">
        <v>0.03</v>
      </c>
      <c r="R282" s="123">
        <v>25</v>
      </c>
      <c r="S282" s="58">
        <v>2</v>
      </c>
      <c r="T282" s="58">
        <v>3.75</v>
      </c>
      <c r="U282" s="58">
        <v>10.25</v>
      </c>
      <c r="V282" s="58">
        <v>0.9</v>
      </c>
      <c r="W282" s="59">
        <v>12</v>
      </c>
      <c r="X282" s="58">
        <v>8.5</v>
      </c>
      <c r="Y282" s="58">
        <v>12.5</v>
      </c>
      <c r="Z282" s="58">
        <v>15.125</v>
      </c>
      <c r="AA282" s="58">
        <v>11.7</v>
      </c>
      <c r="AB282" s="128" t="s">
        <v>1450</v>
      </c>
    </row>
    <row r="283" spans="1:28" s="123" customFormat="1" ht="25.5" customHeight="1">
      <c r="A283" s="71" t="s">
        <v>1239</v>
      </c>
      <c r="B283" s="49" t="s">
        <v>575</v>
      </c>
      <c r="C283" s="48" t="s">
        <v>900</v>
      </c>
      <c r="D283" s="48" t="s">
        <v>703</v>
      </c>
      <c r="E283" s="52" t="s">
        <v>620</v>
      </c>
      <c r="F283" s="52" t="s">
        <v>669</v>
      </c>
      <c r="G283" s="49" t="s">
        <v>1091</v>
      </c>
      <c r="H283" s="51">
        <v>65990011211</v>
      </c>
      <c r="I283" s="52" t="s">
        <v>984</v>
      </c>
      <c r="J283" s="48" t="s">
        <v>47</v>
      </c>
      <c r="K283" s="234">
        <v>35.5</v>
      </c>
      <c r="L283" s="234">
        <f>SUM(Table2[[#This Row],[2016 List Price]])*0.6</f>
        <v>21.3</v>
      </c>
      <c r="M283" s="132">
        <v>35.5</v>
      </c>
      <c r="N283" s="70">
        <f t="shared" si="4"/>
        <v>0</v>
      </c>
      <c r="O283" s="123">
        <v>1</v>
      </c>
      <c r="P283" s="123">
        <v>12</v>
      </c>
      <c r="Q283" s="123">
        <v>0.03</v>
      </c>
      <c r="R283" s="123">
        <v>25</v>
      </c>
      <c r="S283" s="58">
        <v>2</v>
      </c>
      <c r="T283" s="58">
        <v>3.75</v>
      </c>
      <c r="U283" s="58">
        <v>12.25</v>
      </c>
      <c r="V283" s="58">
        <v>1.3</v>
      </c>
      <c r="W283" s="59">
        <v>12</v>
      </c>
      <c r="X283" s="58">
        <v>8.5</v>
      </c>
      <c r="Y283" s="58">
        <v>12.5</v>
      </c>
      <c r="Z283" s="58">
        <v>15.125</v>
      </c>
      <c r="AA283" s="58">
        <v>16.5</v>
      </c>
      <c r="AB283" s="128" t="s">
        <v>1450</v>
      </c>
    </row>
    <row r="284" spans="1:28" s="123" customFormat="1" ht="25.5" customHeight="1">
      <c r="A284" s="71" t="s">
        <v>1239</v>
      </c>
      <c r="B284" s="49" t="s">
        <v>575</v>
      </c>
      <c r="C284" s="48" t="s">
        <v>600</v>
      </c>
      <c r="D284" s="48" t="s">
        <v>714</v>
      </c>
      <c r="E284" s="52" t="s">
        <v>598</v>
      </c>
      <c r="F284" s="52" t="s">
        <v>599</v>
      </c>
      <c r="G284" s="49" t="s">
        <v>1096</v>
      </c>
      <c r="H284" s="51">
        <v>65990010120</v>
      </c>
      <c r="I284" s="52" t="s">
        <v>984</v>
      </c>
      <c r="J284" s="48" t="s">
        <v>45</v>
      </c>
      <c r="K284" s="234">
        <v>69</v>
      </c>
      <c r="L284" s="234">
        <f>SUM(Table2[[#This Row],[2016 List Price]])*0.6</f>
        <v>41.4</v>
      </c>
      <c r="M284" s="132">
        <v>69</v>
      </c>
      <c r="N284" s="70">
        <f t="shared" si="4"/>
        <v>0</v>
      </c>
      <c r="O284" s="123">
        <v>1</v>
      </c>
      <c r="P284" s="123">
        <v>600</v>
      </c>
      <c r="Q284" s="123">
        <v>0.03</v>
      </c>
      <c r="R284" s="123">
        <v>1</v>
      </c>
      <c r="S284" s="58">
        <v>1</v>
      </c>
      <c r="T284" s="58">
        <v>6.5</v>
      </c>
      <c r="U284" s="58">
        <v>10.5</v>
      </c>
      <c r="V284" s="58">
        <v>2.4</v>
      </c>
      <c r="W284" s="59">
        <v>6</v>
      </c>
      <c r="X284" s="58">
        <v>4</v>
      </c>
      <c r="Y284" s="58">
        <v>12</v>
      </c>
      <c r="Z284" s="58">
        <v>12</v>
      </c>
      <c r="AA284" s="58">
        <v>15</v>
      </c>
      <c r="AB284" s="128" t="s">
        <v>1451</v>
      </c>
    </row>
    <row r="285" spans="1:28" s="123" customFormat="1" ht="25.5" customHeight="1">
      <c r="A285" s="71" t="s">
        <v>1239</v>
      </c>
      <c r="B285" s="49" t="s">
        <v>575</v>
      </c>
      <c r="C285" s="48" t="s">
        <v>601</v>
      </c>
      <c r="D285" s="48" t="s">
        <v>715</v>
      </c>
      <c r="E285" s="52" t="s">
        <v>607</v>
      </c>
      <c r="F285" s="52" t="s">
        <v>135</v>
      </c>
      <c r="G285" s="49" t="s">
        <v>1092</v>
      </c>
      <c r="H285" s="51">
        <v>65990010130</v>
      </c>
      <c r="I285" s="52" t="s">
        <v>984</v>
      </c>
      <c r="J285" s="48" t="s">
        <v>45</v>
      </c>
      <c r="K285" s="234">
        <v>69</v>
      </c>
      <c r="L285" s="234">
        <f>SUM(Table2[[#This Row],[2016 List Price]])*0.6</f>
        <v>41.4</v>
      </c>
      <c r="M285" s="132">
        <v>69</v>
      </c>
      <c r="N285" s="70">
        <f t="shared" si="4"/>
        <v>0</v>
      </c>
      <c r="O285" s="123">
        <v>1</v>
      </c>
      <c r="P285" s="123">
        <v>600</v>
      </c>
      <c r="Q285" s="123">
        <v>0.03</v>
      </c>
      <c r="R285" s="123">
        <v>1</v>
      </c>
      <c r="S285" s="58">
        <v>1</v>
      </c>
      <c r="T285" s="58">
        <v>6.5</v>
      </c>
      <c r="U285" s="58">
        <v>10.5</v>
      </c>
      <c r="V285" s="58">
        <v>2.4</v>
      </c>
      <c r="W285" s="59">
        <v>6</v>
      </c>
      <c r="X285" s="58">
        <v>4</v>
      </c>
      <c r="Y285" s="58">
        <v>12</v>
      </c>
      <c r="Z285" s="58">
        <v>12</v>
      </c>
      <c r="AA285" s="58">
        <v>15</v>
      </c>
      <c r="AB285" s="128" t="s">
        <v>1451</v>
      </c>
    </row>
    <row r="286" spans="1:28" s="123" customFormat="1" ht="25.5" customHeight="1">
      <c r="A286" s="71" t="s">
        <v>1239</v>
      </c>
      <c r="B286" s="49" t="s">
        <v>575</v>
      </c>
      <c r="C286" s="48" t="s">
        <v>602</v>
      </c>
      <c r="D286" s="48" t="s">
        <v>716</v>
      </c>
      <c r="E286" s="52" t="s">
        <v>608</v>
      </c>
      <c r="F286" s="52" t="s">
        <v>134</v>
      </c>
      <c r="G286" s="49" t="s">
        <v>1094</v>
      </c>
      <c r="H286" s="51">
        <v>65990010140</v>
      </c>
      <c r="I286" s="52" t="s">
        <v>984</v>
      </c>
      <c r="J286" s="48" t="s">
        <v>45</v>
      </c>
      <c r="K286" s="234">
        <v>69</v>
      </c>
      <c r="L286" s="234">
        <f>SUM(Table2[[#This Row],[2016 List Price]])*0.6</f>
        <v>41.4</v>
      </c>
      <c r="M286" s="132">
        <v>69</v>
      </c>
      <c r="N286" s="70">
        <f t="shared" si="4"/>
        <v>0</v>
      </c>
      <c r="O286" s="123">
        <v>1</v>
      </c>
      <c r="P286" s="123">
        <v>600</v>
      </c>
      <c r="Q286" s="123">
        <v>0.03</v>
      </c>
      <c r="R286" s="123">
        <v>1</v>
      </c>
      <c r="S286" s="58">
        <v>1</v>
      </c>
      <c r="T286" s="58">
        <v>6.5</v>
      </c>
      <c r="U286" s="58">
        <v>10.5</v>
      </c>
      <c r="V286" s="58">
        <v>2.4</v>
      </c>
      <c r="W286" s="59">
        <v>6</v>
      </c>
      <c r="X286" s="58">
        <v>4</v>
      </c>
      <c r="Y286" s="58">
        <v>12</v>
      </c>
      <c r="Z286" s="58">
        <v>12</v>
      </c>
      <c r="AA286" s="58">
        <v>15</v>
      </c>
      <c r="AB286" s="128" t="s">
        <v>1451</v>
      </c>
    </row>
    <row r="287" spans="1:28" s="123" customFormat="1" ht="25.5" customHeight="1">
      <c r="A287" s="71" t="s">
        <v>1239</v>
      </c>
      <c r="B287" s="49" t="s">
        <v>575</v>
      </c>
      <c r="C287" s="48" t="s">
        <v>603</v>
      </c>
      <c r="D287" s="48" t="s">
        <v>717</v>
      </c>
      <c r="E287" s="52" t="s">
        <v>609</v>
      </c>
      <c r="F287" s="52" t="s">
        <v>133</v>
      </c>
      <c r="G287" s="49" t="s">
        <v>1100</v>
      </c>
      <c r="H287" s="51">
        <v>65990010150</v>
      </c>
      <c r="I287" s="52" t="s">
        <v>984</v>
      </c>
      <c r="J287" s="48" t="s">
        <v>45</v>
      </c>
      <c r="K287" s="234">
        <v>69</v>
      </c>
      <c r="L287" s="234">
        <f>SUM(Table2[[#This Row],[2016 List Price]])*0.6</f>
        <v>41.4</v>
      </c>
      <c r="M287" s="132">
        <v>69</v>
      </c>
      <c r="N287" s="70">
        <f t="shared" si="4"/>
        <v>0</v>
      </c>
      <c r="O287" s="123">
        <v>1</v>
      </c>
      <c r="P287" s="123">
        <v>600</v>
      </c>
      <c r="Q287" s="123">
        <v>0.03</v>
      </c>
      <c r="R287" s="123">
        <v>1</v>
      </c>
      <c r="S287" s="58">
        <v>1</v>
      </c>
      <c r="T287" s="58">
        <v>6.5</v>
      </c>
      <c r="U287" s="58">
        <v>10.5</v>
      </c>
      <c r="V287" s="58">
        <v>2.4</v>
      </c>
      <c r="W287" s="59">
        <v>6</v>
      </c>
      <c r="X287" s="58">
        <v>4</v>
      </c>
      <c r="Y287" s="58">
        <v>12</v>
      </c>
      <c r="Z287" s="58">
        <v>12</v>
      </c>
      <c r="AA287" s="58">
        <v>15</v>
      </c>
      <c r="AB287" s="128" t="s">
        <v>1451</v>
      </c>
    </row>
    <row r="288" spans="1:28" s="123" customFormat="1" ht="25.5" customHeight="1">
      <c r="A288" s="71" t="s">
        <v>1239</v>
      </c>
      <c r="B288" s="49" t="s">
        <v>575</v>
      </c>
      <c r="C288" s="48" t="s">
        <v>604</v>
      </c>
      <c r="D288" s="48" t="s">
        <v>718</v>
      </c>
      <c r="E288" s="52" t="s">
        <v>610</v>
      </c>
      <c r="F288" s="52" t="s">
        <v>129</v>
      </c>
      <c r="G288" s="49" t="s">
        <v>1095</v>
      </c>
      <c r="H288" s="51">
        <v>65990010160</v>
      </c>
      <c r="I288" s="52" t="s">
        <v>984</v>
      </c>
      <c r="J288" s="48" t="s">
        <v>45</v>
      </c>
      <c r="K288" s="234">
        <v>69</v>
      </c>
      <c r="L288" s="234">
        <f>SUM(Table2[[#This Row],[2016 List Price]])*0.6</f>
        <v>41.4</v>
      </c>
      <c r="M288" s="132">
        <v>69</v>
      </c>
      <c r="N288" s="70">
        <f t="shared" si="4"/>
        <v>0</v>
      </c>
      <c r="O288" s="123">
        <v>1</v>
      </c>
      <c r="P288" s="123">
        <v>600</v>
      </c>
      <c r="Q288" s="123">
        <v>0.03</v>
      </c>
      <c r="R288" s="123">
        <v>1</v>
      </c>
      <c r="S288" s="58">
        <v>1</v>
      </c>
      <c r="T288" s="58">
        <v>6.5</v>
      </c>
      <c r="U288" s="58">
        <v>10.5</v>
      </c>
      <c r="V288" s="58">
        <v>2.4</v>
      </c>
      <c r="W288" s="59">
        <v>6</v>
      </c>
      <c r="X288" s="58">
        <v>4</v>
      </c>
      <c r="Y288" s="58">
        <v>12</v>
      </c>
      <c r="Z288" s="58">
        <v>12</v>
      </c>
      <c r="AA288" s="58">
        <v>15</v>
      </c>
      <c r="AB288" s="128" t="s">
        <v>1451</v>
      </c>
    </row>
    <row r="289" spans="1:28" s="123" customFormat="1" ht="25.5" customHeight="1">
      <c r="A289" s="71" t="s">
        <v>1239</v>
      </c>
      <c r="B289" s="49" t="s">
        <v>575</v>
      </c>
      <c r="C289" s="48" t="s">
        <v>912</v>
      </c>
      <c r="D289" s="48" t="s">
        <v>722</v>
      </c>
      <c r="E289" s="52" t="s">
        <v>320</v>
      </c>
      <c r="F289" s="52" t="s">
        <v>140</v>
      </c>
      <c r="G289" s="49" t="s">
        <v>1091</v>
      </c>
      <c r="H289" s="51">
        <v>65990020002</v>
      </c>
      <c r="I289" s="52" t="s">
        <v>984</v>
      </c>
      <c r="J289" s="48" t="s">
        <v>45</v>
      </c>
      <c r="K289" s="234">
        <v>115</v>
      </c>
      <c r="L289" s="234">
        <f>SUM(Table2[[#This Row],[2016 List Price]])*0.6</f>
        <v>69</v>
      </c>
      <c r="M289" s="132">
        <v>115</v>
      </c>
      <c r="N289" s="70">
        <f t="shared" si="4"/>
        <v>0</v>
      </c>
      <c r="O289" s="123">
        <v>2</v>
      </c>
      <c r="P289" s="123">
        <v>600</v>
      </c>
      <c r="Q289" s="123">
        <v>0.03</v>
      </c>
      <c r="R289" s="123">
        <v>1</v>
      </c>
      <c r="S289" s="58">
        <v>2</v>
      </c>
      <c r="T289" s="58">
        <v>6.5</v>
      </c>
      <c r="U289" s="58">
        <v>10.5</v>
      </c>
      <c r="V289" s="58">
        <v>4.7</v>
      </c>
      <c r="W289" s="59">
        <v>4</v>
      </c>
      <c r="X289" s="58">
        <v>4</v>
      </c>
      <c r="Y289" s="58">
        <v>12</v>
      </c>
      <c r="Z289" s="58">
        <v>12</v>
      </c>
      <c r="AA289" s="58">
        <v>19.399999999999999</v>
      </c>
      <c r="AB289" s="128" t="s">
        <v>1451</v>
      </c>
    </row>
    <row r="290" spans="1:28" s="123" customFormat="1" ht="25.5" customHeight="1">
      <c r="A290" s="71" t="s">
        <v>1239</v>
      </c>
      <c r="B290" s="49" t="s">
        <v>575</v>
      </c>
      <c r="C290" s="48" t="s">
        <v>901</v>
      </c>
      <c r="D290" s="48" t="s">
        <v>704</v>
      </c>
      <c r="E290" s="52" t="s">
        <v>621</v>
      </c>
      <c r="F290" s="52" t="s">
        <v>631</v>
      </c>
      <c r="G290" s="49" t="s">
        <v>1091</v>
      </c>
      <c r="H290" s="51">
        <v>65990020311</v>
      </c>
      <c r="I290" s="52" t="s">
        <v>984</v>
      </c>
      <c r="J290" s="48" t="s">
        <v>45</v>
      </c>
      <c r="K290" s="234">
        <v>19</v>
      </c>
      <c r="L290" s="234">
        <f>SUM(Table2[[#This Row],[2016 List Price]])*0.6</f>
        <v>11.4</v>
      </c>
      <c r="M290" s="132">
        <v>18.75</v>
      </c>
      <c r="N290" s="70">
        <f t="shared" si="4"/>
        <v>1.3333333333333334E-2</v>
      </c>
      <c r="O290" s="123">
        <v>2</v>
      </c>
      <c r="P290" s="123">
        <v>3</v>
      </c>
      <c r="Q290" s="123">
        <v>0.03</v>
      </c>
      <c r="R290" s="123">
        <v>25</v>
      </c>
      <c r="S290" s="58">
        <v>1</v>
      </c>
      <c r="T290" s="58">
        <v>4.75</v>
      </c>
      <c r="U290" s="58">
        <v>6.75</v>
      </c>
      <c r="V290" s="58">
        <v>0.6</v>
      </c>
      <c r="W290" s="59">
        <v>24</v>
      </c>
      <c r="X290" s="58">
        <v>8.5</v>
      </c>
      <c r="Y290" s="58">
        <v>12.5</v>
      </c>
      <c r="Z290" s="58">
        <v>15.125</v>
      </c>
      <c r="AA290" s="58">
        <v>15.3</v>
      </c>
      <c r="AB290" s="128" t="s">
        <v>1450</v>
      </c>
    </row>
    <row r="291" spans="1:28" s="123" customFormat="1" ht="25.5" customHeight="1">
      <c r="A291" s="71" t="s">
        <v>1239</v>
      </c>
      <c r="B291" s="49" t="s">
        <v>575</v>
      </c>
      <c r="C291" s="48" t="s">
        <v>902</v>
      </c>
      <c r="D291" s="48" t="s">
        <v>705</v>
      </c>
      <c r="E291" s="52" t="s">
        <v>622</v>
      </c>
      <c r="F291" s="52" t="s">
        <v>670</v>
      </c>
      <c r="G291" s="49" t="s">
        <v>1091</v>
      </c>
      <c r="H291" s="51">
        <v>65990020411</v>
      </c>
      <c r="I291" s="52" t="s">
        <v>984</v>
      </c>
      <c r="J291" s="48" t="s">
        <v>45</v>
      </c>
      <c r="K291" s="234">
        <v>23.5</v>
      </c>
      <c r="L291" s="234">
        <f>SUM(Table2[[#This Row],[2016 List Price]])*0.6</f>
        <v>14.1</v>
      </c>
      <c r="M291" s="132">
        <v>23.5</v>
      </c>
      <c r="N291" s="70">
        <f t="shared" si="4"/>
        <v>0</v>
      </c>
      <c r="O291" s="123">
        <v>2</v>
      </c>
      <c r="P291" s="123">
        <v>4</v>
      </c>
      <c r="Q291" s="123">
        <v>0.03</v>
      </c>
      <c r="R291" s="123">
        <v>25</v>
      </c>
      <c r="S291" s="58">
        <v>1</v>
      </c>
      <c r="T291" s="58">
        <v>4.75</v>
      </c>
      <c r="U291" s="58">
        <v>6.75</v>
      </c>
      <c r="V291" s="58">
        <v>0.8</v>
      </c>
      <c r="W291" s="59">
        <v>24</v>
      </c>
      <c r="X291" s="58">
        <v>8.5</v>
      </c>
      <c r="Y291" s="58">
        <v>12.5</v>
      </c>
      <c r="Z291" s="58">
        <v>15.125</v>
      </c>
      <c r="AA291" s="58">
        <v>20.100000000000001</v>
      </c>
      <c r="AB291" s="128" t="s">
        <v>1450</v>
      </c>
    </row>
    <row r="292" spans="1:28" s="123" customFormat="1" ht="25.5" customHeight="1">
      <c r="A292" s="71" t="s">
        <v>1239</v>
      </c>
      <c r="B292" s="49" t="s">
        <v>575</v>
      </c>
      <c r="C292" s="48" t="s">
        <v>903</v>
      </c>
      <c r="D292" s="48" t="s">
        <v>706</v>
      </c>
      <c r="E292" s="52" t="s">
        <v>623</v>
      </c>
      <c r="F292" s="52" t="s">
        <v>671</v>
      </c>
      <c r="G292" s="49" t="s">
        <v>1091</v>
      </c>
      <c r="H292" s="51">
        <v>65990020611</v>
      </c>
      <c r="I292" s="52" t="s">
        <v>984</v>
      </c>
      <c r="J292" s="48" t="s">
        <v>47</v>
      </c>
      <c r="K292" s="234">
        <v>33</v>
      </c>
      <c r="L292" s="234">
        <f>SUM(Table2[[#This Row],[2016 List Price]])*0.6</f>
        <v>19.8</v>
      </c>
      <c r="M292" s="132">
        <v>32.75</v>
      </c>
      <c r="N292" s="70">
        <f t="shared" si="4"/>
        <v>7.6335877862595417E-3</v>
      </c>
      <c r="O292" s="123">
        <v>2</v>
      </c>
      <c r="P292" s="123">
        <v>6</v>
      </c>
      <c r="Q292" s="123">
        <v>0.03</v>
      </c>
      <c r="R292" s="123">
        <v>25</v>
      </c>
      <c r="S292" s="58">
        <v>2</v>
      </c>
      <c r="T292" s="58">
        <v>3.75</v>
      </c>
      <c r="U292" s="58">
        <v>7.25</v>
      </c>
      <c r="V292" s="58">
        <v>1.3</v>
      </c>
      <c r="W292" s="59">
        <v>24</v>
      </c>
      <c r="X292" s="58">
        <v>8.5</v>
      </c>
      <c r="Y292" s="58">
        <v>12.5</v>
      </c>
      <c r="Z292" s="58">
        <v>15.125</v>
      </c>
      <c r="AA292" s="58">
        <v>16.2</v>
      </c>
      <c r="AB292" s="128" t="s">
        <v>1450</v>
      </c>
    </row>
    <row r="293" spans="1:28" s="123" customFormat="1" ht="25.5" customHeight="1">
      <c r="A293" s="71" t="s">
        <v>1239</v>
      </c>
      <c r="B293" s="49" t="s">
        <v>575</v>
      </c>
      <c r="C293" s="48" t="s">
        <v>904</v>
      </c>
      <c r="D293" s="48" t="s">
        <v>707</v>
      </c>
      <c r="E293" s="52" t="s">
        <v>624</v>
      </c>
      <c r="F293" s="52" t="s">
        <v>592</v>
      </c>
      <c r="G293" s="49" t="s">
        <v>1091</v>
      </c>
      <c r="H293" s="51">
        <v>65990020811</v>
      </c>
      <c r="I293" s="52" t="s">
        <v>984</v>
      </c>
      <c r="J293" s="48" t="s">
        <v>47</v>
      </c>
      <c r="K293" s="234">
        <v>42.5</v>
      </c>
      <c r="L293" s="234">
        <f>SUM(Table2[[#This Row],[2016 List Price]])*0.6</f>
        <v>25.5</v>
      </c>
      <c r="M293" s="132">
        <v>42.5</v>
      </c>
      <c r="N293" s="70">
        <f t="shared" si="4"/>
        <v>0</v>
      </c>
      <c r="O293" s="123">
        <v>2</v>
      </c>
      <c r="P293" s="123">
        <v>8</v>
      </c>
      <c r="Q293" s="123">
        <v>0.03</v>
      </c>
      <c r="R293" s="123">
        <v>25</v>
      </c>
      <c r="S293" s="58">
        <v>2</v>
      </c>
      <c r="T293" s="58">
        <v>3.75</v>
      </c>
      <c r="U293" s="58">
        <v>10.25</v>
      </c>
      <c r="V293" s="58">
        <v>1.8</v>
      </c>
      <c r="W293" s="59">
        <v>12</v>
      </c>
      <c r="X293" s="58">
        <v>8.5</v>
      </c>
      <c r="Y293" s="58">
        <v>12.5</v>
      </c>
      <c r="Z293" s="58">
        <v>15.125</v>
      </c>
      <c r="AA293" s="58">
        <v>22.5</v>
      </c>
      <c r="AB293" s="128" t="s">
        <v>1450</v>
      </c>
    </row>
    <row r="294" spans="1:28" s="123" customFormat="1" ht="25.5" customHeight="1">
      <c r="A294" s="71" t="s">
        <v>1239</v>
      </c>
      <c r="B294" s="49" t="s">
        <v>575</v>
      </c>
      <c r="C294" s="48" t="s">
        <v>905</v>
      </c>
      <c r="D294" s="48" t="s">
        <v>708</v>
      </c>
      <c r="E294" s="52" t="s">
        <v>625</v>
      </c>
      <c r="F294" s="52" t="s">
        <v>593</v>
      </c>
      <c r="G294" s="49" t="s">
        <v>1091</v>
      </c>
      <c r="H294" s="51">
        <v>65990021212</v>
      </c>
      <c r="I294" s="52" t="s">
        <v>984</v>
      </c>
      <c r="J294" s="48" t="s">
        <v>47</v>
      </c>
      <c r="K294" s="234">
        <v>62</v>
      </c>
      <c r="L294" s="234">
        <f>SUM(Table2[[#This Row],[2016 List Price]])*0.6</f>
        <v>37.199999999999996</v>
      </c>
      <c r="M294" s="132">
        <v>62</v>
      </c>
      <c r="N294" s="70">
        <f t="shared" si="4"/>
        <v>0</v>
      </c>
      <c r="O294" s="123">
        <v>2</v>
      </c>
      <c r="P294" s="123">
        <v>12</v>
      </c>
      <c r="Q294" s="123">
        <v>0.03</v>
      </c>
      <c r="R294" s="123">
        <v>25</v>
      </c>
      <c r="S294" s="58">
        <v>2</v>
      </c>
      <c r="T294" s="58">
        <v>3.75</v>
      </c>
      <c r="U294" s="58">
        <v>12.25</v>
      </c>
      <c r="V294" s="58">
        <v>2.4</v>
      </c>
      <c r="W294" s="59">
        <v>12</v>
      </c>
      <c r="X294" s="58">
        <v>8.5</v>
      </c>
      <c r="Y294" s="58">
        <v>12.5</v>
      </c>
      <c r="Z294" s="58">
        <v>12.125</v>
      </c>
      <c r="AA294" s="58">
        <v>15</v>
      </c>
      <c r="AB294" s="128" t="s">
        <v>1450</v>
      </c>
    </row>
    <row r="295" spans="1:28" s="123" customFormat="1" ht="25.5" customHeight="1">
      <c r="A295" s="71" t="s">
        <v>1239</v>
      </c>
      <c r="B295" s="49" t="s">
        <v>575</v>
      </c>
      <c r="C295" s="48" t="s">
        <v>1244</v>
      </c>
      <c r="D295" s="48" t="s">
        <v>1247</v>
      </c>
      <c r="E295" s="52" t="s">
        <v>1250</v>
      </c>
      <c r="F295" s="52" t="s">
        <v>1253</v>
      </c>
      <c r="G295" s="49" t="s">
        <v>1256</v>
      </c>
      <c r="H295" s="51">
        <v>65990010230</v>
      </c>
      <c r="I295" s="52" t="s">
        <v>984</v>
      </c>
      <c r="J295" s="48" t="s">
        <v>45</v>
      </c>
      <c r="K295" s="234">
        <v>115</v>
      </c>
      <c r="L295" s="234">
        <f>SUM(Table2[[#This Row],[2016 List Price]])*0.6</f>
        <v>69</v>
      </c>
      <c r="M295" s="132">
        <v>115</v>
      </c>
      <c r="N295" s="70">
        <f t="shared" si="4"/>
        <v>0</v>
      </c>
      <c r="O295" s="123">
        <v>2</v>
      </c>
      <c r="P295" s="123">
        <v>600</v>
      </c>
      <c r="Q295" s="123">
        <v>0.03</v>
      </c>
      <c r="R295" s="123">
        <v>1</v>
      </c>
      <c r="S295" s="58">
        <v>2</v>
      </c>
      <c r="T295" s="58">
        <v>5.75</v>
      </c>
      <c r="U295" s="58">
        <v>6.25</v>
      </c>
      <c r="V295" s="58">
        <v>4.8</v>
      </c>
      <c r="W295" s="59">
        <v>4</v>
      </c>
      <c r="X295" s="58">
        <v>4</v>
      </c>
      <c r="Y295" s="58">
        <v>12</v>
      </c>
      <c r="Z295" s="58">
        <v>12</v>
      </c>
      <c r="AA295" s="58">
        <v>19.899999999999999</v>
      </c>
      <c r="AB295" s="128" t="s">
        <v>1451</v>
      </c>
    </row>
    <row r="296" spans="1:28" s="123" customFormat="1" ht="25.5" customHeight="1">
      <c r="A296" s="71" t="s">
        <v>1239</v>
      </c>
      <c r="B296" s="49" t="s">
        <v>575</v>
      </c>
      <c r="C296" s="48" t="s">
        <v>1245</v>
      </c>
      <c r="D296" s="48" t="s">
        <v>1248</v>
      </c>
      <c r="E296" s="52" t="s">
        <v>1251</v>
      </c>
      <c r="F296" s="52" t="s">
        <v>1254</v>
      </c>
      <c r="G296" s="49" t="s">
        <v>1257</v>
      </c>
      <c r="H296" s="51">
        <v>65990010240</v>
      </c>
      <c r="I296" s="52" t="s">
        <v>984</v>
      </c>
      <c r="J296" s="48" t="s">
        <v>45</v>
      </c>
      <c r="K296" s="234">
        <v>115</v>
      </c>
      <c r="L296" s="234">
        <f>SUM(Table2[[#This Row],[2016 List Price]])*0.6</f>
        <v>69</v>
      </c>
      <c r="M296" s="132">
        <v>115</v>
      </c>
      <c r="N296" s="70">
        <f t="shared" si="4"/>
        <v>0</v>
      </c>
      <c r="O296" s="123">
        <v>2</v>
      </c>
      <c r="P296" s="123">
        <v>600</v>
      </c>
      <c r="Q296" s="123">
        <v>0.03</v>
      </c>
      <c r="R296" s="123">
        <v>1</v>
      </c>
      <c r="S296" s="58">
        <v>2</v>
      </c>
      <c r="T296" s="58">
        <v>5.75</v>
      </c>
      <c r="U296" s="58">
        <v>6.25</v>
      </c>
      <c r="V296" s="58">
        <v>4.8</v>
      </c>
      <c r="W296" s="59">
        <v>4</v>
      </c>
      <c r="X296" s="58">
        <v>4</v>
      </c>
      <c r="Y296" s="58">
        <v>12</v>
      </c>
      <c r="Z296" s="58">
        <v>12</v>
      </c>
      <c r="AA296" s="58">
        <v>19.899999999999999</v>
      </c>
      <c r="AB296" s="128" t="s">
        <v>1451</v>
      </c>
    </row>
    <row r="297" spans="1:28" s="123" customFormat="1" ht="25.5" customHeight="1">
      <c r="A297" s="71" t="s">
        <v>1239</v>
      </c>
      <c r="B297" s="49" t="s">
        <v>575</v>
      </c>
      <c r="C297" s="48" t="s">
        <v>1246</v>
      </c>
      <c r="D297" s="48" t="s">
        <v>1249</v>
      </c>
      <c r="E297" s="52" t="s">
        <v>1252</v>
      </c>
      <c r="F297" s="52" t="s">
        <v>1255</v>
      </c>
      <c r="G297" s="49" t="s">
        <v>1258</v>
      </c>
      <c r="H297" s="51">
        <v>65990010250</v>
      </c>
      <c r="I297" s="52" t="s">
        <v>984</v>
      </c>
      <c r="J297" s="48" t="s">
        <v>45</v>
      </c>
      <c r="K297" s="234">
        <v>115</v>
      </c>
      <c r="L297" s="234">
        <f>SUM(Table2[[#This Row],[2016 List Price]])*0.6</f>
        <v>69</v>
      </c>
      <c r="M297" s="132">
        <v>115</v>
      </c>
      <c r="N297" s="70">
        <f t="shared" si="4"/>
        <v>0</v>
      </c>
      <c r="O297" s="123">
        <v>2</v>
      </c>
      <c r="P297" s="123">
        <v>600</v>
      </c>
      <c r="Q297" s="123">
        <v>0.03</v>
      </c>
      <c r="R297" s="123">
        <v>1</v>
      </c>
      <c r="S297" s="58">
        <v>2</v>
      </c>
      <c r="T297" s="58">
        <v>5.75</v>
      </c>
      <c r="U297" s="58">
        <v>6.25</v>
      </c>
      <c r="V297" s="58">
        <v>4.8</v>
      </c>
      <c r="W297" s="59">
        <v>4</v>
      </c>
      <c r="X297" s="58">
        <v>4</v>
      </c>
      <c r="Y297" s="58">
        <v>12</v>
      </c>
      <c r="Z297" s="58">
        <v>12</v>
      </c>
      <c r="AA297" s="58">
        <v>19.899999999999999</v>
      </c>
      <c r="AB297" s="128" t="s">
        <v>1451</v>
      </c>
    </row>
    <row r="298" spans="1:28" s="123" customFormat="1" ht="25.5" customHeight="1">
      <c r="A298" s="71" t="s">
        <v>1239</v>
      </c>
      <c r="B298" s="49" t="s">
        <v>575</v>
      </c>
      <c r="C298" s="48" t="s">
        <v>605</v>
      </c>
      <c r="D298" s="48" t="s">
        <v>719</v>
      </c>
      <c r="E298" s="52" t="s">
        <v>611</v>
      </c>
      <c r="F298" s="52" t="s">
        <v>612</v>
      </c>
      <c r="G298" s="49" t="s">
        <v>1259</v>
      </c>
      <c r="H298" s="51">
        <v>65990010260</v>
      </c>
      <c r="I298" s="52" t="s">
        <v>984</v>
      </c>
      <c r="J298" s="48" t="s">
        <v>45</v>
      </c>
      <c r="K298" s="234">
        <v>115</v>
      </c>
      <c r="L298" s="234">
        <f>SUM(Table2[[#This Row],[2016 List Price]])*0.6</f>
        <v>69</v>
      </c>
      <c r="M298" s="132">
        <v>115</v>
      </c>
      <c r="N298" s="70">
        <f t="shared" si="4"/>
        <v>0</v>
      </c>
      <c r="O298" s="123">
        <v>2</v>
      </c>
      <c r="P298" s="123">
        <v>600</v>
      </c>
      <c r="Q298" s="123">
        <v>0.03</v>
      </c>
      <c r="R298" s="123">
        <v>1</v>
      </c>
      <c r="S298" s="58">
        <v>2</v>
      </c>
      <c r="T298" s="58">
        <v>5.75</v>
      </c>
      <c r="U298" s="58">
        <v>6.25</v>
      </c>
      <c r="V298" s="58">
        <v>4.8</v>
      </c>
      <c r="W298" s="59">
        <v>4</v>
      </c>
      <c r="X298" s="58">
        <v>4</v>
      </c>
      <c r="Y298" s="58">
        <v>12</v>
      </c>
      <c r="Z298" s="58">
        <v>12</v>
      </c>
      <c r="AA298" s="58">
        <v>19.899999999999999</v>
      </c>
      <c r="AB298" s="128" t="s">
        <v>1451</v>
      </c>
    </row>
    <row r="299" spans="1:28" s="123" customFormat="1" ht="25.5" customHeight="1">
      <c r="A299" s="71" t="s">
        <v>1239</v>
      </c>
      <c r="B299" s="49" t="s">
        <v>575</v>
      </c>
      <c r="C299" s="48" t="s">
        <v>913</v>
      </c>
      <c r="D299" s="48" t="s">
        <v>723</v>
      </c>
      <c r="E299" s="52" t="s">
        <v>321</v>
      </c>
      <c r="F299" s="52" t="s">
        <v>225</v>
      </c>
      <c r="G299" s="49" t="s">
        <v>1091</v>
      </c>
      <c r="H299" s="51">
        <v>65990030002</v>
      </c>
      <c r="I299" s="52" t="s">
        <v>984</v>
      </c>
      <c r="J299" s="48" t="s">
        <v>45</v>
      </c>
      <c r="K299" s="234">
        <v>158</v>
      </c>
      <c r="L299" s="234">
        <f>SUM(Table2[[#This Row],[2016 List Price]])*0.6</f>
        <v>94.8</v>
      </c>
      <c r="M299" s="132">
        <v>158</v>
      </c>
      <c r="N299" s="70">
        <f t="shared" si="4"/>
        <v>0</v>
      </c>
      <c r="O299" s="123">
        <v>3</v>
      </c>
      <c r="P299" s="123">
        <v>600</v>
      </c>
      <c r="Q299" s="123">
        <v>0.03</v>
      </c>
      <c r="R299" s="123">
        <v>1</v>
      </c>
      <c r="S299" s="58">
        <v>3</v>
      </c>
      <c r="T299" s="58">
        <v>6.25</v>
      </c>
      <c r="U299" s="58">
        <v>11.5</v>
      </c>
      <c r="V299" s="58">
        <v>6.5</v>
      </c>
      <c r="W299" s="59">
        <v>2</v>
      </c>
      <c r="X299" s="58">
        <v>4</v>
      </c>
      <c r="Y299" s="58">
        <v>12</v>
      </c>
      <c r="Z299" s="58">
        <v>12</v>
      </c>
      <c r="AA299" s="58">
        <v>13.6</v>
      </c>
      <c r="AB299" s="128" t="s">
        <v>1451</v>
      </c>
    </row>
    <row r="300" spans="1:28" s="123" customFormat="1" ht="25.5" customHeight="1">
      <c r="A300" s="71" t="s">
        <v>1239</v>
      </c>
      <c r="B300" s="49" t="s">
        <v>575</v>
      </c>
      <c r="C300" s="48" t="s">
        <v>906</v>
      </c>
      <c r="D300" s="48" t="s">
        <v>709</v>
      </c>
      <c r="E300" s="52" t="s">
        <v>627</v>
      </c>
      <c r="F300" s="52" t="s">
        <v>109</v>
      </c>
      <c r="G300" s="49" t="s">
        <v>1091</v>
      </c>
      <c r="H300" s="51">
        <v>65990030311</v>
      </c>
      <c r="I300" s="52" t="s">
        <v>984</v>
      </c>
      <c r="J300" s="48" t="s">
        <v>45</v>
      </c>
      <c r="K300" s="234">
        <v>24.5</v>
      </c>
      <c r="L300" s="234">
        <f>SUM(Table2[[#This Row],[2016 List Price]])*0.6</f>
        <v>14.7</v>
      </c>
      <c r="M300" s="132">
        <v>24.5</v>
      </c>
      <c r="N300" s="70">
        <f t="shared" si="4"/>
        <v>0</v>
      </c>
      <c r="O300" s="123">
        <v>3</v>
      </c>
      <c r="P300" s="123">
        <v>3</v>
      </c>
      <c r="Q300" s="123">
        <v>0.03</v>
      </c>
      <c r="R300" s="123">
        <v>25</v>
      </c>
      <c r="S300" s="58">
        <v>1</v>
      </c>
      <c r="T300" s="58">
        <v>4.5</v>
      </c>
      <c r="U300" s="58">
        <v>7.25</v>
      </c>
      <c r="V300" s="58">
        <v>0.8</v>
      </c>
      <c r="W300" s="59">
        <v>24</v>
      </c>
      <c r="X300" s="58">
        <v>4</v>
      </c>
      <c r="Y300" s="58">
        <v>12</v>
      </c>
      <c r="Z300" s="58">
        <v>12</v>
      </c>
      <c r="AA300" s="58">
        <v>19.8</v>
      </c>
      <c r="AB300" s="128" t="s">
        <v>1450</v>
      </c>
    </row>
    <row r="301" spans="1:28" s="123" customFormat="1" ht="25.5" customHeight="1">
      <c r="A301" s="71" t="s">
        <v>1239</v>
      </c>
      <c r="B301" s="49" t="s">
        <v>575</v>
      </c>
      <c r="C301" s="48" t="s">
        <v>907</v>
      </c>
      <c r="D301" s="48" t="s">
        <v>710</v>
      </c>
      <c r="E301" s="52" t="s">
        <v>626</v>
      </c>
      <c r="F301" s="52" t="s">
        <v>594</v>
      </c>
      <c r="G301" s="49" t="s">
        <v>1091</v>
      </c>
      <c r="H301" s="51">
        <v>65990030411</v>
      </c>
      <c r="I301" s="52" t="s">
        <v>984</v>
      </c>
      <c r="J301" s="48" t="s">
        <v>45</v>
      </c>
      <c r="K301" s="234">
        <v>31</v>
      </c>
      <c r="L301" s="234">
        <f>SUM(Table2[[#This Row],[2016 List Price]])*0.6</f>
        <v>18.599999999999998</v>
      </c>
      <c r="M301" s="132">
        <v>31</v>
      </c>
      <c r="N301" s="70">
        <f t="shared" si="4"/>
        <v>0</v>
      </c>
      <c r="O301" s="123">
        <v>3</v>
      </c>
      <c r="P301" s="123">
        <v>4</v>
      </c>
      <c r="Q301" s="123">
        <v>0.03</v>
      </c>
      <c r="R301" s="123">
        <v>25</v>
      </c>
      <c r="S301" s="58">
        <v>2</v>
      </c>
      <c r="T301" s="58">
        <v>3.75</v>
      </c>
      <c r="U301" s="58">
        <v>7.25</v>
      </c>
      <c r="V301" s="58">
        <v>1.3</v>
      </c>
      <c r="W301" s="59">
        <v>1.3</v>
      </c>
      <c r="X301" s="58">
        <v>8.5</v>
      </c>
      <c r="Y301" s="58">
        <v>12.5</v>
      </c>
      <c r="Z301" s="58">
        <v>15.125</v>
      </c>
      <c r="AA301" s="58">
        <v>32.1</v>
      </c>
      <c r="AB301" s="128" t="s">
        <v>1450</v>
      </c>
    </row>
    <row r="302" spans="1:28" s="123" customFormat="1" ht="25.5" customHeight="1">
      <c r="A302" s="71" t="s">
        <v>1239</v>
      </c>
      <c r="B302" s="49" t="s">
        <v>575</v>
      </c>
      <c r="C302" s="48" t="s">
        <v>908</v>
      </c>
      <c r="D302" s="48" t="s">
        <v>711</v>
      </c>
      <c r="E302" s="52" t="s">
        <v>628</v>
      </c>
      <c r="F302" s="52" t="s">
        <v>595</v>
      </c>
      <c r="G302" s="49" t="s">
        <v>1091</v>
      </c>
      <c r="H302" s="51">
        <v>65990030611</v>
      </c>
      <c r="I302" s="52" t="s">
        <v>984</v>
      </c>
      <c r="J302" s="48" t="s">
        <v>47</v>
      </c>
      <c r="K302" s="234">
        <v>44</v>
      </c>
      <c r="L302" s="234">
        <f>SUM(Table2[[#This Row],[2016 List Price]])*0.6</f>
        <v>26.4</v>
      </c>
      <c r="M302" s="132">
        <v>43.75</v>
      </c>
      <c r="N302" s="70">
        <f t="shared" si="4"/>
        <v>5.7142857142857143E-3</v>
      </c>
      <c r="O302" s="123">
        <v>3</v>
      </c>
      <c r="P302" s="123">
        <v>6</v>
      </c>
      <c r="Q302" s="123">
        <v>0.03</v>
      </c>
      <c r="R302" s="123">
        <v>25</v>
      </c>
      <c r="S302" s="58">
        <v>2</v>
      </c>
      <c r="T302" s="58">
        <v>3.75</v>
      </c>
      <c r="U302" s="58">
        <v>7.25</v>
      </c>
      <c r="V302" s="58">
        <v>1.9</v>
      </c>
      <c r="W302" s="59">
        <v>1.7</v>
      </c>
      <c r="X302" s="58">
        <v>8.5</v>
      </c>
      <c r="Y302" s="58">
        <v>12.5</v>
      </c>
      <c r="Z302" s="58">
        <v>15.125</v>
      </c>
      <c r="AA302" s="58">
        <v>21.3</v>
      </c>
      <c r="AB302" s="128" t="s">
        <v>1450</v>
      </c>
    </row>
    <row r="303" spans="1:28" s="123" customFormat="1" ht="25.5" customHeight="1">
      <c r="A303" s="71" t="s">
        <v>1239</v>
      </c>
      <c r="B303" s="49" t="s">
        <v>575</v>
      </c>
      <c r="C303" s="48" t="s">
        <v>909</v>
      </c>
      <c r="D303" s="48" t="s">
        <v>712</v>
      </c>
      <c r="E303" s="52" t="s">
        <v>629</v>
      </c>
      <c r="F303" s="52" t="s">
        <v>596</v>
      </c>
      <c r="G303" s="49" t="s">
        <v>1091</v>
      </c>
      <c r="H303" s="51">
        <v>65990030811</v>
      </c>
      <c r="I303" s="52" t="s">
        <v>984</v>
      </c>
      <c r="J303" s="48" t="s">
        <v>47</v>
      </c>
      <c r="K303" s="234">
        <v>56.5</v>
      </c>
      <c r="L303" s="234">
        <f>SUM(Table2[[#This Row],[2016 List Price]])*0.6</f>
        <v>33.9</v>
      </c>
      <c r="M303" s="132">
        <v>56.5</v>
      </c>
      <c r="N303" s="70">
        <f t="shared" si="4"/>
        <v>0</v>
      </c>
      <c r="O303" s="123">
        <v>3</v>
      </c>
      <c r="P303" s="123">
        <v>8</v>
      </c>
      <c r="Q303" s="123">
        <v>0.03</v>
      </c>
      <c r="R303" s="123">
        <v>25</v>
      </c>
      <c r="S303" s="58">
        <v>2</v>
      </c>
      <c r="T303" s="58">
        <v>3.75</v>
      </c>
      <c r="U303" s="58">
        <v>10.25</v>
      </c>
      <c r="V303" s="58">
        <v>2.2999999999999998</v>
      </c>
      <c r="W303" s="59">
        <v>12</v>
      </c>
      <c r="X303" s="58">
        <v>8.5</v>
      </c>
      <c r="Y303" s="58">
        <v>12.5</v>
      </c>
      <c r="Z303" s="58">
        <v>15.125</v>
      </c>
      <c r="AA303" s="58">
        <v>28.5</v>
      </c>
      <c r="AB303" s="128" t="s">
        <v>1450</v>
      </c>
    </row>
    <row r="304" spans="1:28" s="123" customFormat="1" ht="25.5" customHeight="1">
      <c r="A304" s="71" t="s">
        <v>1239</v>
      </c>
      <c r="B304" s="49" t="s">
        <v>575</v>
      </c>
      <c r="C304" s="48" t="s">
        <v>910</v>
      </c>
      <c r="D304" s="48" t="s">
        <v>713</v>
      </c>
      <c r="E304" s="52" t="s">
        <v>630</v>
      </c>
      <c r="F304" s="52" t="s">
        <v>597</v>
      </c>
      <c r="G304" s="49" t="s">
        <v>1091</v>
      </c>
      <c r="H304" s="51">
        <v>65990031211</v>
      </c>
      <c r="I304" s="52" t="s">
        <v>984</v>
      </c>
      <c r="J304" s="48" t="s">
        <v>47</v>
      </c>
      <c r="K304" s="234">
        <v>82.5</v>
      </c>
      <c r="L304" s="234">
        <f>SUM(Table2[[#This Row],[2016 List Price]])*0.6</f>
        <v>49.5</v>
      </c>
      <c r="M304" s="132">
        <v>82.5</v>
      </c>
      <c r="N304" s="70">
        <f t="shared" si="4"/>
        <v>0</v>
      </c>
      <c r="O304" s="123">
        <v>3</v>
      </c>
      <c r="P304" s="123">
        <v>12</v>
      </c>
      <c r="Q304" s="123">
        <v>0.03</v>
      </c>
      <c r="R304" s="123">
        <v>25</v>
      </c>
      <c r="S304" s="58">
        <v>2</v>
      </c>
      <c r="T304" s="58">
        <v>3.75</v>
      </c>
      <c r="U304" s="58">
        <v>12.25</v>
      </c>
      <c r="V304" s="58">
        <v>3.3</v>
      </c>
      <c r="W304" s="59">
        <v>12</v>
      </c>
      <c r="X304" s="58">
        <v>8.5</v>
      </c>
      <c r="Y304" s="58">
        <v>12.5</v>
      </c>
      <c r="Z304" s="58">
        <v>15.125</v>
      </c>
      <c r="AA304" s="58">
        <v>40.5</v>
      </c>
      <c r="AB304" s="128" t="s">
        <v>1450</v>
      </c>
    </row>
    <row r="305" spans="1:34" s="123" customFormat="1" ht="25.5" customHeight="1">
      <c r="A305" s="71" t="s">
        <v>1239</v>
      </c>
      <c r="B305" s="49" t="s">
        <v>575</v>
      </c>
      <c r="C305" s="48" t="s">
        <v>1382</v>
      </c>
      <c r="D305" s="48" t="s">
        <v>1383</v>
      </c>
      <c r="E305" s="52" t="s">
        <v>1384</v>
      </c>
      <c r="F305" s="52" t="s">
        <v>1385</v>
      </c>
      <c r="G305" s="49" t="s">
        <v>1091</v>
      </c>
      <c r="H305" s="51">
        <v>65990040002</v>
      </c>
      <c r="I305" s="52" t="s">
        <v>984</v>
      </c>
      <c r="J305" s="48" t="s">
        <v>47</v>
      </c>
      <c r="K305" s="234">
        <v>198</v>
      </c>
      <c r="L305" s="234">
        <f>SUM(Table2[[#This Row],[2016 List Price]])*0.6</f>
        <v>118.8</v>
      </c>
      <c r="M305" s="132" t="s">
        <v>398</v>
      </c>
      <c r="N305" s="70" t="e">
        <f t="shared" si="4"/>
        <v>#VALUE!</v>
      </c>
      <c r="O305" s="123">
        <v>4</v>
      </c>
      <c r="P305" s="123">
        <v>600</v>
      </c>
      <c r="Q305" s="123">
        <v>0.03</v>
      </c>
      <c r="R305" s="123">
        <v>1</v>
      </c>
      <c r="S305" s="58">
        <v>4</v>
      </c>
      <c r="T305" s="58">
        <v>9.5</v>
      </c>
      <c r="U305" s="58">
        <v>11</v>
      </c>
      <c r="V305" s="58">
        <v>8</v>
      </c>
      <c r="W305" s="59">
        <v>2</v>
      </c>
      <c r="X305" s="58">
        <v>4</v>
      </c>
      <c r="Y305" s="58">
        <v>12</v>
      </c>
      <c r="Z305" s="58">
        <v>12</v>
      </c>
      <c r="AA305" s="58">
        <v>19</v>
      </c>
      <c r="AB305" s="128" t="s">
        <v>1451</v>
      </c>
    </row>
    <row r="306" spans="1:34" s="123" customFormat="1" ht="25.5" customHeight="1">
      <c r="A306" s="71" t="s">
        <v>1239</v>
      </c>
      <c r="B306" s="49" t="s">
        <v>588</v>
      </c>
      <c r="C306" s="48" t="s">
        <v>433</v>
      </c>
      <c r="D306" s="48" t="s">
        <v>436</v>
      </c>
      <c r="E306" s="52" t="s">
        <v>437</v>
      </c>
      <c r="F306" s="54" t="s">
        <v>439</v>
      </c>
      <c r="G306" s="49" t="s">
        <v>1097</v>
      </c>
      <c r="H306" s="51">
        <v>65990020136</v>
      </c>
      <c r="I306" s="52" t="s">
        <v>984</v>
      </c>
      <c r="J306" s="48" t="s">
        <v>47</v>
      </c>
      <c r="K306" s="234">
        <v>38</v>
      </c>
      <c r="L306" s="234">
        <f>SUM(Table2[[#This Row],[2016 List Price]])*0.6</f>
        <v>22.8</v>
      </c>
      <c r="M306" s="132">
        <v>35.25</v>
      </c>
      <c r="N306" s="70">
        <f t="shared" si="4"/>
        <v>7.8014184397163122E-2</v>
      </c>
      <c r="O306" s="123">
        <v>3.5</v>
      </c>
      <c r="P306" s="123">
        <v>6</v>
      </c>
      <c r="Q306" s="123">
        <v>0.08</v>
      </c>
      <c r="R306" s="123">
        <v>25</v>
      </c>
      <c r="S306" s="58">
        <v>2.125</v>
      </c>
      <c r="T306" s="58">
        <v>9.125</v>
      </c>
      <c r="U306" s="58">
        <v>12</v>
      </c>
      <c r="V306" s="58">
        <v>0.9</v>
      </c>
      <c r="W306" s="59">
        <v>6</v>
      </c>
      <c r="X306" s="58">
        <v>10.375</v>
      </c>
      <c r="Y306" s="58">
        <v>12.375</v>
      </c>
      <c r="Z306" s="58">
        <v>15.125</v>
      </c>
      <c r="AA306" s="58">
        <v>6.7</v>
      </c>
      <c r="AB306" s="128" t="s">
        <v>1452</v>
      </c>
    </row>
    <row r="307" spans="1:34" s="123" customFormat="1" ht="25.5" customHeight="1">
      <c r="A307" s="71" t="s">
        <v>1239</v>
      </c>
      <c r="B307" s="49" t="s">
        <v>588</v>
      </c>
      <c r="C307" s="48" t="s">
        <v>442</v>
      </c>
      <c r="D307" s="48" t="s">
        <v>445</v>
      </c>
      <c r="E307" s="52" t="s">
        <v>448</v>
      </c>
      <c r="F307" s="54" t="s">
        <v>451</v>
      </c>
      <c r="G307" s="49" t="s">
        <v>1097</v>
      </c>
      <c r="H307" s="51">
        <v>65990020147</v>
      </c>
      <c r="I307" s="52" t="s">
        <v>984</v>
      </c>
      <c r="J307" s="48" t="s">
        <v>47</v>
      </c>
      <c r="K307" s="234">
        <v>46</v>
      </c>
      <c r="L307" s="234">
        <f>SUM(Table2[[#This Row],[2016 List Price]])*0.6</f>
        <v>27.599999999999998</v>
      </c>
      <c r="M307" s="132">
        <v>45.5</v>
      </c>
      <c r="N307" s="70">
        <f t="shared" si="4"/>
        <v>1.098901098901099E-2</v>
      </c>
      <c r="O307" s="123">
        <v>4.625</v>
      </c>
      <c r="P307" s="123">
        <v>7.25</v>
      </c>
      <c r="Q307" s="123">
        <v>0.08</v>
      </c>
      <c r="R307" s="123">
        <v>25</v>
      </c>
      <c r="S307" s="58">
        <v>2.125</v>
      </c>
      <c r="T307" s="58">
        <v>9.125</v>
      </c>
      <c r="U307" s="58">
        <v>12</v>
      </c>
      <c r="V307" s="58">
        <v>1.1000000000000001</v>
      </c>
      <c r="W307" s="59">
        <v>6</v>
      </c>
      <c r="X307" s="58">
        <v>10.375</v>
      </c>
      <c r="Y307" s="58">
        <v>12.375</v>
      </c>
      <c r="Z307" s="58">
        <v>15.125</v>
      </c>
      <c r="AA307" s="58">
        <v>7.9</v>
      </c>
      <c r="AB307" s="128" t="s">
        <v>1452</v>
      </c>
    </row>
    <row r="308" spans="1:34" s="123" customFormat="1" ht="25.5" customHeight="1">
      <c r="A308" s="71" t="s">
        <v>1239</v>
      </c>
      <c r="B308" s="49" t="s">
        <v>588</v>
      </c>
      <c r="C308" s="48" t="s">
        <v>454</v>
      </c>
      <c r="D308" s="48" t="s">
        <v>1153</v>
      </c>
      <c r="E308" s="52" t="s">
        <v>1156</v>
      </c>
      <c r="F308" s="54" t="s">
        <v>1159</v>
      </c>
      <c r="G308" s="49" t="s">
        <v>1097</v>
      </c>
      <c r="H308" s="51">
        <v>65990020159</v>
      </c>
      <c r="I308" s="52" t="s">
        <v>984</v>
      </c>
      <c r="J308" s="48" t="s">
        <v>47</v>
      </c>
      <c r="K308" s="234">
        <v>62</v>
      </c>
      <c r="L308" s="234">
        <f>SUM(Table2[[#This Row],[2016 List Price]])*0.6</f>
        <v>37.199999999999996</v>
      </c>
      <c r="M308" s="132">
        <v>56.5</v>
      </c>
      <c r="N308" s="70">
        <f t="shared" si="4"/>
        <v>9.7345132743362831E-2</v>
      </c>
      <c r="O308" s="123">
        <v>5.375</v>
      </c>
      <c r="P308" s="123">
        <v>9.25</v>
      </c>
      <c r="Q308" s="123">
        <v>0.08</v>
      </c>
      <c r="R308" s="123">
        <v>25</v>
      </c>
      <c r="S308" s="58">
        <v>2.125</v>
      </c>
      <c r="T308" s="58">
        <v>9.125</v>
      </c>
      <c r="U308" s="58">
        <v>12</v>
      </c>
      <c r="V308" s="58">
        <v>1.5</v>
      </c>
      <c r="W308" s="59">
        <v>6</v>
      </c>
      <c r="X308" s="58">
        <v>10.375</v>
      </c>
      <c r="Y308" s="58">
        <v>12.375</v>
      </c>
      <c r="Z308" s="58">
        <v>15.125</v>
      </c>
      <c r="AA308" s="58">
        <v>10.3</v>
      </c>
      <c r="AB308" s="128" t="s">
        <v>1452</v>
      </c>
    </row>
    <row r="309" spans="1:34" s="123" customFormat="1" ht="25.5" customHeight="1">
      <c r="A309" s="71" t="s">
        <v>1239</v>
      </c>
      <c r="B309" s="49" t="s">
        <v>588</v>
      </c>
      <c r="C309" s="48" t="s">
        <v>1162</v>
      </c>
      <c r="D309" s="48" t="s">
        <v>1165</v>
      </c>
      <c r="E309" s="52" t="s">
        <v>1168</v>
      </c>
      <c r="F309" s="54" t="s">
        <v>1171</v>
      </c>
      <c r="G309" s="49" t="s">
        <v>1097</v>
      </c>
      <c r="H309" s="51">
        <v>65990020193</v>
      </c>
      <c r="I309" s="52" t="s">
        <v>984</v>
      </c>
      <c r="J309" s="48" t="s">
        <v>47</v>
      </c>
      <c r="K309" s="234">
        <v>98.5</v>
      </c>
      <c r="L309" s="234">
        <f>SUM(Table2[[#This Row],[2016 List Price]])*0.6</f>
        <v>59.099999999999994</v>
      </c>
      <c r="M309" s="132">
        <v>94.75</v>
      </c>
      <c r="N309" s="70">
        <f t="shared" si="4"/>
        <v>3.9577836411609502E-2</v>
      </c>
      <c r="O309" s="123">
        <v>9.5</v>
      </c>
      <c r="P309" s="123">
        <v>13</v>
      </c>
      <c r="Q309" s="123">
        <v>0.08</v>
      </c>
      <c r="R309" s="123">
        <v>25</v>
      </c>
      <c r="S309" s="58">
        <v>3.5</v>
      </c>
      <c r="T309" s="58">
        <v>10.25</v>
      </c>
      <c r="U309" s="58">
        <v>14</v>
      </c>
      <c r="V309" s="58">
        <v>3.2</v>
      </c>
      <c r="W309" s="59">
        <v>3</v>
      </c>
      <c r="X309" s="58">
        <v>10.375</v>
      </c>
      <c r="Y309" s="58">
        <v>12.375</v>
      </c>
      <c r="Z309" s="58">
        <v>15.125</v>
      </c>
      <c r="AA309" s="58">
        <v>10.9</v>
      </c>
      <c r="AB309" s="128" t="s">
        <v>1452</v>
      </c>
    </row>
    <row r="310" spans="1:34" s="123" customFormat="1" ht="25.5" customHeight="1">
      <c r="A310" s="71" t="s">
        <v>1239</v>
      </c>
      <c r="B310" s="49" t="s">
        <v>588</v>
      </c>
      <c r="C310" s="48" t="s">
        <v>434</v>
      </c>
      <c r="D310" s="48" t="s">
        <v>435</v>
      </c>
      <c r="E310" s="52" t="s">
        <v>438</v>
      </c>
      <c r="F310" s="54" t="s">
        <v>440</v>
      </c>
      <c r="G310" s="49" t="s">
        <v>1097</v>
      </c>
      <c r="H310" s="51">
        <v>65990020137</v>
      </c>
      <c r="I310" s="52" t="s">
        <v>984</v>
      </c>
      <c r="J310" s="48" t="s">
        <v>47</v>
      </c>
      <c r="K310" s="234">
        <v>42</v>
      </c>
      <c r="L310" s="234">
        <f>SUM(Table2[[#This Row],[2016 List Price]])*0.6</f>
        <v>25.2</v>
      </c>
      <c r="M310" s="132">
        <v>41.75</v>
      </c>
      <c r="N310" s="70">
        <f t="shared" si="4"/>
        <v>5.9880239520958087E-3</v>
      </c>
      <c r="O310" s="123">
        <v>3.5</v>
      </c>
      <c r="P310" s="123">
        <v>6</v>
      </c>
      <c r="Q310" s="123">
        <v>0.08</v>
      </c>
      <c r="R310" s="123">
        <v>25</v>
      </c>
      <c r="S310" s="58">
        <v>2.125</v>
      </c>
      <c r="T310" s="58">
        <v>9.125</v>
      </c>
      <c r="U310" s="58">
        <v>12</v>
      </c>
      <c r="V310" s="58">
        <v>2.7</v>
      </c>
      <c r="W310" s="59">
        <v>6</v>
      </c>
      <c r="X310" s="58">
        <v>10.375</v>
      </c>
      <c r="Y310" s="58">
        <v>12.375</v>
      </c>
      <c r="Z310" s="58">
        <v>15.125</v>
      </c>
      <c r="AA310" s="58">
        <v>17.5</v>
      </c>
      <c r="AB310" s="128" t="s">
        <v>1452</v>
      </c>
    </row>
    <row r="311" spans="1:34" s="123" customFormat="1" ht="25.5" customHeight="1">
      <c r="A311" s="71" t="s">
        <v>1239</v>
      </c>
      <c r="B311" s="49" t="s">
        <v>588</v>
      </c>
      <c r="C311" s="48" t="s">
        <v>443</v>
      </c>
      <c r="D311" s="48" t="s">
        <v>444</v>
      </c>
      <c r="E311" s="52" t="s">
        <v>449</v>
      </c>
      <c r="F311" s="54" t="s">
        <v>452</v>
      </c>
      <c r="G311" s="49" t="s">
        <v>1097</v>
      </c>
      <c r="H311" s="51">
        <v>65990020148</v>
      </c>
      <c r="I311" s="52" t="s">
        <v>984</v>
      </c>
      <c r="J311" s="48" t="s">
        <v>47</v>
      </c>
      <c r="K311" s="234">
        <v>51</v>
      </c>
      <c r="L311" s="234">
        <f>SUM(Table2[[#This Row],[2016 List Price]])*0.6</f>
        <v>30.599999999999998</v>
      </c>
      <c r="M311" s="132">
        <v>50.5</v>
      </c>
      <c r="N311" s="70">
        <f t="shared" si="4"/>
        <v>9.9009900990099011E-3</v>
      </c>
      <c r="O311" s="123">
        <v>4.625</v>
      </c>
      <c r="P311" s="123">
        <v>7.25</v>
      </c>
      <c r="Q311" s="123">
        <v>0.08</v>
      </c>
      <c r="R311" s="123">
        <v>25</v>
      </c>
      <c r="S311" s="58">
        <v>2.125</v>
      </c>
      <c r="T311" s="58">
        <v>9.125</v>
      </c>
      <c r="U311" s="58">
        <v>12</v>
      </c>
      <c r="V311" s="58">
        <v>3</v>
      </c>
      <c r="W311" s="59">
        <v>6</v>
      </c>
      <c r="X311" s="58">
        <v>10.375</v>
      </c>
      <c r="Y311" s="58">
        <v>12.375</v>
      </c>
      <c r="Z311" s="58">
        <v>15</v>
      </c>
      <c r="AA311" s="58">
        <v>19.3</v>
      </c>
      <c r="AB311" s="128" t="s">
        <v>1452</v>
      </c>
    </row>
    <row r="312" spans="1:34" s="123" customFormat="1" ht="25.5" customHeight="1">
      <c r="A312" s="71" t="s">
        <v>1239</v>
      </c>
      <c r="B312" s="49" t="s">
        <v>588</v>
      </c>
      <c r="C312" s="48" t="s">
        <v>455</v>
      </c>
      <c r="D312" s="48" t="s">
        <v>1154</v>
      </c>
      <c r="E312" s="52" t="s">
        <v>1157</v>
      </c>
      <c r="F312" s="54" t="s">
        <v>1160</v>
      </c>
      <c r="G312" s="49" t="s">
        <v>1097</v>
      </c>
      <c r="H312" s="51">
        <v>65990020160</v>
      </c>
      <c r="I312" s="52" t="s">
        <v>984</v>
      </c>
      <c r="J312" s="48" t="s">
        <v>47</v>
      </c>
      <c r="K312" s="234">
        <v>67</v>
      </c>
      <c r="L312" s="234">
        <f>SUM(Table2[[#This Row],[2016 List Price]])*0.6</f>
        <v>40.199999999999996</v>
      </c>
      <c r="M312" s="132">
        <v>64.75</v>
      </c>
      <c r="N312" s="70">
        <f t="shared" si="4"/>
        <v>3.4749034749034749E-2</v>
      </c>
      <c r="O312" s="123">
        <v>5.375</v>
      </c>
      <c r="P312" s="123">
        <v>9.25</v>
      </c>
      <c r="Q312" s="123">
        <v>0.08</v>
      </c>
      <c r="R312" s="123">
        <v>25</v>
      </c>
      <c r="S312" s="58">
        <v>2.125</v>
      </c>
      <c r="T312" s="58">
        <v>9.125</v>
      </c>
      <c r="U312" s="58">
        <v>12</v>
      </c>
      <c r="V312" s="58">
        <v>3.3</v>
      </c>
      <c r="W312" s="59">
        <v>6</v>
      </c>
      <c r="X312" s="58">
        <v>10.375</v>
      </c>
      <c r="Y312" s="58">
        <v>12.375</v>
      </c>
      <c r="Z312" s="58">
        <v>15.125</v>
      </c>
      <c r="AA312" s="58">
        <v>21.1</v>
      </c>
      <c r="AB312" s="128" t="s">
        <v>1452</v>
      </c>
    </row>
    <row r="313" spans="1:34" s="123" customFormat="1" ht="25.5" customHeight="1">
      <c r="A313" s="71" t="s">
        <v>1239</v>
      </c>
      <c r="B313" s="49" t="s">
        <v>588</v>
      </c>
      <c r="C313" s="48" t="s">
        <v>1163</v>
      </c>
      <c r="D313" s="48" t="s">
        <v>1166</v>
      </c>
      <c r="E313" s="52" t="s">
        <v>1169</v>
      </c>
      <c r="F313" s="54" t="s">
        <v>1172</v>
      </c>
      <c r="G313" s="49" t="s">
        <v>1097</v>
      </c>
      <c r="H313" s="51">
        <v>65990020194</v>
      </c>
      <c r="I313" s="52" t="s">
        <v>984</v>
      </c>
      <c r="J313" s="48" t="s">
        <v>47</v>
      </c>
      <c r="K313" s="234">
        <v>109</v>
      </c>
      <c r="L313" s="234">
        <f>SUM(Table2[[#This Row],[2016 List Price]])*0.6</f>
        <v>65.399999999999991</v>
      </c>
      <c r="M313" s="132">
        <v>108.25</v>
      </c>
      <c r="N313" s="70">
        <f t="shared" si="4"/>
        <v>6.9284064665127024E-3</v>
      </c>
      <c r="O313" s="123">
        <v>9.5</v>
      </c>
      <c r="P313" s="123">
        <v>13</v>
      </c>
      <c r="Q313" s="123">
        <v>0.08</v>
      </c>
      <c r="R313" s="123">
        <v>25</v>
      </c>
      <c r="S313" s="58">
        <v>3.5</v>
      </c>
      <c r="T313" s="58">
        <v>10.25</v>
      </c>
      <c r="U313" s="58">
        <v>14</v>
      </c>
      <c r="V313" s="58">
        <v>6.9</v>
      </c>
      <c r="W313" s="59">
        <v>3</v>
      </c>
      <c r="X313" s="58">
        <v>10.375</v>
      </c>
      <c r="Y313" s="58">
        <v>12.375</v>
      </c>
      <c r="Z313" s="58">
        <v>15.125</v>
      </c>
      <c r="AA313" s="58">
        <v>22</v>
      </c>
      <c r="AB313" s="128" t="s">
        <v>1452</v>
      </c>
    </row>
    <row r="314" spans="1:34" s="123" customFormat="1" ht="25.5" customHeight="1">
      <c r="A314" s="71" t="s">
        <v>1239</v>
      </c>
      <c r="B314" s="49" t="s">
        <v>588</v>
      </c>
      <c r="C314" s="48" t="s">
        <v>429</v>
      </c>
      <c r="D314" s="48" t="s">
        <v>430</v>
      </c>
      <c r="E314" s="52" t="s">
        <v>431</v>
      </c>
      <c r="F314" s="54" t="s">
        <v>432</v>
      </c>
      <c r="G314" s="49" t="s">
        <v>1097</v>
      </c>
      <c r="H314" s="51">
        <v>65990020135</v>
      </c>
      <c r="I314" s="52" t="s">
        <v>984</v>
      </c>
      <c r="J314" s="48" t="s">
        <v>45</v>
      </c>
      <c r="K314" s="234">
        <v>30</v>
      </c>
      <c r="L314" s="234">
        <f>SUM(Table2[[#This Row],[2016 List Price]])*0.6</f>
        <v>18</v>
      </c>
      <c r="M314" s="132">
        <v>28.25</v>
      </c>
      <c r="N314" s="70">
        <f t="shared" si="4"/>
        <v>6.1946902654867256E-2</v>
      </c>
      <c r="O314" s="123">
        <v>3.5</v>
      </c>
      <c r="P314" s="123">
        <v>6</v>
      </c>
      <c r="Q314" s="123">
        <v>0.02</v>
      </c>
      <c r="R314" s="123">
        <v>25</v>
      </c>
      <c r="S314" s="58">
        <v>2.125</v>
      </c>
      <c r="T314" s="58">
        <v>9.125</v>
      </c>
      <c r="U314" s="58">
        <v>12</v>
      </c>
      <c r="V314" s="58">
        <v>0.8</v>
      </c>
      <c r="W314" s="59">
        <v>6</v>
      </c>
      <c r="X314" s="58">
        <v>4.125</v>
      </c>
      <c r="Y314" s="58">
        <v>12.375</v>
      </c>
      <c r="Z314" s="58">
        <v>12.375</v>
      </c>
      <c r="AA314" s="58">
        <v>6</v>
      </c>
      <c r="AB314" s="128" t="s">
        <v>1452</v>
      </c>
    </row>
    <row r="315" spans="1:34" s="123" customFormat="1" ht="25.5" customHeight="1">
      <c r="A315" s="71" t="s">
        <v>1239</v>
      </c>
      <c r="B315" s="49" t="s">
        <v>588</v>
      </c>
      <c r="C315" s="48" t="s">
        <v>441</v>
      </c>
      <c r="D315" s="48" t="s">
        <v>446</v>
      </c>
      <c r="E315" s="52" t="s">
        <v>447</v>
      </c>
      <c r="F315" s="54" t="s">
        <v>450</v>
      </c>
      <c r="G315" s="49" t="s">
        <v>1097</v>
      </c>
      <c r="H315" s="51">
        <v>65990020146</v>
      </c>
      <c r="I315" s="52" t="s">
        <v>984</v>
      </c>
      <c r="J315" s="48" t="s">
        <v>45</v>
      </c>
      <c r="K315" s="234">
        <v>39</v>
      </c>
      <c r="L315" s="234">
        <f>SUM(Table2[[#This Row],[2016 List Price]])*0.6</f>
        <v>23.4</v>
      </c>
      <c r="M315" s="132">
        <v>37.5</v>
      </c>
      <c r="N315" s="70">
        <f t="shared" si="4"/>
        <v>0.04</v>
      </c>
      <c r="O315" s="123">
        <v>4.625</v>
      </c>
      <c r="P315" s="123">
        <v>7.25</v>
      </c>
      <c r="Q315" s="123">
        <v>0.02</v>
      </c>
      <c r="R315" s="123">
        <v>25</v>
      </c>
      <c r="S315" s="58">
        <v>2.125</v>
      </c>
      <c r="T315" s="58">
        <v>9.125</v>
      </c>
      <c r="U315" s="58">
        <v>12</v>
      </c>
      <c r="V315" s="58">
        <v>1</v>
      </c>
      <c r="W315" s="59">
        <v>6</v>
      </c>
      <c r="X315" s="58">
        <v>4.125</v>
      </c>
      <c r="Y315" s="58">
        <v>12.375</v>
      </c>
      <c r="Z315" s="58">
        <v>12.375</v>
      </c>
      <c r="AA315" s="58">
        <v>7.2</v>
      </c>
      <c r="AB315" s="128" t="s">
        <v>1452</v>
      </c>
    </row>
    <row r="316" spans="1:34" s="123" customFormat="1" ht="25.5" customHeight="1">
      <c r="A316" s="71" t="s">
        <v>1239</v>
      </c>
      <c r="B316" s="49" t="s">
        <v>588</v>
      </c>
      <c r="C316" s="48" t="s">
        <v>453</v>
      </c>
      <c r="D316" s="48" t="s">
        <v>456</v>
      </c>
      <c r="E316" s="52" t="s">
        <v>1155</v>
      </c>
      <c r="F316" s="54" t="s">
        <v>1158</v>
      </c>
      <c r="G316" s="49" t="s">
        <v>1097</v>
      </c>
      <c r="H316" s="51">
        <v>65990020158</v>
      </c>
      <c r="I316" s="52" t="s">
        <v>984</v>
      </c>
      <c r="J316" s="48" t="s">
        <v>45</v>
      </c>
      <c r="K316" s="234">
        <v>48</v>
      </c>
      <c r="L316" s="234">
        <f>SUM(Table2[[#This Row],[2016 List Price]])*0.6</f>
        <v>28.799999999999997</v>
      </c>
      <c r="M316" s="132">
        <v>43</v>
      </c>
      <c r="N316" s="70">
        <f t="shared" si="4"/>
        <v>0.11627906976744186</v>
      </c>
      <c r="O316" s="123">
        <v>5.375</v>
      </c>
      <c r="P316" s="123">
        <v>9.25</v>
      </c>
      <c r="Q316" s="123">
        <v>0.02</v>
      </c>
      <c r="R316" s="123">
        <v>25</v>
      </c>
      <c r="S316" s="58">
        <v>2.125</v>
      </c>
      <c r="T316" s="58">
        <v>9.125</v>
      </c>
      <c r="U316" s="58">
        <v>12</v>
      </c>
      <c r="V316" s="58">
        <v>1.3</v>
      </c>
      <c r="W316" s="59">
        <v>6</v>
      </c>
      <c r="X316" s="58">
        <v>4.125</v>
      </c>
      <c r="Y316" s="58">
        <v>12.375</v>
      </c>
      <c r="Z316" s="58">
        <v>12.375</v>
      </c>
      <c r="AA316" s="58">
        <v>9</v>
      </c>
      <c r="AB316" s="128" t="s">
        <v>1452</v>
      </c>
    </row>
    <row r="317" spans="1:34" s="123" customFormat="1" ht="25.5" customHeight="1">
      <c r="A317" s="71" t="s">
        <v>1239</v>
      </c>
      <c r="B317" s="49" t="s">
        <v>588</v>
      </c>
      <c r="C317" s="48" t="s">
        <v>1161</v>
      </c>
      <c r="D317" s="48" t="s">
        <v>1164</v>
      </c>
      <c r="E317" s="52" t="s">
        <v>1167</v>
      </c>
      <c r="F317" s="54" t="s">
        <v>1170</v>
      </c>
      <c r="G317" s="49" t="s">
        <v>1097</v>
      </c>
      <c r="H317" s="51">
        <v>65990020192</v>
      </c>
      <c r="I317" s="52" t="s">
        <v>984</v>
      </c>
      <c r="J317" s="48" t="s">
        <v>45</v>
      </c>
      <c r="K317" s="234">
        <v>76</v>
      </c>
      <c r="L317" s="234">
        <f>SUM(Table2[[#This Row],[2016 List Price]])*0.6</f>
        <v>45.6</v>
      </c>
      <c r="M317" s="132">
        <v>68.5</v>
      </c>
      <c r="N317" s="70">
        <f t="shared" si="4"/>
        <v>0.10948905109489052</v>
      </c>
      <c r="O317" s="123">
        <v>9.5</v>
      </c>
      <c r="P317" s="123">
        <v>13</v>
      </c>
      <c r="Q317" s="123">
        <v>0.02</v>
      </c>
      <c r="R317" s="123">
        <v>25</v>
      </c>
      <c r="S317" s="58">
        <v>3.5</v>
      </c>
      <c r="T317" s="58">
        <v>10.25</v>
      </c>
      <c r="U317" s="58">
        <v>14</v>
      </c>
      <c r="V317" s="58">
        <v>3</v>
      </c>
      <c r="W317" s="59">
        <v>3</v>
      </c>
      <c r="X317" s="58">
        <v>10.375</v>
      </c>
      <c r="Y317" s="58">
        <v>12.375</v>
      </c>
      <c r="Z317" s="58">
        <v>15.125</v>
      </c>
      <c r="AA317" s="58">
        <v>10.199999999999999</v>
      </c>
      <c r="AB317" s="128" t="s">
        <v>1452</v>
      </c>
    </row>
    <row r="318" spans="1:34" ht="13.5" customHeight="1" thickBot="1">
      <c r="A318" s="2"/>
      <c r="C318" s="5"/>
      <c r="D318" s="5"/>
      <c r="E318" s="5"/>
      <c r="F318" s="5"/>
      <c r="G318" s="5"/>
      <c r="H318" s="7"/>
      <c r="I318" s="28"/>
      <c r="J318" s="5"/>
      <c r="N318" s="235"/>
      <c r="O318" s="2"/>
      <c r="P318" s="14"/>
      <c r="Q318" s="14"/>
      <c r="R318" s="14"/>
      <c r="S318" s="14"/>
      <c r="T318" s="14"/>
      <c r="U318" s="14"/>
      <c r="V318" s="8"/>
      <c r="W318" s="8"/>
      <c r="Z318" s="14"/>
      <c r="AG318" s="124"/>
      <c r="AH318" s="14"/>
    </row>
    <row r="319" spans="1:34" ht="26.25">
      <c r="A319" s="102" t="s">
        <v>195</v>
      </c>
      <c r="B319" s="103"/>
      <c r="C319" s="104"/>
      <c r="D319" s="105"/>
      <c r="G319" s="4"/>
      <c r="H319" s="16"/>
      <c r="I319" s="3"/>
      <c r="J319" s="5"/>
      <c r="O319" s="5"/>
      <c r="V319" s="8"/>
      <c r="W319" s="8"/>
    </row>
    <row r="320" spans="1:34" ht="13.5" customHeight="1">
      <c r="A320" s="106"/>
      <c r="B320" s="3"/>
      <c r="C320" s="6" t="s">
        <v>1241</v>
      </c>
      <c r="D320" s="224" t="s">
        <v>1242</v>
      </c>
      <c r="G320" s="91"/>
      <c r="P320" s="11"/>
      <c r="V320" s="8"/>
      <c r="W320" s="8"/>
    </row>
    <row r="321" spans="1:23" ht="13.5" customHeight="1">
      <c r="A321" s="108" t="s">
        <v>196</v>
      </c>
      <c r="B321" s="3"/>
      <c r="C321" s="6"/>
      <c r="D321" s="225"/>
      <c r="G321" s="91"/>
      <c r="P321" s="11"/>
      <c r="V321" s="8"/>
      <c r="W321" s="8"/>
    </row>
    <row r="322" spans="1:23" ht="13.5" customHeight="1">
      <c r="A322" s="106" t="s">
        <v>198</v>
      </c>
      <c r="B322" s="3"/>
      <c r="C322" s="142">
        <v>0.13500000000000001</v>
      </c>
      <c r="D322" s="226">
        <v>0.14499999999999999</v>
      </c>
      <c r="E322" s="97"/>
      <c r="G322" s="91"/>
      <c r="P322" s="11"/>
      <c r="V322" s="8"/>
      <c r="W322" s="8"/>
    </row>
    <row r="323" spans="1:23" ht="13.5" customHeight="1">
      <c r="A323" s="106" t="s">
        <v>200</v>
      </c>
      <c r="B323" s="3"/>
      <c r="C323" s="142">
        <v>0.16</v>
      </c>
      <c r="D323" s="226">
        <v>0.17499999999999999</v>
      </c>
      <c r="E323" s="97"/>
      <c r="G323" s="91"/>
      <c r="P323" s="12"/>
      <c r="V323" s="8"/>
      <c r="W323" s="8"/>
    </row>
    <row r="324" spans="1:23" ht="13.5" customHeight="1">
      <c r="A324" s="106" t="s">
        <v>199</v>
      </c>
      <c r="B324" s="3"/>
      <c r="C324" s="142">
        <v>0.185</v>
      </c>
      <c r="D324" s="226">
        <v>0.2</v>
      </c>
      <c r="E324" s="97"/>
      <c r="G324" s="91"/>
      <c r="P324" s="12"/>
      <c r="V324" s="8"/>
      <c r="W324" s="8"/>
    </row>
    <row r="325" spans="1:23" ht="13.5" customHeight="1">
      <c r="A325" s="106" t="s">
        <v>201</v>
      </c>
      <c r="B325" s="3"/>
      <c r="C325" s="142">
        <v>0.215</v>
      </c>
      <c r="D325" s="226">
        <v>0.22</v>
      </c>
      <c r="E325" s="97"/>
      <c r="G325" s="91"/>
      <c r="P325" s="12"/>
      <c r="V325" s="8"/>
      <c r="W325" s="8"/>
    </row>
    <row r="326" spans="1:23" ht="13.5" customHeight="1">
      <c r="A326" s="106" t="s">
        <v>203</v>
      </c>
      <c r="B326" s="3"/>
      <c r="C326" s="142">
        <v>0.23499999999999999</v>
      </c>
      <c r="D326" s="226">
        <v>0.245</v>
      </c>
      <c r="E326" s="97"/>
      <c r="G326" s="91"/>
      <c r="P326" s="12"/>
      <c r="V326" s="8"/>
      <c r="W326" s="8"/>
    </row>
    <row r="327" spans="1:23" ht="13.5" customHeight="1">
      <c r="A327" s="106" t="s">
        <v>204</v>
      </c>
      <c r="B327" s="3"/>
      <c r="C327" s="142">
        <v>0.28000000000000003</v>
      </c>
      <c r="D327" s="226">
        <v>0.3</v>
      </c>
      <c r="E327" s="97"/>
      <c r="G327" s="91"/>
      <c r="P327" s="11"/>
      <c r="V327" s="8"/>
      <c r="W327" s="8"/>
    </row>
    <row r="328" spans="1:23" ht="13.5" customHeight="1">
      <c r="A328" s="106" t="s">
        <v>206</v>
      </c>
      <c r="B328" s="3"/>
      <c r="C328" s="142">
        <v>0.30499999999999999</v>
      </c>
      <c r="D328" s="226">
        <v>0.33500000000000002</v>
      </c>
      <c r="E328" s="97"/>
      <c r="G328" s="91"/>
      <c r="P328" s="93"/>
      <c r="V328" s="8"/>
      <c r="W328" s="8"/>
    </row>
    <row r="329" spans="1:23" ht="13.5" customHeight="1">
      <c r="A329" s="111" t="s">
        <v>208</v>
      </c>
      <c r="B329" s="3"/>
      <c r="C329" s="118"/>
      <c r="D329" s="225"/>
      <c r="E329" s="97"/>
      <c r="G329" s="91"/>
      <c r="P329" s="93"/>
      <c r="V329" s="8"/>
      <c r="W329" s="8"/>
    </row>
    <row r="330" spans="1:23" ht="13.5" customHeight="1">
      <c r="A330" s="106" t="s">
        <v>198</v>
      </c>
      <c r="B330" s="3"/>
      <c r="C330" s="143" t="s">
        <v>1243</v>
      </c>
      <c r="D330" s="146" t="s">
        <v>1243</v>
      </c>
      <c r="E330" s="97"/>
      <c r="G330" s="91"/>
      <c r="P330" s="93"/>
      <c r="V330" s="8"/>
      <c r="W330" s="8"/>
    </row>
    <row r="331" spans="1:23" ht="13.5" customHeight="1">
      <c r="A331" s="106" t="s">
        <v>200</v>
      </c>
      <c r="B331" s="3"/>
      <c r="C331" s="142">
        <v>0.17499999999999999</v>
      </c>
      <c r="D331" s="226">
        <v>0.19</v>
      </c>
      <c r="E331" s="97"/>
      <c r="G331" s="91"/>
      <c r="P331" s="93"/>
      <c r="V331" s="8"/>
      <c r="W331" s="8"/>
    </row>
    <row r="332" spans="1:23" ht="13.5" customHeight="1">
      <c r="A332" s="106" t="s">
        <v>199</v>
      </c>
      <c r="B332" s="3"/>
      <c r="C332" s="142">
        <v>0.2</v>
      </c>
      <c r="D332" s="226">
        <v>0.215</v>
      </c>
      <c r="E332" s="97"/>
      <c r="G332" s="91"/>
      <c r="P332" s="93"/>
      <c r="V332" s="8"/>
      <c r="W332" s="8"/>
    </row>
    <row r="333" spans="1:23" ht="13.5" customHeight="1">
      <c r="A333" s="106" t="s">
        <v>201</v>
      </c>
      <c r="B333" s="3"/>
      <c r="C333" s="142">
        <v>0.22500000000000001</v>
      </c>
      <c r="D333" s="226">
        <v>0.245</v>
      </c>
      <c r="E333" s="97"/>
      <c r="G333" s="91"/>
      <c r="P333" s="94"/>
      <c r="V333" s="8"/>
      <c r="W333" s="8"/>
    </row>
    <row r="334" spans="1:23" ht="13.5" customHeight="1">
      <c r="A334" s="106" t="s">
        <v>203</v>
      </c>
      <c r="B334" s="3"/>
      <c r="C334" s="142">
        <v>0.31</v>
      </c>
      <c r="D334" s="226">
        <v>0.32500000000000001</v>
      </c>
      <c r="E334" s="97"/>
      <c r="G334" s="91"/>
      <c r="P334" s="93"/>
      <c r="V334" s="8"/>
      <c r="W334" s="8"/>
    </row>
    <row r="335" spans="1:23" ht="13.5" customHeight="1">
      <c r="A335" s="106" t="s">
        <v>204</v>
      </c>
      <c r="B335" s="3"/>
      <c r="C335" s="142">
        <v>0.41499999999999998</v>
      </c>
      <c r="D335" s="226">
        <v>0.44500000000000001</v>
      </c>
      <c r="E335" s="97"/>
      <c r="G335" s="91"/>
      <c r="P335" s="93"/>
      <c r="V335" s="8"/>
      <c r="W335" s="8"/>
    </row>
    <row r="336" spans="1:23" ht="13.5" customHeight="1">
      <c r="A336" s="106" t="s">
        <v>206</v>
      </c>
      <c r="B336" s="3"/>
      <c r="C336" s="142">
        <v>0.44500000000000001</v>
      </c>
      <c r="D336" s="226">
        <v>0.48</v>
      </c>
      <c r="E336" s="97"/>
      <c r="G336" s="91"/>
      <c r="P336" s="93"/>
      <c r="V336" s="8"/>
      <c r="W336" s="8"/>
    </row>
    <row r="337" spans="1:23" ht="13.5" customHeight="1">
      <c r="A337" s="111" t="s">
        <v>210</v>
      </c>
      <c r="B337" s="3"/>
      <c r="C337" s="118"/>
      <c r="D337" s="225"/>
      <c r="E337" s="97"/>
      <c r="G337" s="91"/>
      <c r="P337" s="94"/>
      <c r="V337" s="8"/>
      <c r="W337" s="8"/>
    </row>
    <row r="338" spans="1:23" ht="13.5" customHeight="1">
      <c r="A338" s="106" t="s">
        <v>198</v>
      </c>
      <c r="B338" s="3"/>
      <c r="C338" s="143" t="s">
        <v>1243</v>
      </c>
      <c r="D338" s="146" t="s">
        <v>1243</v>
      </c>
      <c r="E338" s="97"/>
      <c r="G338" s="91"/>
      <c r="P338" s="93"/>
      <c r="V338" s="8"/>
      <c r="W338" s="8"/>
    </row>
    <row r="339" spans="1:23" ht="13.5" customHeight="1">
      <c r="A339" s="106" t="s">
        <v>200</v>
      </c>
      <c r="B339" s="3"/>
      <c r="C339" s="142">
        <v>0.22500000000000001</v>
      </c>
      <c r="D339" s="226">
        <v>0.255</v>
      </c>
      <c r="E339" s="97"/>
      <c r="G339" s="91"/>
      <c r="P339" s="93"/>
      <c r="V339" s="8"/>
      <c r="W339" s="8"/>
    </row>
    <row r="340" spans="1:23" ht="13.5" customHeight="1">
      <c r="A340" s="106" t="s">
        <v>199</v>
      </c>
      <c r="B340" s="3"/>
      <c r="C340" s="142">
        <v>0.27500000000000002</v>
      </c>
      <c r="D340" s="226">
        <v>0.28999999999999998</v>
      </c>
      <c r="E340" s="97"/>
      <c r="G340" s="91"/>
      <c r="P340" s="93"/>
      <c r="V340" s="8"/>
      <c r="W340" s="8"/>
    </row>
    <row r="341" spans="1:23" ht="13.5" customHeight="1">
      <c r="A341" s="106" t="s">
        <v>201</v>
      </c>
      <c r="B341" s="3"/>
      <c r="C341" s="142">
        <v>0.3</v>
      </c>
      <c r="D341" s="226">
        <v>0.31</v>
      </c>
      <c r="E341" s="97"/>
      <c r="G341" s="91"/>
      <c r="P341" s="93"/>
      <c r="V341" s="8"/>
      <c r="W341" s="8"/>
    </row>
    <row r="342" spans="1:23" ht="13.5" customHeight="1">
      <c r="A342" s="106" t="s">
        <v>203</v>
      </c>
      <c r="B342" s="3"/>
      <c r="C342" s="142">
        <v>0.38500000000000001</v>
      </c>
      <c r="D342" s="226">
        <v>0.4</v>
      </c>
      <c r="E342" s="97"/>
      <c r="G342" s="91"/>
      <c r="P342" s="93"/>
      <c r="V342" s="8"/>
      <c r="W342" s="8"/>
    </row>
    <row r="343" spans="1:23" ht="13.5" customHeight="1">
      <c r="A343" s="106" t="s">
        <v>204</v>
      </c>
      <c r="B343" s="3"/>
      <c r="C343" s="142">
        <v>0.495</v>
      </c>
      <c r="D343" s="226">
        <v>0.52500000000000002</v>
      </c>
      <c r="E343" s="97"/>
      <c r="G343" s="91"/>
      <c r="P343" s="93"/>
      <c r="V343" s="8"/>
      <c r="W343" s="8"/>
    </row>
    <row r="344" spans="1:23" ht="13.5" customHeight="1">
      <c r="A344" s="106" t="s">
        <v>206</v>
      </c>
      <c r="B344" s="3"/>
      <c r="C344" s="143" t="s">
        <v>1243</v>
      </c>
      <c r="D344" s="146" t="s">
        <v>1243</v>
      </c>
      <c r="E344" s="97"/>
      <c r="G344" s="91"/>
      <c r="P344" s="93"/>
      <c r="V344" s="8"/>
      <c r="W344" s="8"/>
    </row>
    <row r="345" spans="1:23" ht="13.5" customHeight="1">
      <c r="A345" s="111" t="s">
        <v>215</v>
      </c>
      <c r="B345" s="3"/>
      <c r="C345" s="118"/>
      <c r="D345" s="225"/>
      <c r="E345" s="97"/>
      <c r="G345" s="91"/>
      <c r="P345" s="94"/>
      <c r="V345" s="8"/>
      <c r="W345" s="8"/>
    </row>
    <row r="346" spans="1:23" ht="13.5" customHeight="1">
      <c r="A346" s="106" t="s">
        <v>198</v>
      </c>
      <c r="B346" s="3"/>
      <c r="C346" s="142">
        <v>0.155</v>
      </c>
      <c r="D346" s="226">
        <v>0.17499999999999999</v>
      </c>
      <c r="E346" s="97"/>
      <c r="G346" s="91"/>
      <c r="P346" s="94"/>
      <c r="V346" s="8"/>
      <c r="W346" s="8"/>
    </row>
    <row r="347" spans="1:23" ht="13.5" customHeight="1">
      <c r="A347" s="106" t="s">
        <v>200</v>
      </c>
      <c r="B347" s="3"/>
      <c r="C347" s="142">
        <v>0.17499999999999999</v>
      </c>
      <c r="D347" s="226">
        <v>0.19</v>
      </c>
      <c r="E347" s="97"/>
      <c r="G347" s="91"/>
      <c r="P347" s="93"/>
      <c r="V347" s="8"/>
      <c r="W347" s="8"/>
    </row>
    <row r="348" spans="1:23" ht="13.5" customHeight="1">
      <c r="A348" s="106" t="s">
        <v>199</v>
      </c>
      <c r="B348" s="3"/>
      <c r="C348" s="142">
        <v>0.2</v>
      </c>
      <c r="D348" s="226">
        <v>0.22500000000000001</v>
      </c>
      <c r="E348" s="97"/>
      <c r="G348" s="91"/>
      <c r="P348" s="93"/>
      <c r="V348" s="8"/>
      <c r="W348" s="8"/>
    </row>
    <row r="349" spans="1:23" ht="13.5" customHeight="1">
      <c r="A349" s="106" t="s">
        <v>201</v>
      </c>
      <c r="B349" s="3"/>
      <c r="C349" s="142">
        <v>0.22500000000000001</v>
      </c>
      <c r="D349" s="226">
        <v>0.245</v>
      </c>
      <c r="E349" s="97"/>
      <c r="G349" s="91"/>
      <c r="P349" s="93"/>
      <c r="V349" s="8"/>
      <c r="W349" s="8"/>
    </row>
    <row r="350" spans="1:23" ht="13.5" customHeight="1">
      <c r="A350" s="106" t="s">
        <v>203</v>
      </c>
      <c r="B350" s="3"/>
      <c r="C350" s="142">
        <v>0.31</v>
      </c>
      <c r="D350" s="226">
        <v>0.32500000000000001</v>
      </c>
      <c r="E350" s="97"/>
      <c r="G350" s="91"/>
      <c r="P350" s="93"/>
      <c r="V350" s="8"/>
      <c r="W350" s="8"/>
    </row>
    <row r="351" spans="1:23" ht="13.5" customHeight="1">
      <c r="A351" s="106" t="s">
        <v>204</v>
      </c>
      <c r="B351" s="3"/>
      <c r="C351" s="142">
        <v>0.41499999999999998</v>
      </c>
      <c r="D351" s="226">
        <v>0.44</v>
      </c>
      <c r="E351" s="97"/>
      <c r="G351" s="91"/>
      <c r="P351" s="93"/>
      <c r="V351" s="8"/>
      <c r="W351" s="8"/>
    </row>
    <row r="352" spans="1:23" ht="13.5" customHeight="1">
      <c r="A352" s="106" t="s">
        <v>206</v>
      </c>
      <c r="B352" s="3"/>
      <c r="C352" s="142">
        <v>0.44500000000000001</v>
      </c>
      <c r="D352" s="226">
        <v>0.48</v>
      </c>
      <c r="E352" s="97"/>
      <c r="G352" s="91"/>
      <c r="P352" s="93"/>
      <c r="V352" s="8"/>
      <c r="W352" s="8"/>
    </row>
    <row r="353" spans="1:23" ht="13.5" customHeight="1">
      <c r="A353" s="106"/>
      <c r="B353" s="3"/>
      <c r="C353" s="118"/>
      <c r="D353" s="225"/>
      <c r="G353" s="91"/>
      <c r="P353" s="93"/>
      <c r="V353" s="8"/>
      <c r="W353" s="8"/>
    </row>
    <row r="354" spans="1:23" ht="13.5" customHeight="1">
      <c r="A354" s="111" t="s">
        <v>219</v>
      </c>
      <c r="B354" s="3"/>
      <c r="C354" s="142">
        <v>0.27500000000000002</v>
      </c>
      <c r="D354" s="226">
        <v>0.28000000000000003</v>
      </c>
      <c r="E354" s="97"/>
      <c r="G354" s="91"/>
      <c r="P354" s="93"/>
      <c r="V354" s="8"/>
      <c r="W354" s="8"/>
    </row>
    <row r="355" spans="1:23" ht="13.5" customHeight="1">
      <c r="A355" s="111" t="s">
        <v>1300</v>
      </c>
      <c r="B355" s="3"/>
      <c r="C355" s="143" t="s">
        <v>1243</v>
      </c>
      <c r="D355" s="226">
        <v>0.42</v>
      </c>
      <c r="E355" s="97"/>
      <c r="G355" s="91"/>
      <c r="P355" s="93"/>
      <c r="V355" s="8"/>
      <c r="W355" s="8"/>
    </row>
    <row r="356" spans="1:23" ht="13.5" customHeight="1">
      <c r="A356" s="111" t="s">
        <v>1301</v>
      </c>
      <c r="B356" s="3"/>
      <c r="C356" s="143" t="s">
        <v>1243</v>
      </c>
      <c r="D356" s="226">
        <v>0.33</v>
      </c>
      <c r="E356" s="97"/>
      <c r="G356" s="91"/>
      <c r="P356" s="93"/>
      <c r="V356" s="8"/>
      <c r="W356" s="8"/>
    </row>
    <row r="357" spans="1:23" ht="13.5" customHeight="1">
      <c r="A357" s="106"/>
      <c r="B357" s="3"/>
      <c r="C357" s="118"/>
      <c r="D357" s="225"/>
      <c r="G357" s="91"/>
      <c r="P357" s="93"/>
      <c r="V357" s="8"/>
      <c r="W357" s="8"/>
    </row>
    <row r="358" spans="1:23" ht="13.5" customHeight="1">
      <c r="A358" s="111" t="s">
        <v>222</v>
      </c>
      <c r="B358" s="3"/>
      <c r="C358" s="142">
        <v>0.21</v>
      </c>
      <c r="D358" s="226">
        <v>0.22</v>
      </c>
      <c r="E358" s="97"/>
      <c r="G358" s="92"/>
      <c r="P358" s="93"/>
      <c r="V358" s="8"/>
      <c r="W358" s="8"/>
    </row>
    <row r="359" spans="1:23" ht="13.5" customHeight="1">
      <c r="A359" s="113"/>
      <c r="B359" s="3"/>
      <c r="C359" s="144"/>
      <c r="D359" s="224"/>
      <c r="V359" s="8"/>
      <c r="W359" s="8"/>
    </row>
    <row r="360" spans="1:23" ht="13.5" customHeight="1">
      <c r="A360" s="114" t="s">
        <v>197</v>
      </c>
      <c r="B360" s="3"/>
      <c r="C360" s="118"/>
      <c r="D360" s="225"/>
      <c r="V360" s="8"/>
      <c r="W360" s="8"/>
    </row>
    <row r="361" spans="1:23" ht="13.5" customHeight="1">
      <c r="A361" s="115" t="s">
        <v>199</v>
      </c>
      <c r="B361" s="3"/>
      <c r="C361" s="142">
        <v>0.15</v>
      </c>
      <c r="D361" s="226">
        <v>0.16</v>
      </c>
      <c r="E361" s="97"/>
      <c r="V361" s="8"/>
      <c r="W361" s="8"/>
    </row>
    <row r="362" spans="1:23" ht="13.5" customHeight="1">
      <c r="A362" s="115" t="s">
        <v>201</v>
      </c>
      <c r="B362" s="3"/>
      <c r="C362" s="142">
        <v>0.16</v>
      </c>
      <c r="D362" s="226">
        <v>0.17</v>
      </c>
      <c r="E362" s="97"/>
      <c r="V362" s="8"/>
      <c r="W362" s="8"/>
    </row>
    <row r="363" spans="1:23" ht="13.5" customHeight="1">
      <c r="A363" s="115" t="s">
        <v>202</v>
      </c>
      <c r="B363" s="3"/>
      <c r="C363" s="142">
        <v>0.16500000000000001</v>
      </c>
      <c r="D363" s="226">
        <v>0.17499999999999999</v>
      </c>
      <c r="E363" s="97"/>
      <c r="V363" s="8"/>
      <c r="W363" s="8"/>
    </row>
    <row r="364" spans="1:23" ht="13.5" customHeight="1">
      <c r="A364" s="115" t="s">
        <v>203</v>
      </c>
      <c r="B364" s="3"/>
      <c r="C364" s="142">
        <v>0.17499999999999999</v>
      </c>
      <c r="D364" s="226">
        <v>0.18</v>
      </c>
      <c r="E364" s="97"/>
      <c r="V364" s="8"/>
      <c r="W364" s="8"/>
    </row>
    <row r="365" spans="1:23" ht="13.5" customHeight="1">
      <c r="A365" s="115" t="s">
        <v>204</v>
      </c>
      <c r="B365" s="3"/>
      <c r="C365" s="142">
        <v>0.2</v>
      </c>
      <c r="D365" s="226">
        <v>0.21</v>
      </c>
      <c r="E365" s="97"/>
      <c r="V365" s="8"/>
      <c r="W365" s="8"/>
    </row>
    <row r="366" spans="1:23" ht="13.5" customHeight="1">
      <c r="A366" s="115" t="s">
        <v>205</v>
      </c>
      <c r="B366" s="3"/>
      <c r="C366" s="142">
        <v>0.26</v>
      </c>
      <c r="D366" s="226">
        <v>0.27</v>
      </c>
      <c r="E366" s="97"/>
      <c r="V366" s="8"/>
      <c r="W366" s="8"/>
    </row>
    <row r="367" spans="1:23" ht="13.5" customHeight="1">
      <c r="A367" s="114" t="s">
        <v>207</v>
      </c>
      <c r="B367" s="3"/>
      <c r="C367" s="145"/>
      <c r="D367" s="227"/>
      <c r="V367" s="8"/>
      <c r="W367" s="8"/>
    </row>
    <row r="368" spans="1:23" ht="13.5" customHeight="1">
      <c r="A368" s="115" t="s">
        <v>200</v>
      </c>
      <c r="B368" s="3"/>
      <c r="C368" s="142">
        <v>0.155</v>
      </c>
      <c r="D368" s="226">
        <v>0.14000000000000001</v>
      </c>
      <c r="V368" s="8"/>
      <c r="W368" s="8"/>
    </row>
    <row r="369" spans="1:23" ht="13.5" customHeight="1">
      <c r="A369" s="115" t="s">
        <v>199</v>
      </c>
      <c r="B369" s="3"/>
      <c r="C369" s="142">
        <v>0.19500000000000001</v>
      </c>
      <c r="D369" s="226">
        <v>0.18</v>
      </c>
      <c r="V369" s="8"/>
      <c r="W369" s="8"/>
    </row>
    <row r="370" spans="1:23" ht="13.5" customHeight="1">
      <c r="A370" s="115" t="s">
        <v>201</v>
      </c>
      <c r="B370" s="3"/>
      <c r="C370" s="142">
        <v>0.20499999999999999</v>
      </c>
      <c r="D370" s="226">
        <v>0.19</v>
      </c>
      <c r="V370" s="8"/>
      <c r="W370" s="8"/>
    </row>
    <row r="371" spans="1:23" ht="13.5" customHeight="1">
      <c r="A371" s="115" t="s">
        <v>204</v>
      </c>
      <c r="B371" s="3"/>
      <c r="C371" s="142">
        <v>0.245</v>
      </c>
      <c r="D371" s="226">
        <v>0.22500000000000001</v>
      </c>
      <c r="V371" s="8"/>
      <c r="W371" s="8"/>
    </row>
    <row r="372" spans="1:23" ht="13.5" customHeight="1">
      <c r="A372" s="115" t="s">
        <v>205</v>
      </c>
      <c r="B372" s="3"/>
      <c r="C372" s="142">
        <v>0.315</v>
      </c>
      <c r="D372" s="226">
        <v>0.315</v>
      </c>
      <c r="V372" s="8"/>
      <c r="W372" s="8"/>
    </row>
    <row r="373" spans="1:23" ht="13.5" customHeight="1">
      <c r="A373" s="114" t="s">
        <v>209</v>
      </c>
      <c r="B373" s="3"/>
      <c r="C373" s="145"/>
      <c r="D373" s="227"/>
      <c r="V373" s="8"/>
      <c r="W373" s="8"/>
    </row>
    <row r="374" spans="1:23" ht="13.5" customHeight="1">
      <c r="A374" s="115" t="s">
        <v>201</v>
      </c>
      <c r="B374" s="3"/>
      <c r="C374" s="142">
        <v>0.185</v>
      </c>
      <c r="D374" s="226">
        <v>0.17</v>
      </c>
      <c r="V374" s="8"/>
      <c r="W374" s="8"/>
    </row>
    <row r="375" spans="1:23" ht="13.5" customHeight="1">
      <c r="A375" s="115" t="s">
        <v>204</v>
      </c>
      <c r="B375" s="3"/>
      <c r="C375" s="142">
        <v>0.28499999999999998</v>
      </c>
      <c r="D375" s="226">
        <v>0.26</v>
      </c>
      <c r="V375" s="8"/>
      <c r="W375" s="8"/>
    </row>
    <row r="376" spans="1:23" ht="13.5" customHeight="1">
      <c r="A376" s="115" t="s">
        <v>205</v>
      </c>
      <c r="B376" s="3"/>
      <c r="C376" s="142">
        <v>0.34499999999999997</v>
      </c>
      <c r="D376" s="226">
        <v>0.32</v>
      </c>
      <c r="V376" s="8"/>
      <c r="W376" s="8"/>
    </row>
    <row r="377" spans="1:23" ht="13.5" customHeight="1">
      <c r="A377" s="114" t="s">
        <v>211</v>
      </c>
      <c r="B377" s="3"/>
      <c r="C377" s="145"/>
      <c r="D377" s="227"/>
      <c r="V377" s="8"/>
      <c r="W377" s="8"/>
    </row>
    <row r="378" spans="1:23" ht="13.5" customHeight="1">
      <c r="A378" s="115" t="s">
        <v>200</v>
      </c>
      <c r="B378" s="3"/>
      <c r="C378" s="142">
        <v>0.11</v>
      </c>
      <c r="D378" s="226">
        <v>0.11</v>
      </c>
      <c r="V378" s="8"/>
      <c r="W378" s="8"/>
    </row>
    <row r="379" spans="1:23" ht="13.5" customHeight="1">
      <c r="A379" s="115" t="s">
        <v>201</v>
      </c>
      <c r="B379" s="3"/>
      <c r="C379" s="142">
        <v>0.12</v>
      </c>
      <c r="D379" s="226">
        <v>0.12</v>
      </c>
      <c r="V379" s="8"/>
      <c r="W379" s="8"/>
    </row>
    <row r="380" spans="1:23" ht="13.5" customHeight="1">
      <c r="A380" s="115" t="s">
        <v>203</v>
      </c>
      <c r="B380" s="3"/>
      <c r="C380" s="142">
        <v>0.14000000000000001</v>
      </c>
      <c r="D380" s="226">
        <v>0.14000000000000001</v>
      </c>
      <c r="V380" s="8"/>
      <c r="W380" s="8"/>
    </row>
    <row r="381" spans="1:23" ht="13.5" customHeight="1">
      <c r="A381" s="115" t="s">
        <v>204</v>
      </c>
      <c r="B381" s="3"/>
      <c r="C381" s="142">
        <v>0.16500000000000001</v>
      </c>
      <c r="D381" s="226">
        <v>0.16500000000000001</v>
      </c>
      <c r="V381" s="8"/>
      <c r="W381" s="8"/>
    </row>
    <row r="382" spans="1:23" ht="13.5" customHeight="1">
      <c r="A382" s="115" t="s">
        <v>205</v>
      </c>
      <c r="B382" s="3"/>
      <c r="C382" s="142">
        <v>0.19500000000000001</v>
      </c>
      <c r="D382" s="226">
        <v>0.19500000000000001</v>
      </c>
      <c r="V382" s="8"/>
      <c r="W382" s="8"/>
    </row>
    <row r="383" spans="1:23" ht="13.5" customHeight="1">
      <c r="A383" s="115" t="s">
        <v>1302</v>
      </c>
      <c r="B383" s="3"/>
      <c r="C383" s="142" t="s">
        <v>1303</v>
      </c>
      <c r="D383" s="226"/>
      <c r="V383" s="8"/>
      <c r="W383" s="8"/>
    </row>
    <row r="384" spans="1:23" ht="13.5" customHeight="1">
      <c r="A384" s="115"/>
      <c r="B384" s="3"/>
      <c r="C384" s="142"/>
      <c r="D384" s="226"/>
      <c r="V384" s="8"/>
      <c r="W384" s="8"/>
    </row>
    <row r="385" spans="1:23" ht="13.5" customHeight="1">
      <c r="A385" s="115"/>
      <c r="B385" s="3"/>
      <c r="C385" s="142"/>
      <c r="D385" s="226"/>
      <c r="V385" s="8"/>
      <c r="W385" s="8"/>
    </row>
    <row r="386" spans="1:23" ht="13.5" customHeight="1">
      <c r="A386" s="114" t="s">
        <v>214</v>
      </c>
      <c r="B386" s="3"/>
      <c r="C386" s="145"/>
      <c r="D386" s="227"/>
      <c r="V386" s="8"/>
      <c r="W386" s="8"/>
    </row>
    <row r="387" spans="1:23" ht="13.5" customHeight="1">
      <c r="A387" s="117" t="s">
        <v>200</v>
      </c>
      <c r="B387" s="3"/>
      <c r="C387" s="142">
        <v>0.215</v>
      </c>
      <c r="D387" s="226">
        <v>0.25</v>
      </c>
      <c r="V387" s="8"/>
      <c r="W387" s="8"/>
    </row>
    <row r="388" spans="1:23" ht="13.5" customHeight="1">
      <c r="A388" s="117" t="s">
        <v>199</v>
      </c>
      <c r="B388" s="3"/>
      <c r="C388" s="142">
        <v>0.245</v>
      </c>
      <c r="D388" s="226">
        <v>0.28000000000000003</v>
      </c>
      <c r="V388" s="8"/>
      <c r="W388" s="8"/>
    </row>
    <row r="389" spans="1:23" ht="13.5" customHeight="1">
      <c r="A389" s="117" t="s">
        <v>201</v>
      </c>
      <c r="B389" s="3"/>
      <c r="C389" s="142">
        <v>0.28999999999999998</v>
      </c>
      <c r="D389" s="226">
        <v>0.34</v>
      </c>
      <c r="V389" s="8"/>
      <c r="W389" s="8"/>
    </row>
    <row r="390" spans="1:23" ht="13.5" customHeight="1">
      <c r="A390" s="113"/>
      <c r="B390" s="3"/>
      <c r="C390" s="145"/>
      <c r="D390" s="227"/>
      <c r="V390" s="8"/>
      <c r="W390" s="8"/>
    </row>
    <row r="391" spans="1:23" ht="13.5" customHeight="1">
      <c r="A391" s="114" t="s">
        <v>216</v>
      </c>
      <c r="B391" s="3"/>
      <c r="C391" s="142">
        <v>0.18</v>
      </c>
      <c r="D391" s="226">
        <v>0.19</v>
      </c>
      <c r="V391" s="8"/>
      <c r="W391" s="8"/>
    </row>
    <row r="392" spans="1:23" ht="13.5" customHeight="1">
      <c r="A392" s="113"/>
      <c r="B392" s="3"/>
      <c r="C392" s="145"/>
      <c r="D392" s="227"/>
      <c r="V392" s="8"/>
      <c r="W392" s="8"/>
    </row>
    <row r="393" spans="1:23" ht="13.5" customHeight="1">
      <c r="A393" s="114" t="s">
        <v>217</v>
      </c>
      <c r="B393" s="3"/>
      <c r="C393" s="142">
        <v>0.31</v>
      </c>
      <c r="D393" s="146" t="s">
        <v>1294</v>
      </c>
      <c r="V393" s="8"/>
      <c r="W393" s="8"/>
    </row>
    <row r="394" spans="1:23" ht="13.5" customHeight="1">
      <c r="A394" s="113"/>
      <c r="B394" s="3"/>
      <c r="C394" s="145"/>
      <c r="D394" s="227"/>
      <c r="V394" s="8"/>
      <c r="W394" s="8"/>
    </row>
    <row r="395" spans="1:23" ht="13.5" customHeight="1">
      <c r="A395" s="114" t="s">
        <v>218</v>
      </c>
      <c r="B395" s="3"/>
      <c r="C395" s="145"/>
      <c r="D395" s="227"/>
      <c r="V395" s="8"/>
      <c r="W395" s="8"/>
    </row>
    <row r="396" spans="1:23" ht="13.5" customHeight="1">
      <c r="A396" s="115" t="s">
        <v>220</v>
      </c>
      <c r="B396" s="3"/>
      <c r="C396" s="142">
        <v>0.16500000000000001</v>
      </c>
      <c r="D396" s="226">
        <v>0.17</v>
      </c>
      <c r="V396" s="8"/>
      <c r="W396" s="8"/>
    </row>
    <row r="397" spans="1:23" ht="13.5" customHeight="1">
      <c r="A397" s="115" t="s">
        <v>221</v>
      </c>
      <c r="B397" s="3"/>
      <c r="C397" s="142">
        <v>0.215</v>
      </c>
      <c r="D397" s="226">
        <v>0.22500000000000001</v>
      </c>
      <c r="V397" s="8"/>
      <c r="W397" s="8"/>
    </row>
    <row r="398" spans="1:23" ht="13.5" customHeight="1">
      <c r="A398" s="115" t="s">
        <v>223</v>
      </c>
      <c r="B398" s="3"/>
      <c r="C398" s="142">
        <v>0.185</v>
      </c>
      <c r="D398" s="226">
        <v>0.19</v>
      </c>
      <c r="V398" s="8"/>
      <c r="W398" s="8"/>
    </row>
    <row r="399" spans="1:23" ht="13.5" customHeight="1">
      <c r="A399" s="115" t="s">
        <v>224</v>
      </c>
      <c r="B399" s="3"/>
      <c r="C399" s="142">
        <v>0.26500000000000001</v>
      </c>
      <c r="D399" s="226">
        <v>0.27500000000000002</v>
      </c>
      <c r="V399" s="8"/>
      <c r="W399" s="8"/>
    </row>
    <row r="400" spans="1:23" ht="13.5" customHeight="1">
      <c r="A400" s="106"/>
      <c r="B400" s="3"/>
      <c r="C400" s="118"/>
      <c r="D400" s="225"/>
      <c r="V400" s="8"/>
      <c r="W400" s="8"/>
    </row>
    <row r="401" spans="1:23" ht="13.5" customHeight="1">
      <c r="A401" s="111" t="s">
        <v>1261</v>
      </c>
      <c r="B401" s="3"/>
      <c r="C401" s="118"/>
      <c r="D401" s="225"/>
      <c r="V401" s="8"/>
      <c r="W401" s="8"/>
    </row>
    <row r="402" spans="1:23" ht="13.5" customHeight="1">
      <c r="A402" s="106" t="s">
        <v>201</v>
      </c>
      <c r="B402" s="3"/>
      <c r="C402" s="142">
        <v>0.36499999999999999</v>
      </c>
      <c r="D402" s="226">
        <v>0.36499999999999999</v>
      </c>
      <c r="V402" s="8"/>
      <c r="W402" s="8"/>
    </row>
    <row r="403" spans="1:23" ht="13.5" customHeight="1">
      <c r="A403" s="106" t="s">
        <v>204</v>
      </c>
      <c r="B403" s="3"/>
      <c r="C403" s="142">
        <v>0.4</v>
      </c>
      <c r="D403" s="226">
        <v>0.4</v>
      </c>
      <c r="V403" s="8"/>
      <c r="W403" s="8"/>
    </row>
    <row r="404" spans="1:23" ht="13.5" customHeight="1">
      <c r="A404" s="106" t="s">
        <v>1304</v>
      </c>
      <c r="B404" s="3"/>
      <c r="C404" s="12">
        <v>0.36499999999999999</v>
      </c>
      <c r="D404" s="228" t="s">
        <v>1305</v>
      </c>
      <c r="V404" s="8"/>
      <c r="W404" s="8"/>
    </row>
    <row r="405" spans="1:23" ht="13.5" customHeight="1" thickBot="1">
      <c r="A405" s="119"/>
      <c r="B405" s="120"/>
      <c r="C405" s="121"/>
      <c r="D405" s="229"/>
      <c r="V405" s="8"/>
      <c r="W405" s="8"/>
    </row>
    <row r="406" spans="1:23" ht="13.5" customHeight="1">
      <c r="D406" s="230"/>
    </row>
    <row r="407" spans="1:23" ht="13.5" customHeight="1">
      <c r="A407" s="9" t="s">
        <v>1396</v>
      </c>
      <c r="D407" s="230">
        <v>0.185</v>
      </c>
      <c r="V407" s="8"/>
      <c r="W407" s="8"/>
    </row>
  </sheetData>
  <sortState ref="A14:AH306">
    <sortCondition ref="B14:B306"/>
    <sortCondition ref="D14:D306"/>
  </sortState>
  <mergeCells count="13">
    <mergeCell ref="W10:AA10"/>
    <mergeCell ref="R10:V10"/>
    <mergeCell ref="E7:F7"/>
    <mergeCell ref="E8:F8"/>
    <mergeCell ref="A1:B1"/>
    <mergeCell ref="A2:B2"/>
    <mergeCell ref="A3:B3"/>
    <mergeCell ref="E1:F1"/>
    <mergeCell ref="E6:F6"/>
    <mergeCell ref="E2:F2"/>
    <mergeCell ref="E3:F3"/>
    <mergeCell ref="E4:F4"/>
    <mergeCell ref="E5:F5"/>
  </mergeCells>
  <phoneticPr fontId="3" type="noConversion"/>
  <hyperlinks>
    <hyperlink ref="E5" r:id="rId1"/>
    <hyperlink ref="H3" r:id="rId2"/>
    <hyperlink ref="H4" r:id="rId3"/>
    <hyperlink ref="H8" r:id="rId4"/>
    <hyperlink ref="H5" r:id="rId5"/>
    <hyperlink ref="H6" r:id="rId6"/>
    <hyperlink ref="H7" r:id="rId7"/>
    <hyperlink ref="H9" r:id="rId8"/>
  </hyperlinks>
  <pageMargins left="0.5" right="0.5" top="0.5" bottom="0.5" header="0" footer="0"/>
  <pageSetup scale="64" fitToHeight="6" orientation="landscape" r:id="rId9"/>
  <headerFooter alignWithMargins="0"/>
  <rowBreaks count="3" manualBreakCount="3">
    <brk id="235" max="22" man="1"/>
    <brk id="263" max="22" man="1"/>
    <brk id="293" max="22" man="1"/>
  </rowBreaks>
  <colBreaks count="1" manualBreakCount="1">
    <brk id="8" max="287" man="1"/>
  </colBreaks>
  <drawing r:id="rId1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CCFFCC"/>
  </sheetPr>
  <dimension ref="A1:AH387"/>
  <sheetViews>
    <sheetView zoomScale="70" zoomScaleNormal="70" zoomScaleSheetLayoutView="80" zoomScalePageLayoutView="70" workbookViewId="0">
      <pane xSplit="3" ySplit="13" topLeftCell="D30" activePane="bottomRight" state="frozen"/>
      <selection pane="topRight" activeCell="D1" sqref="D1"/>
      <selection pane="bottomLeft" activeCell="A14" sqref="A14"/>
      <selection pane="bottomRight" activeCell="G30" sqref="G30"/>
    </sheetView>
  </sheetViews>
  <sheetFormatPr defaultColWidth="3.85546875" defaultRowHeight="13.5" customHeight="1"/>
  <cols>
    <col min="1" max="1" width="17.85546875" style="9" customWidth="1"/>
    <col min="2" max="2" width="15.85546875" style="13" customWidth="1"/>
    <col min="3" max="3" width="15.85546875" style="8" customWidth="1"/>
    <col min="4" max="4" width="16.85546875" style="8" customWidth="1"/>
    <col min="5" max="5" width="21.28515625" style="8" customWidth="1"/>
    <col min="6" max="6" width="44.42578125" style="8" customWidth="1"/>
    <col min="7" max="7" width="52.7109375" style="7" customWidth="1"/>
    <col min="8" max="8" width="19.42578125" style="15" customWidth="1"/>
    <col min="9" max="9" width="21" style="13" customWidth="1"/>
    <col min="10" max="10" width="13.42578125" style="8" customWidth="1"/>
    <col min="11" max="11" width="12" style="8" customWidth="1"/>
    <col min="12" max="12" width="21.42578125" style="8" customWidth="1"/>
    <col min="13" max="13" width="14.42578125" style="14" customWidth="1"/>
    <col min="14" max="14" width="14.42578125" style="1" customWidth="1"/>
    <col min="15" max="15" width="16.42578125" style="1" customWidth="1"/>
    <col min="16" max="18" width="13.28515625" style="1" customWidth="1"/>
    <col min="19" max="19" width="20.28515625" style="1" customWidth="1"/>
    <col min="20" max="20" width="20" style="1" customWidth="1"/>
    <col min="21" max="22" width="14.42578125" style="1" customWidth="1"/>
    <col min="23" max="28" width="14.28515625" style="1" customWidth="1"/>
    <col min="29" max="29" width="13.85546875" style="130" customWidth="1"/>
    <col min="30" max="30" width="29.140625" style="8" customWidth="1"/>
    <col min="31" max="31" width="28.85546875" style="8" customWidth="1"/>
    <col min="32" max="33" width="14.42578125" style="8" customWidth="1"/>
    <col min="34" max="16384" width="3.85546875" style="8"/>
  </cols>
  <sheetData>
    <row r="1" spans="1:32" ht="27" customHeight="1">
      <c r="A1" s="250" t="s">
        <v>1221</v>
      </c>
      <c r="B1" s="250"/>
      <c r="C1" s="250"/>
      <c r="D1" s="65" t="s">
        <v>1222</v>
      </c>
      <c r="E1" s="99" t="s">
        <v>826</v>
      </c>
      <c r="F1" s="63"/>
      <c r="G1" s="72" t="s">
        <v>828</v>
      </c>
      <c r="H1" s="72"/>
      <c r="I1" s="73"/>
      <c r="J1" s="74"/>
      <c r="K1" s="28"/>
      <c r="L1" s="28"/>
      <c r="M1" s="10"/>
      <c r="N1" s="8"/>
      <c r="O1" s="8"/>
      <c r="P1" s="14"/>
      <c r="Q1" s="14"/>
      <c r="R1" s="14"/>
      <c r="S1" s="14"/>
      <c r="T1" s="14"/>
      <c r="U1" s="14"/>
      <c r="V1" s="14"/>
      <c r="AC1" s="124"/>
      <c r="AD1" s="1"/>
      <c r="AE1" s="1"/>
      <c r="AF1" s="14"/>
    </row>
    <row r="2" spans="1:32" ht="27" customHeight="1">
      <c r="A2" s="251"/>
      <c r="B2" s="251"/>
      <c r="C2" s="251"/>
      <c r="D2" s="66"/>
      <c r="E2" s="99" t="s">
        <v>827</v>
      </c>
      <c r="F2" s="63"/>
      <c r="G2" s="75"/>
      <c r="H2" s="76"/>
      <c r="I2" s="73"/>
      <c r="J2" s="77"/>
      <c r="K2" s="13"/>
      <c r="L2" s="13"/>
      <c r="M2" s="10"/>
      <c r="N2" s="8"/>
      <c r="O2" s="8"/>
      <c r="P2" s="14"/>
      <c r="Q2" s="14"/>
      <c r="R2" s="14"/>
      <c r="S2" s="14"/>
      <c r="T2" s="14"/>
      <c r="U2" s="14"/>
      <c r="V2" s="14"/>
      <c r="AC2" s="124"/>
      <c r="AD2" s="1"/>
      <c r="AE2" s="1"/>
      <c r="AF2" s="14"/>
    </row>
    <row r="3" spans="1:32" s="17" customFormat="1" ht="27" customHeight="1">
      <c r="A3" s="251"/>
      <c r="B3" s="251"/>
      <c r="C3" s="251"/>
      <c r="D3" s="66"/>
      <c r="E3" s="100"/>
      <c r="F3" s="21"/>
      <c r="G3" s="78" t="s">
        <v>829</v>
      </c>
      <c r="H3" s="79" t="s">
        <v>1223</v>
      </c>
      <c r="I3" s="139"/>
      <c r="J3" s="81"/>
      <c r="M3" s="18"/>
      <c r="P3" s="19"/>
      <c r="Q3" s="19"/>
      <c r="R3" s="19"/>
      <c r="S3" s="19"/>
      <c r="T3" s="19"/>
      <c r="U3" s="19"/>
      <c r="V3" s="19"/>
      <c r="W3" s="20"/>
      <c r="X3" s="20"/>
      <c r="Y3" s="20"/>
      <c r="Z3" s="20"/>
      <c r="AA3" s="20"/>
      <c r="AB3" s="20"/>
      <c r="AC3" s="125"/>
      <c r="AD3" s="20"/>
      <c r="AE3" s="20"/>
      <c r="AF3" s="19"/>
    </row>
    <row r="4" spans="1:32" s="17" customFormat="1" ht="27" customHeight="1">
      <c r="D4" s="65" t="s">
        <v>130</v>
      </c>
      <c r="E4" s="99" t="s">
        <v>1224</v>
      </c>
      <c r="F4" s="63"/>
      <c r="G4" s="78" t="s">
        <v>1287</v>
      </c>
      <c r="H4" s="140" t="s">
        <v>1288</v>
      </c>
      <c r="I4" s="139"/>
      <c r="J4" s="82"/>
      <c r="K4" s="67"/>
      <c r="L4" s="67"/>
      <c r="M4" s="18"/>
      <c r="P4" s="19"/>
      <c r="Q4" s="19"/>
      <c r="R4" s="19"/>
      <c r="S4" s="19"/>
      <c r="T4" s="19"/>
      <c r="U4" s="19"/>
      <c r="V4" s="19"/>
      <c r="W4" s="20"/>
      <c r="X4" s="20"/>
      <c r="Y4" s="20"/>
      <c r="Z4" s="20"/>
      <c r="AA4" s="20"/>
      <c r="AB4" s="20"/>
      <c r="AC4" s="125"/>
      <c r="AD4" s="20"/>
      <c r="AE4" s="20"/>
      <c r="AF4" s="19"/>
    </row>
    <row r="5" spans="1:32" s="17" customFormat="1" ht="27" customHeight="1">
      <c r="D5" s="65" t="s">
        <v>132</v>
      </c>
      <c r="E5" s="99" t="s">
        <v>1225</v>
      </c>
      <c r="F5" s="63"/>
      <c r="G5" s="83" t="s">
        <v>1226</v>
      </c>
      <c r="H5" s="84" t="s">
        <v>1227</v>
      </c>
      <c r="I5" s="139"/>
      <c r="J5" s="80"/>
      <c r="M5" s="18"/>
      <c r="P5" s="19"/>
      <c r="Q5" s="19"/>
      <c r="R5" s="19"/>
      <c r="S5" s="19"/>
      <c r="T5" s="19"/>
      <c r="U5" s="19"/>
      <c r="V5" s="19"/>
      <c r="W5" s="20"/>
      <c r="X5" s="20"/>
      <c r="Y5" s="20"/>
      <c r="Z5" s="20"/>
      <c r="AA5" s="20"/>
      <c r="AB5" s="20"/>
      <c r="AC5" s="125"/>
      <c r="AD5" s="20"/>
      <c r="AE5" s="20"/>
      <c r="AF5" s="19"/>
    </row>
    <row r="6" spans="1:32" s="17" customFormat="1" ht="27" customHeight="1">
      <c r="D6" s="65" t="s">
        <v>131</v>
      </c>
      <c r="E6" s="99" t="s">
        <v>1228</v>
      </c>
      <c r="F6" s="63"/>
      <c r="G6" s="83" t="s">
        <v>1289</v>
      </c>
      <c r="H6" s="141" t="s">
        <v>1290</v>
      </c>
      <c r="I6" s="139"/>
      <c r="J6" s="81"/>
      <c r="M6" s="18"/>
      <c r="P6" s="19"/>
      <c r="Q6" s="19"/>
      <c r="R6" s="19"/>
      <c r="S6" s="19"/>
      <c r="T6" s="19"/>
      <c r="U6" s="19"/>
      <c r="V6" s="19"/>
      <c r="W6" s="20"/>
      <c r="X6" s="20"/>
      <c r="Y6" s="20"/>
      <c r="Z6" s="20"/>
      <c r="AA6" s="20"/>
      <c r="AB6" s="20"/>
      <c r="AC6" s="125"/>
      <c r="AD6" s="20"/>
      <c r="AE6" s="20"/>
      <c r="AF6" s="19"/>
    </row>
    <row r="7" spans="1:32" s="17" customFormat="1" ht="27" customHeight="1">
      <c r="D7" s="65" t="s">
        <v>1229</v>
      </c>
      <c r="E7" s="98" t="s">
        <v>1230</v>
      </c>
      <c r="F7" s="64"/>
      <c r="G7" s="83" t="s">
        <v>1231</v>
      </c>
      <c r="H7" s="84" t="s">
        <v>1232</v>
      </c>
      <c r="I7" s="139"/>
      <c r="J7" s="73"/>
      <c r="K7" s="68"/>
      <c r="L7" s="68"/>
      <c r="M7" s="18"/>
      <c r="P7" s="19"/>
      <c r="Q7" s="19"/>
      <c r="R7" s="19"/>
      <c r="S7" s="19"/>
      <c r="T7" s="19"/>
      <c r="U7" s="19"/>
      <c r="V7" s="19"/>
      <c r="W7" s="20"/>
      <c r="X7" s="20"/>
      <c r="Y7" s="20"/>
      <c r="Z7" s="20"/>
      <c r="AA7" s="20"/>
      <c r="AB7" s="20"/>
      <c r="AC7" s="125"/>
      <c r="AD7" s="20"/>
      <c r="AE7" s="20"/>
      <c r="AF7" s="19"/>
    </row>
    <row r="8" spans="1:32" s="17" customFormat="1" ht="27" customHeight="1">
      <c r="D8" s="66"/>
      <c r="G8" s="83" t="s">
        <v>1233</v>
      </c>
      <c r="H8" s="84" t="s">
        <v>1234</v>
      </c>
      <c r="I8" s="139"/>
      <c r="J8" s="80"/>
      <c r="M8" s="18"/>
      <c r="P8" s="19"/>
      <c r="Q8" s="19"/>
      <c r="R8" s="19"/>
      <c r="S8" s="19"/>
      <c r="T8" s="19"/>
      <c r="U8" s="19"/>
      <c r="V8" s="19"/>
      <c r="W8" s="20"/>
      <c r="X8" s="20"/>
      <c r="Y8" s="20"/>
      <c r="Z8" s="20"/>
      <c r="AA8" s="20"/>
      <c r="AB8" s="20"/>
      <c r="AC8" s="125"/>
      <c r="AD8" s="20"/>
      <c r="AE8" s="20"/>
      <c r="AF8" s="19"/>
    </row>
    <row r="9" spans="1:32" s="17" customFormat="1" ht="27" customHeight="1">
      <c r="D9" s="69" t="s">
        <v>980</v>
      </c>
      <c r="E9" s="101" t="s">
        <v>737</v>
      </c>
      <c r="F9" s="62"/>
      <c r="G9" s="85" t="s">
        <v>1235</v>
      </c>
      <c r="H9" s="86" t="s">
        <v>1236</v>
      </c>
      <c r="I9" s="80"/>
      <c r="J9" s="80"/>
      <c r="M9" s="18"/>
      <c r="P9" s="19"/>
      <c r="Q9" s="19"/>
      <c r="R9" s="19"/>
      <c r="S9" s="19"/>
      <c r="T9" s="19"/>
      <c r="U9" s="19"/>
      <c r="V9" s="19"/>
      <c r="W9" s="20"/>
      <c r="X9" s="20"/>
      <c r="Y9" s="20"/>
      <c r="Z9" s="20"/>
      <c r="AA9" s="20"/>
      <c r="AB9" s="20"/>
      <c r="AC9" s="125"/>
      <c r="AD9" s="20"/>
      <c r="AE9" s="20"/>
      <c r="AF9" s="19"/>
    </row>
    <row r="10" spans="1:32" s="17" customFormat="1" ht="27" customHeight="1">
      <c r="D10" s="66"/>
      <c r="E10" s="101" t="s">
        <v>831</v>
      </c>
      <c r="F10" s="62"/>
      <c r="G10" s="87"/>
      <c r="H10" s="86" t="s">
        <v>1237</v>
      </c>
      <c r="I10" s="80"/>
      <c r="J10" s="88"/>
      <c r="K10" s="29"/>
      <c r="L10" s="29"/>
      <c r="M10" s="18"/>
      <c r="P10" s="19"/>
      <c r="Q10" s="19"/>
      <c r="R10" s="19"/>
      <c r="S10" s="19"/>
      <c r="T10" s="19"/>
      <c r="U10" s="19"/>
      <c r="V10" s="19"/>
      <c r="W10" s="20"/>
      <c r="X10" s="20"/>
      <c r="Y10" s="20"/>
      <c r="Z10" s="20"/>
      <c r="AA10" s="20"/>
      <c r="AB10" s="20"/>
      <c r="AC10" s="125"/>
      <c r="AD10" s="20"/>
      <c r="AE10" s="20"/>
      <c r="AF10" s="19"/>
    </row>
    <row r="11" spans="1:32" s="17" customFormat="1" ht="27" customHeight="1">
      <c r="D11" s="66"/>
      <c r="E11" s="101" t="s">
        <v>1238</v>
      </c>
      <c r="F11" s="62"/>
      <c r="G11" s="89"/>
      <c r="H11" s="89"/>
      <c r="I11" s="80"/>
      <c r="J11" s="88"/>
      <c r="K11" s="29"/>
      <c r="L11" s="29"/>
      <c r="M11" s="18"/>
      <c r="P11" s="19"/>
      <c r="Q11" s="19"/>
      <c r="R11" s="19"/>
      <c r="S11" s="19"/>
      <c r="T11" s="19"/>
      <c r="U11" s="19"/>
      <c r="V11" s="19"/>
      <c r="W11" s="20"/>
      <c r="X11" s="20"/>
      <c r="Y11" s="20"/>
      <c r="Z11" s="20"/>
      <c r="AA11" s="20"/>
      <c r="AB11" s="20"/>
      <c r="AC11" s="125"/>
      <c r="AD11" s="20"/>
      <c r="AE11" s="20"/>
      <c r="AF11" s="19"/>
    </row>
    <row r="12" spans="1:32" s="27" customFormat="1" ht="21.75" customHeight="1">
      <c r="A12" s="22"/>
      <c r="B12" s="23"/>
      <c r="C12" s="24"/>
      <c r="D12" s="24"/>
      <c r="E12" s="24"/>
      <c r="F12" s="24"/>
      <c r="G12" s="22"/>
      <c r="H12" s="30"/>
      <c r="I12" s="25"/>
      <c r="J12" s="24"/>
      <c r="K12" s="24"/>
      <c r="L12" s="252" t="s">
        <v>1285</v>
      </c>
      <c r="M12" s="26"/>
      <c r="N12" s="254" t="s">
        <v>1286</v>
      </c>
      <c r="O12" s="45"/>
      <c r="P12" s="256" t="s">
        <v>1051</v>
      </c>
      <c r="Q12" s="257"/>
      <c r="R12" s="258"/>
      <c r="S12" s="259" t="s">
        <v>1088</v>
      </c>
      <c r="T12" s="259"/>
      <c r="U12" s="259"/>
      <c r="V12" s="259"/>
      <c r="W12" s="259"/>
      <c r="X12" s="249" t="s">
        <v>1089</v>
      </c>
      <c r="Y12" s="249"/>
      <c r="Z12" s="249"/>
      <c r="AA12" s="249"/>
      <c r="AB12" s="249"/>
      <c r="AC12" s="126"/>
    </row>
    <row r="13" spans="1:32" s="42" customFormat="1" ht="58.5" customHeight="1">
      <c r="A13" s="33" t="s">
        <v>968</v>
      </c>
      <c r="B13" s="34" t="s">
        <v>552</v>
      </c>
      <c r="C13" s="33" t="s">
        <v>61</v>
      </c>
      <c r="D13" s="33" t="s">
        <v>62</v>
      </c>
      <c r="E13" s="35" t="s">
        <v>457</v>
      </c>
      <c r="F13" s="33" t="s">
        <v>981</v>
      </c>
      <c r="G13" s="33" t="s">
        <v>982</v>
      </c>
      <c r="H13" s="36" t="s">
        <v>1090</v>
      </c>
      <c r="I13" s="37" t="s">
        <v>138</v>
      </c>
      <c r="J13" s="33" t="s">
        <v>983</v>
      </c>
      <c r="K13" s="33" t="s">
        <v>59</v>
      </c>
      <c r="L13" s="253"/>
      <c r="M13" s="33" t="s">
        <v>1270</v>
      </c>
      <c r="N13" s="255"/>
      <c r="O13" s="46" t="s">
        <v>1204</v>
      </c>
      <c r="P13" s="44" t="s">
        <v>1049</v>
      </c>
      <c r="Q13" s="44" t="s">
        <v>1050</v>
      </c>
      <c r="R13" s="44" t="s">
        <v>1271</v>
      </c>
      <c r="S13" s="39" t="s">
        <v>556</v>
      </c>
      <c r="T13" s="38" t="s">
        <v>551</v>
      </c>
      <c r="U13" s="39" t="s">
        <v>553</v>
      </c>
      <c r="V13" s="39" t="s">
        <v>554</v>
      </c>
      <c r="W13" s="39" t="s">
        <v>555</v>
      </c>
      <c r="X13" s="40" t="s">
        <v>557</v>
      </c>
      <c r="Y13" s="41" t="s">
        <v>558</v>
      </c>
      <c r="Z13" s="41" t="s">
        <v>559</v>
      </c>
      <c r="AA13" s="43" t="s">
        <v>560</v>
      </c>
      <c r="AB13" s="41" t="s">
        <v>561</v>
      </c>
      <c r="AC13" s="127" t="s">
        <v>60</v>
      </c>
    </row>
    <row r="14" spans="1:32" s="49" customFormat="1" ht="24" customHeight="1">
      <c r="A14" s="71" t="s">
        <v>1239</v>
      </c>
      <c r="B14" s="49" t="s">
        <v>217</v>
      </c>
      <c r="C14" s="48" t="s">
        <v>947</v>
      </c>
      <c r="D14" s="48" t="s">
        <v>516</v>
      </c>
      <c r="E14" s="50">
        <v>10</v>
      </c>
      <c r="F14" s="52" t="s">
        <v>1014</v>
      </c>
      <c r="G14" s="52" t="s">
        <v>1015</v>
      </c>
      <c r="H14" s="49" t="s">
        <v>1091</v>
      </c>
      <c r="I14" s="51">
        <v>65990080006</v>
      </c>
      <c r="J14" s="52" t="s">
        <v>984</v>
      </c>
      <c r="K14" s="48" t="s">
        <v>45</v>
      </c>
      <c r="L14" s="136">
        <f>SUM(N14)*0.5</f>
        <v>23</v>
      </c>
      <c r="M14" s="132">
        <v>43.5</v>
      </c>
      <c r="N14" s="133">
        <v>46</v>
      </c>
      <c r="O14" s="70">
        <f t="shared" ref="O14:O77" si="0">((N14-M14)/M14)</f>
        <v>5.7471264367816091E-2</v>
      </c>
      <c r="P14" s="123">
        <v>1.5</v>
      </c>
      <c r="Q14" s="123">
        <v>6</v>
      </c>
      <c r="R14" s="123">
        <v>0.375</v>
      </c>
      <c r="S14" s="58">
        <v>0.3</v>
      </c>
      <c r="T14" s="123">
        <v>25</v>
      </c>
      <c r="U14" s="58">
        <v>2</v>
      </c>
      <c r="V14" s="58">
        <v>3.75</v>
      </c>
      <c r="W14" s="58">
        <v>7.25</v>
      </c>
      <c r="X14" s="59">
        <v>24</v>
      </c>
      <c r="Y14" s="58">
        <v>8.5</v>
      </c>
      <c r="Z14" s="58">
        <v>12.5</v>
      </c>
      <c r="AA14" s="58">
        <v>15</v>
      </c>
      <c r="AB14" s="58">
        <v>8.1</v>
      </c>
      <c r="AC14" s="128" t="s">
        <v>64</v>
      </c>
      <c r="AD14" s="123"/>
      <c r="AE14" s="123"/>
    </row>
    <row r="15" spans="1:32" s="49" customFormat="1" ht="24" customHeight="1">
      <c r="A15" s="71" t="s">
        <v>1239</v>
      </c>
      <c r="B15" s="49" t="s">
        <v>563</v>
      </c>
      <c r="C15" s="48" t="s">
        <v>1104</v>
      </c>
      <c r="D15" s="48" t="s">
        <v>155</v>
      </c>
      <c r="E15" s="50">
        <v>9</v>
      </c>
      <c r="F15" s="52" t="s">
        <v>1105</v>
      </c>
      <c r="G15" s="52" t="s">
        <v>785</v>
      </c>
      <c r="H15" s="49" t="s">
        <v>1097</v>
      </c>
      <c r="I15" s="51">
        <v>65990024000</v>
      </c>
      <c r="J15" s="52" t="s">
        <v>984</v>
      </c>
      <c r="K15" s="48" t="s">
        <v>47</v>
      </c>
      <c r="L15" s="136">
        <f t="shared" ref="L15:L37" si="1">SUM(N15)*0.5</f>
        <v>17.5</v>
      </c>
      <c r="M15" s="132">
        <v>32.75</v>
      </c>
      <c r="N15" s="133">
        <v>35</v>
      </c>
      <c r="O15" s="70">
        <f t="shared" si="0"/>
        <v>6.8702290076335881E-2</v>
      </c>
      <c r="P15" s="123">
        <v>2</v>
      </c>
      <c r="Q15" s="123">
        <v>4</v>
      </c>
      <c r="R15" s="123">
        <v>1.5</v>
      </c>
      <c r="S15" s="58">
        <v>2.5</v>
      </c>
      <c r="T15" s="123">
        <v>25</v>
      </c>
      <c r="U15" s="58">
        <v>3.375</v>
      </c>
      <c r="V15" s="58">
        <v>9.125</v>
      </c>
      <c r="W15" s="58">
        <v>11.75</v>
      </c>
      <c r="X15" s="59">
        <v>6</v>
      </c>
      <c r="Y15" s="58">
        <v>12</v>
      </c>
      <c r="Z15" s="58">
        <v>12.38</v>
      </c>
      <c r="AA15" s="58">
        <v>20</v>
      </c>
      <c r="AB15" s="58">
        <v>16.3</v>
      </c>
      <c r="AC15" s="128" t="s">
        <v>65</v>
      </c>
      <c r="AD15" s="123"/>
      <c r="AE15" s="123"/>
    </row>
    <row r="16" spans="1:32" s="123" customFormat="1" ht="25.5" customHeight="1">
      <c r="A16" s="71" t="s">
        <v>1239</v>
      </c>
      <c r="B16" s="49" t="s">
        <v>564</v>
      </c>
      <c r="C16" s="48" t="s">
        <v>324</v>
      </c>
      <c r="D16" s="48" t="s">
        <v>116</v>
      </c>
      <c r="E16" s="50">
        <v>5</v>
      </c>
      <c r="F16" s="52" t="s">
        <v>328</v>
      </c>
      <c r="G16" s="52" t="s">
        <v>332</v>
      </c>
      <c r="H16" s="49" t="s">
        <v>1091</v>
      </c>
      <c r="I16" s="51">
        <v>65990025013</v>
      </c>
      <c r="J16" s="52" t="s">
        <v>984</v>
      </c>
      <c r="K16" s="48" t="s">
        <v>46</v>
      </c>
      <c r="L16" s="136">
        <f t="shared" si="1"/>
        <v>8.125</v>
      </c>
      <c r="M16" s="132">
        <v>15.5</v>
      </c>
      <c r="N16" s="133">
        <v>16.25</v>
      </c>
      <c r="O16" s="70">
        <f t="shared" si="0"/>
        <v>4.8387096774193547E-2</v>
      </c>
      <c r="P16" s="123">
        <v>1</v>
      </c>
      <c r="Q16" s="123">
        <v>3</v>
      </c>
      <c r="R16" s="123">
        <v>0.02</v>
      </c>
      <c r="S16" s="58">
        <v>0.3</v>
      </c>
      <c r="T16" s="123">
        <v>25</v>
      </c>
      <c r="U16" s="58">
        <v>0.5</v>
      </c>
      <c r="V16" s="58">
        <v>9.75</v>
      </c>
      <c r="W16" s="58">
        <v>12.75</v>
      </c>
      <c r="X16" s="59">
        <v>20</v>
      </c>
      <c r="Y16" s="58">
        <v>10.38</v>
      </c>
      <c r="Z16" s="58">
        <v>12.5</v>
      </c>
      <c r="AA16" s="58">
        <v>15.13</v>
      </c>
      <c r="AB16" s="58">
        <v>7.2</v>
      </c>
      <c r="AC16" s="128" t="s">
        <v>66</v>
      </c>
    </row>
    <row r="17" spans="1:34" s="123" customFormat="1" ht="25.5" customHeight="1">
      <c r="A17" s="71" t="s">
        <v>1239</v>
      </c>
      <c r="B17" s="49" t="s">
        <v>564</v>
      </c>
      <c r="C17" s="48" t="s">
        <v>325</v>
      </c>
      <c r="D17" s="48" t="s">
        <v>117</v>
      </c>
      <c r="E17" s="50">
        <v>5</v>
      </c>
      <c r="F17" s="52" t="s">
        <v>329</v>
      </c>
      <c r="G17" s="52" t="s">
        <v>333</v>
      </c>
      <c r="H17" s="49" t="s">
        <v>1091</v>
      </c>
      <c r="I17" s="51">
        <v>65990025024</v>
      </c>
      <c r="J17" s="52" t="s">
        <v>984</v>
      </c>
      <c r="K17" s="48" t="s">
        <v>46</v>
      </c>
      <c r="L17" s="136">
        <f t="shared" si="1"/>
        <v>10.375</v>
      </c>
      <c r="M17" s="132">
        <v>19.75</v>
      </c>
      <c r="N17" s="133">
        <v>20.75</v>
      </c>
      <c r="O17" s="70">
        <f t="shared" si="0"/>
        <v>5.0632911392405063E-2</v>
      </c>
      <c r="P17" s="123">
        <v>2</v>
      </c>
      <c r="Q17" s="123">
        <v>4</v>
      </c>
      <c r="R17" s="123">
        <v>0.02</v>
      </c>
      <c r="S17" s="58">
        <v>0.5</v>
      </c>
      <c r="T17" s="123">
        <v>25</v>
      </c>
      <c r="U17" s="58">
        <v>0.5</v>
      </c>
      <c r="V17" s="58">
        <v>9.75</v>
      </c>
      <c r="W17" s="58">
        <v>12.75</v>
      </c>
      <c r="X17" s="59">
        <v>20</v>
      </c>
      <c r="Y17" s="58">
        <v>10.38</v>
      </c>
      <c r="Z17" s="58">
        <v>12.5</v>
      </c>
      <c r="AA17" s="58">
        <v>15.13</v>
      </c>
      <c r="AB17" s="58">
        <v>11.2</v>
      </c>
      <c r="AC17" s="128" t="s">
        <v>66</v>
      </c>
    </row>
    <row r="18" spans="1:34" s="123" customFormat="1" ht="25.5" customHeight="1">
      <c r="A18" s="71" t="s">
        <v>1239</v>
      </c>
      <c r="B18" s="49" t="s">
        <v>564</v>
      </c>
      <c r="C18" s="48" t="s">
        <v>322</v>
      </c>
      <c r="D18" s="48" t="s">
        <v>114</v>
      </c>
      <c r="E18" s="50">
        <v>5</v>
      </c>
      <c r="F18" s="52" t="s">
        <v>326</v>
      </c>
      <c r="G18" s="52" t="s">
        <v>330</v>
      </c>
      <c r="H18" s="49" t="s">
        <v>1097</v>
      </c>
      <c r="I18" s="51">
        <v>65990025035</v>
      </c>
      <c r="J18" s="52" t="s">
        <v>984</v>
      </c>
      <c r="K18" s="48" t="s">
        <v>46</v>
      </c>
      <c r="L18" s="136">
        <f t="shared" si="1"/>
        <v>9.75</v>
      </c>
      <c r="M18" s="132">
        <v>18.5</v>
      </c>
      <c r="N18" s="133">
        <v>19.5</v>
      </c>
      <c r="O18" s="70">
        <f t="shared" si="0"/>
        <v>5.4054054054054057E-2</v>
      </c>
      <c r="P18" s="123">
        <v>3</v>
      </c>
      <c r="Q18" s="123">
        <v>5</v>
      </c>
      <c r="R18" s="123">
        <v>0.02</v>
      </c>
      <c r="S18" s="58">
        <v>0.6</v>
      </c>
      <c r="T18" s="123">
        <v>25</v>
      </c>
      <c r="U18" s="58">
        <v>0.5</v>
      </c>
      <c r="V18" s="58">
        <v>11.375</v>
      </c>
      <c r="W18" s="58">
        <v>15</v>
      </c>
      <c r="X18" s="59">
        <v>10</v>
      </c>
      <c r="Y18" s="58">
        <v>8.5</v>
      </c>
      <c r="Z18" s="58">
        <v>12.5</v>
      </c>
      <c r="AA18" s="58">
        <v>15.13</v>
      </c>
      <c r="AB18" s="58">
        <v>6.9</v>
      </c>
      <c r="AC18" s="128" t="s">
        <v>66</v>
      </c>
    </row>
    <row r="19" spans="1:34" s="123" customFormat="1" ht="25.5" customHeight="1">
      <c r="A19" s="71" t="s">
        <v>1239</v>
      </c>
      <c r="B19" s="49" t="s">
        <v>564</v>
      </c>
      <c r="C19" s="48" t="s">
        <v>323</v>
      </c>
      <c r="D19" s="48" t="s">
        <v>115</v>
      </c>
      <c r="E19" s="50">
        <v>5</v>
      </c>
      <c r="F19" s="52" t="s">
        <v>327</v>
      </c>
      <c r="G19" s="52" t="s">
        <v>331</v>
      </c>
      <c r="H19" s="49" t="s">
        <v>1097</v>
      </c>
      <c r="I19" s="51">
        <v>65990025046</v>
      </c>
      <c r="J19" s="52" t="s">
        <v>984</v>
      </c>
      <c r="K19" s="48" t="s">
        <v>46</v>
      </c>
      <c r="L19" s="136">
        <f t="shared" si="1"/>
        <v>11.5</v>
      </c>
      <c r="M19" s="132">
        <v>21.75</v>
      </c>
      <c r="N19" s="133">
        <v>23</v>
      </c>
      <c r="O19" s="70">
        <f t="shared" si="0"/>
        <v>5.7471264367816091E-2</v>
      </c>
      <c r="P19" s="123">
        <v>4</v>
      </c>
      <c r="Q19" s="123">
        <v>6</v>
      </c>
      <c r="R19" s="123">
        <v>0.02</v>
      </c>
      <c r="S19" s="58">
        <v>1</v>
      </c>
      <c r="T19" s="123">
        <v>25</v>
      </c>
      <c r="U19" s="58">
        <v>0.5</v>
      </c>
      <c r="V19" s="58">
        <v>11.356999999999999</v>
      </c>
      <c r="W19" s="58">
        <v>15</v>
      </c>
      <c r="X19" s="59">
        <v>10</v>
      </c>
      <c r="Y19" s="58">
        <v>8.5</v>
      </c>
      <c r="Z19" s="58">
        <v>12.5</v>
      </c>
      <c r="AA19" s="58">
        <v>15.13</v>
      </c>
      <c r="AB19" s="58">
        <v>10.9</v>
      </c>
      <c r="AC19" s="128" t="s">
        <v>66</v>
      </c>
    </row>
    <row r="20" spans="1:34" s="123" customFormat="1" ht="25.5" customHeight="1">
      <c r="A20" s="71" t="s">
        <v>1239</v>
      </c>
      <c r="B20" s="49" t="s">
        <v>566</v>
      </c>
      <c r="C20" s="50" t="s">
        <v>289</v>
      </c>
      <c r="D20" s="50" t="s">
        <v>288</v>
      </c>
      <c r="E20" s="50" t="s">
        <v>458</v>
      </c>
      <c r="F20" s="54" t="s">
        <v>292</v>
      </c>
      <c r="G20" s="54" t="s">
        <v>293</v>
      </c>
      <c r="H20" s="49" t="s">
        <v>1098</v>
      </c>
      <c r="I20" s="53">
        <v>65990060206</v>
      </c>
      <c r="J20" s="54" t="s">
        <v>984</v>
      </c>
      <c r="K20" s="50" t="s">
        <v>47</v>
      </c>
      <c r="L20" s="136">
        <f t="shared" si="1"/>
        <v>9.25</v>
      </c>
      <c r="M20" s="132">
        <v>17.25</v>
      </c>
      <c r="N20" s="133">
        <v>18.5</v>
      </c>
      <c r="O20" s="70">
        <f t="shared" si="0"/>
        <v>7.2463768115942032E-2</v>
      </c>
      <c r="P20" s="123">
        <v>2</v>
      </c>
      <c r="Q20" s="123">
        <v>6</v>
      </c>
      <c r="R20" s="123">
        <v>0.03</v>
      </c>
      <c r="S20" s="58">
        <v>0.6</v>
      </c>
      <c r="T20" s="123">
        <v>10</v>
      </c>
      <c r="U20" s="58">
        <v>2</v>
      </c>
      <c r="V20" s="58">
        <v>3.75</v>
      </c>
      <c r="W20" s="58">
        <v>7.25</v>
      </c>
      <c r="X20" s="59">
        <v>24</v>
      </c>
      <c r="Y20" s="58">
        <v>8.5</v>
      </c>
      <c r="Z20" s="58">
        <v>12.5</v>
      </c>
      <c r="AA20" s="58">
        <v>15.13</v>
      </c>
      <c r="AB20" s="58">
        <v>15.3</v>
      </c>
      <c r="AC20" s="131"/>
      <c r="AD20" s="131"/>
    </row>
    <row r="21" spans="1:34" s="123" customFormat="1" ht="25.5" customHeight="1">
      <c r="A21" s="71" t="s">
        <v>1239</v>
      </c>
      <c r="B21" s="49" t="s">
        <v>1205</v>
      </c>
      <c r="C21" s="52" t="s">
        <v>1279</v>
      </c>
      <c r="D21" s="52" t="s">
        <v>1206</v>
      </c>
      <c r="E21" s="54" t="s">
        <v>458</v>
      </c>
      <c r="F21" s="52" t="s">
        <v>1207</v>
      </c>
      <c r="G21" s="52" t="s">
        <v>1220</v>
      </c>
      <c r="H21" s="49" t="s">
        <v>1208</v>
      </c>
      <c r="I21" s="55">
        <v>65990013013</v>
      </c>
      <c r="J21" s="52" t="s">
        <v>984</v>
      </c>
      <c r="K21" s="52" t="s">
        <v>1209</v>
      </c>
      <c r="L21" s="136">
        <f t="shared" si="1"/>
        <v>17.5</v>
      </c>
      <c r="M21" s="134">
        <v>34.5</v>
      </c>
      <c r="N21" s="133">
        <v>35</v>
      </c>
      <c r="O21" s="90">
        <f t="shared" si="0"/>
        <v>1.4492753623188406E-2</v>
      </c>
      <c r="P21" s="49" t="s">
        <v>203</v>
      </c>
      <c r="Q21" s="49" t="s">
        <v>205</v>
      </c>
      <c r="R21" s="49">
        <v>1.5</v>
      </c>
      <c r="S21" s="49">
        <v>1.2</v>
      </c>
      <c r="T21" s="49">
        <v>25</v>
      </c>
      <c r="U21" s="56" t="s">
        <v>205</v>
      </c>
      <c r="V21" s="56" t="s">
        <v>1210</v>
      </c>
      <c r="W21" s="56">
        <v>11</v>
      </c>
      <c r="X21" s="56">
        <v>6</v>
      </c>
      <c r="Y21" s="56" t="s">
        <v>1211</v>
      </c>
      <c r="Z21" s="56" t="s">
        <v>1211</v>
      </c>
      <c r="AA21" s="56" t="s">
        <v>1212</v>
      </c>
      <c r="AB21" s="49">
        <v>7.2</v>
      </c>
      <c r="AC21" s="129" t="s">
        <v>1213</v>
      </c>
      <c r="AD21" s="49"/>
      <c r="AE21" s="49"/>
      <c r="AF21" s="49"/>
      <c r="AG21" s="49"/>
      <c r="AH21" s="49"/>
    </row>
    <row r="22" spans="1:34" s="123" customFormat="1" ht="25.5" customHeight="1">
      <c r="A22" s="71" t="s">
        <v>1239</v>
      </c>
      <c r="B22" s="49" t="s">
        <v>577</v>
      </c>
      <c r="C22" s="48" t="s">
        <v>972</v>
      </c>
      <c r="D22" s="48" t="s">
        <v>508</v>
      </c>
      <c r="E22" s="50">
        <v>8</v>
      </c>
      <c r="F22" s="52" t="s">
        <v>270</v>
      </c>
      <c r="G22" s="52" t="s">
        <v>278</v>
      </c>
      <c r="H22" s="49" t="s">
        <v>1097</v>
      </c>
      <c r="I22" s="51">
        <v>65990080103</v>
      </c>
      <c r="J22" s="52" t="s">
        <v>984</v>
      </c>
      <c r="K22" s="48" t="s">
        <v>45</v>
      </c>
      <c r="L22" s="136">
        <f t="shared" si="1"/>
        <v>6.875</v>
      </c>
      <c r="M22" s="132">
        <v>13</v>
      </c>
      <c r="N22" s="133">
        <v>13.75</v>
      </c>
      <c r="O22" s="70">
        <f t="shared" si="0"/>
        <v>5.7692307692307696E-2</v>
      </c>
      <c r="P22" s="123">
        <v>1.125</v>
      </c>
      <c r="Q22" s="123">
        <v>3</v>
      </c>
      <c r="R22" s="123">
        <v>0.1</v>
      </c>
      <c r="S22" s="58">
        <v>0.3</v>
      </c>
      <c r="T22" s="123">
        <v>25</v>
      </c>
      <c r="U22" s="58">
        <v>1</v>
      </c>
      <c r="V22" s="58">
        <v>5.5</v>
      </c>
      <c r="W22" s="58">
        <v>5.375</v>
      </c>
      <c r="X22" s="59">
        <v>24</v>
      </c>
      <c r="Y22" s="58">
        <v>8.5</v>
      </c>
      <c r="Z22" s="58">
        <v>12.5</v>
      </c>
      <c r="AA22" s="58">
        <v>15.13</v>
      </c>
      <c r="AB22" s="58">
        <v>8.1</v>
      </c>
      <c r="AC22" s="128" t="s">
        <v>1177</v>
      </c>
    </row>
    <row r="23" spans="1:34" s="123" customFormat="1" ht="25.5" customHeight="1">
      <c r="A23" s="71" t="s">
        <v>1239</v>
      </c>
      <c r="B23" s="49" t="s">
        <v>577</v>
      </c>
      <c r="C23" s="48" t="s">
        <v>973</v>
      </c>
      <c r="D23" s="48" t="s">
        <v>509</v>
      </c>
      <c r="E23" s="50">
        <v>8</v>
      </c>
      <c r="F23" s="52" t="s">
        <v>271</v>
      </c>
      <c r="G23" s="52" t="s">
        <v>279</v>
      </c>
      <c r="H23" s="49" t="s">
        <v>1097</v>
      </c>
      <c r="I23" s="51">
        <v>65990080104</v>
      </c>
      <c r="J23" s="52" t="s">
        <v>984</v>
      </c>
      <c r="K23" s="48" t="s">
        <v>45</v>
      </c>
      <c r="L23" s="136">
        <f t="shared" si="1"/>
        <v>8.75</v>
      </c>
      <c r="M23" s="132">
        <v>16.5</v>
      </c>
      <c r="N23" s="133">
        <v>17.5</v>
      </c>
      <c r="O23" s="70">
        <f t="shared" si="0"/>
        <v>6.0606060606060608E-2</v>
      </c>
      <c r="P23" s="123">
        <v>1.125</v>
      </c>
      <c r="Q23" s="123">
        <v>4</v>
      </c>
      <c r="R23" s="123">
        <v>0.1</v>
      </c>
      <c r="S23" s="58">
        <v>0.4</v>
      </c>
      <c r="T23" s="123">
        <v>25</v>
      </c>
      <c r="U23" s="58">
        <v>1</v>
      </c>
      <c r="V23" s="58">
        <v>5.5</v>
      </c>
      <c r="W23" s="58">
        <v>6</v>
      </c>
      <c r="X23" s="59">
        <v>24</v>
      </c>
      <c r="Y23" s="58">
        <v>8.5</v>
      </c>
      <c r="Z23" s="58">
        <v>12.5</v>
      </c>
      <c r="AA23" s="58">
        <v>15.13</v>
      </c>
      <c r="AB23" s="58">
        <v>10.5</v>
      </c>
      <c r="AC23" s="128" t="s">
        <v>1177</v>
      </c>
    </row>
    <row r="24" spans="1:34" s="123" customFormat="1" ht="25.5" customHeight="1">
      <c r="A24" s="71" t="s">
        <v>1239</v>
      </c>
      <c r="B24" s="49" t="s">
        <v>577</v>
      </c>
      <c r="C24" s="48" t="s">
        <v>974</v>
      </c>
      <c r="D24" s="48" t="s">
        <v>510</v>
      </c>
      <c r="E24" s="50">
        <v>8</v>
      </c>
      <c r="F24" s="52" t="s">
        <v>272</v>
      </c>
      <c r="G24" s="52" t="s">
        <v>1008</v>
      </c>
      <c r="H24" s="49" t="s">
        <v>1097</v>
      </c>
      <c r="I24" s="51">
        <v>65990080106</v>
      </c>
      <c r="J24" s="52" t="s">
        <v>984</v>
      </c>
      <c r="K24" s="48" t="s">
        <v>45</v>
      </c>
      <c r="L24" s="136">
        <f t="shared" si="1"/>
        <v>11.875</v>
      </c>
      <c r="M24" s="132">
        <v>22.5</v>
      </c>
      <c r="N24" s="133">
        <v>23.75</v>
      </c>
      <c r="O24" s="70">
        <f t="shared" si="0"/>
        <v>5.5555555555555552E-2</v>
      </c>
      <c r="P24" s="123">
        <v>1.125</v>
      </c>
      <c r="Q24" s="123">
        <v>6</v>
      </c>
      <c r="R24" s="123">
        <v>0.1</v>
      </c>
      <c r="S24" s="58">
        <v>0.7</v>
      </c>
      <c r="T24" s="123">
        <v>25</v>
      </c>
      <c r="U24" s="58">
        <v>1</v>
      </c>
      <c r="V24" s="58">
        <v>7.75</v>
      </c>
      <c r="W24" s="58">
        <v>10.75</v>
      </c>
      <c r="X24" s="59">
        <v>24</v>
      </c>
      <c r="Y24" s="58">
        <v>8.5</v>
      </c>
      <c r="Z24" s="58">
        <v>12.5</v>
      </c>
      <c r="AA24" s="58">
        <v>15.13</v>
      </c>
      <c r="AB24" s="58">
        <v>17.7</v>
      </c>
      <c r="AC24" s="128" t="s">
        <v>1177</v>
      </c>
    </row>
    <row r="25" spans="1:34" s="123" customFormat="1" ht="25.5" customHeight="1">
      <c r="A25" s="71" t="s">
        <v>1239</v>
      </c>
      <c r="B25" s="49" t="s">
        <v>577</v>
      </c>
      <c r="C25" s="48" t="s">
        <v>975</v>
      </c>
      <c r="D25" s="48" t="s">
        <v>511</v>
      </c>
      <c r="E25" s="50">
        <v>8</v>
      </c>
      <c r="F25" s="52" t="s">
        <v>273</v>
      </c>
      <c r="G25" s="52" t="s">
        <v>1009</v>
      </c>
      <c r="H25" s="49" t="s">
        <v>1097</v>
      </c>
      <c r="I25" s="51">
        <v>65990080112</v>
      </c>
      <c r="J25" s="52" t="s">
        <v>984</v>
      </c>
      <c r="K25" s="48" t="s">
        <v>45</v>
      </c>
      <c r="L25" s="136">
        <f t="shared" si="1"/>
        <v>21.875</v>
      </c>
      <c r="M25" s="132">
        <v>41.75</v>
      </c>
      <c r="N25" s="133">
        <v>43.75</v>
      </c>
      <c r="O25" s="70">
        <f t="shared" si="0"/>
        <v>4.790419161676647E-2</v>
      </c>
      <c r="P25" s="123">
        <v>1.125</v>
      </c>
      <c r="Q25" s="123">
        <v>12</v>
      </c>
      <c r="R25" s="123">
        <v>0.1</v>
      </c>
      <c r="S25" s="58">
        <v>1.3</v>
      </c>
      <c r="T25" s="123">
        <v>25</v>
      </c>
      <c r="U25" s="58">
        <v>1.75</v>
      </c>
      <c r="V25" s="58">
        <v>5.125</v>
      </c>
      <c r="W25" s="58">
        <v>15.25</v>
      </c>
      <c r="X25" s="59">
        <v>24</v>
      </c>
      <c r="Y25" s="58">
        <v>8.5</v>
      </c>
      <c r="Z25" s="58">
        <v>12.5</v>
      </c>
      <c r="AA25" s="58">
        <v>15.13</v>
      </c>
      <c r="AB25" s="58">
        <v>32.1</v>
      </c>
      <c r="AC25" s="128" t="s">
        <v>1177</v>
      </c>
    </row>
    <row r="26" spans="1:34" s="123" customFormat="1" ht="25.5" customHeight="1">
      <c r="A26" s="71" t="s">
        <v>1239</v>
      </c>
      <c r="B26" s="49" t="s">
        <v>577</v>
      </c>
      <c r="C26" s="48" t="s">
        <v>939</v>
      </c>
      <c r="D26" s="48" t="s">
        <v>500</v>
      </c>
      <c r="E26" s="50">
        <v>8</v>
      </c>
      <c r="F26" s="52" t="s">
        <v>254</v>
      </c>
      <c r="G26" s="52" t="s">
        <v>262</v>
      </c>
      <c r="H26" s="49" t="s">
        <v>1097</v>
      </c>
      <c r="I26" s="51">
        <v>65990080803</v>
      </c>
      <c r="J26" s="52" t="s">
        <v>984</v>
      </c>
      <c r="K26" s="48" t="s">
        <v>45</v>
      </c>
      <c r="L26" s="136">
        <f t="shared" si="1"/>
        <v>6.125</v>
      </c>
      <c r="M26" s="132">
        <v>11.5</v>
      </c>
      <c r="N26" s="133">
        <v>12.25</v>
      </c>
      <c r="O26" s="70">
        <f t="shared" si="0"/>
        <v>6.5217391304347824E-2</v>
      </c>
      <c r="P26" s="123">
        <v>1</v>
      </c>
      <c r="Q26" s="123">
        <v>3</v>
      </c>
      <c r="R26" s="123">
        <v>0.1</v>
      </c>
      <c r="S26" s="58">
        <v>0.4</v>
      </c>
      <c r="T26" s="123">
        <v>25</v>
      </c>
      <c r="U26" s="58">
        <v>1</v>
      </c>
      <c r="V26" s="58">
        <v>1.25</v>
      </c>
      <c r="W26" s="58">
        <v>5</v>
      </c>
      <c r="X26" s="59">
        <v>24</v>
      </c>
      <c r="Y26" s="58">
        <v>8.5</v>
      </c>
      <c r="Z26" s="58">
        <v>12.5</v>
      </c>
      <c r="AA26" s="58">
        <v>15.13</v>
      </c>
      <c r="AB26" s="58">
        <v>10.5</v>
      </c>
      <c r="AC26" s="128" t="s">
        <v>1177</v>
      </c>
    </row>
    <row r="27" spans="1:34" s="123" customFormat="1" ht="25.5" customHeight="1">
      <c r="A27" s="71" t="s">
        <v>1239</v>
      </c>
      <c r="B27" s="49" t="s">
        <v>577</v>
      </c>
      <c r="C27" s="48" t="s">
        <v>940</v>
      </c>
      <c r="D27" s="48" t="s">
        <v>501</v>
      </c>
      <c r="E27" s="50">
        <v>8</v>
      </c>
      <c r="F27" s="52" t="s">
        <v>255</v>
      </c>
      <c r="G27" s="52" t="s">
        <v>263</v>
      </c>
      <c r="H27" s="49" t="s">
        <v>1097</v>
      </c>
      <c r="I27" s="51">
        <v>65990080804</v>
      </c>
      <c r="J27" s="52" t="s">
        <v>984</v>
      </c>
      <c r="K27" s="48" t="s">
        <v>45</v>
      </c>
      <c r="L27" s="136">
        <f t="shared" si="1"/>
        <v>7.75</v>
      </c>
      <c r="M27" s="132">
        <v>14.75</v>
      </c>
      <c r="N27" s="133">
        <v>15.5</v>
      </c>
      <c r="O27" s="70">
        <f t="shared" si="0"/>
        <v>5.0847457627118647E-2</v>
      </c>
      <c r="P27" s="123">
        <v>1</v>
      </c>
      <c r="Q27" s="123">
        <v>4</v>
      </c>
      <c r="R27" s="123">
        <v>0.1</v>
      </c>
      <c r="S27" s="58">
        <v>0.5</v>
      </c>
      <c r="T27" s="123">
        <v>25</v>
      </c>
      <c r="U27" s="58">
        <v>1</v>
      </c>
      <c r="V27" s="58">
        <v>6.375</v>
      </c>
      <c r="W27" s="58">
        <v>5.5</v>
      </c>
      <c r="X27" s="59">
        <v>24</v>
      </c>
      <c r="Y27" s="58">
        <v>8.5</v>
      </c>
      <c r="Z27" s="58">
        <v>12.5</v>
      </c>
      <c r="AA27" s="58">
        <v>15.13</v>
      </c>
      <c r="AB27" s="58">
        <v>12.9</v>
      </c>
      <c r="AC27" s="128" t="s">
        <v>1177</v>
      </c>
    </row>
    <row r="28" spans="1:34" s="123" customFormat="1" ht="25.5" customHeight="1">
      <c r="A28" s="71" t="s">
        <v>1239</v>
      </c>
      <c r="B28" s="49" t="s">
        <v>577</v>
      </c>
      <c r="C28" s="48" t="s">
        <v>941</v>
      </c>
      <c r="D28" s="48" t="s">
        <v>502</v>
      </c>
      <c r="E28" s="50">
        <v>8</v>
      </c>
      <c r="F28" s="52" t="s">
        <v>256</v>
      </c>
      <c r="G28" s="52" t="s">
        <v>264</v>
      </c>
      <c r="H28" s="49" t="s">
        <v>1097</v>
      </c>
      <c r="I28" s="51">
        <v>65990080806</v>
      </c>
      <c r="J28" s="52" t="s">
        <v>984</v>
      </c>
      <c r="K28" s="48" t="s">
        <v>45</v>
      </c>
      <c r="L28" s="136">
        <f t="shared" si="1"/>
        <v>10.75</v>
      </c>
      <c r="M28" s="132">
        <v>20.5</v>
      </c>
      <c r="N28" s="133">
        <v>21.5</v>
      </c>
      <c r="O28" s="70">
        <f t="shared" si="0"/>
        <v>4.878048780487805E-2</v>
      </c>
      <c r="P28" s="123">
        <v>1</v>
      </c>
      <c r="Q28" s="123">
        <v>6</v>
      </c>
      <c r="R28" s="123">
        <v>0.1</v>
      </c>
      <c r="S28" s="58">
        <v>0.7</v>
      </c>
      <c r="T28" s="123">
        <v>25</v>
      </c>
      <c r="U28" s="58">
        <v>1</v>
      </c>
      <c r="V28" s="58">
        <v>7.75</v>
      </c>
      <c r="W28" s="58">
        <v>10.75</v>
      </c>
      <c r="X28" s="59">
        <v>24</v>
      </c>
      <c r="Y28" s="58">
        <v>8.5</v>
      </c>
      <c r="Z28" s="58">
        <v>12.5</v>
      </c>
      <c r="AA28" s="58">
        <v>15.13</v>
      </c>
      <c r="AB28" s="58">
        <v>17.7</v>
      </c>
      <c r="AC28" s="128" t="s">
        <v>1177</v>
      </c>
    </row>
    <row r="29" spans="1:34" s="123" customFormat="1" ht="25.5" customHeight="1">
      <c r="A29" s="71" t="s">
        <v>1239</v>
      </c>
      <c r="B29" s="49" t="s">
        <v>577</v>
      </c>
      <c r="C29" s="48" t="s">
        <v>942</v>
      </c>
      <c r="D29" s="48" t="s">
        <v>503</v>
      </c>
      <c r="E29" s="50">
        <v>8</v>
      </c>
      <c r="F29" s="52" t="s">
        <v>257</v>
      </c>
      <c r="G29" s="52" t="s">
        <v>265</v>
      </c>
      <c r="H29" s="49" t="s">
        <v>1097</v>
      </c>
      <c r="I29" s="51">
        <v>65990080812</v>
      </c>
      <c r="J29" s="52" t="s">
        <v>984</v>
      </c>
      <c r="K29" s="48" t="s">
        <v>45</v>
      </c>
      <c r="L29" s="136">
        <f t="shared" si="1"/>
        <v>19.375</v>
      </c>
      <c r="M29" s="132">
        <v>37</v>
      </c>
      <c r="N29" s="133">
        <v>38.75</v>
      </c>
      <c r="O29" s="70">
        <f t="shared" si="0"/>
        <v>4.72972972972973E-2</v>
      </c>
      <c r="P29" s="123">
        <v>1</v>
      </c>
      <c r="Q29" s="123">
        <v>12</v>
      </c>
      <c r="R29" s="123">
        <v>0.1</v>
      </c>
      <c r="S29" s="58">
        <v>1.4</v>
      </c>
      <c r="T29" s="123">
        <v>25</v>
      </c>
      <c r="U29" s="58">
        <v>1.5</v>
      </c>
      <c r="V29" s="58">
        <v>5.125</v>
      </c>
      <c r="W29" s="58">
        <v>15.25</v>
      </c>
      <c r="X29" s="59">
        <v>24</v>
      </c>
      <c r="Y29" s="58">
        <v>8.5</v>
      </c>
      <c r="Z29" s="58">
        <v>12.5</v>
      </c>
      <c r="AA29" s="58">
        <v>15.13</v>
      </c>
      <c r="AB29" s="58">
        <v>34.5</v>
      </c>
      <c r="AC29" s="128" t="s">
        <v>1177</v>
      </c>
    </row>
    <row r="30" spans="1:34" s="123" customFormat="1" ht="25.5" customHeight="1">
      <c r="A30" s="71" t="s">
        <v>1239</v>
      </c>
      <c r="B30" s="49" t="s">
        <v>577</v>
      </c>
      <c r="C30" s="48" t="s">
        <v>976</v>
      </c>
      <c r="D30" s="48" t="s">
        <v>512</v>
      </c>
      <c r="E30" s="50">
        <v>8</v>
      </c>
      <c r="F30" s="52" t="s">
        <v>274</v>
      </c>
      <c r="G30" s="52" t="s">
        <v>1010</v>
      </c>
      <c r="H30" s="49" t="s">
        <v>1097</v>
      </c>
      <c r="I30" s="51">
        <v>65990081103</v>
      </c>
      <c r="J30" s="52" t="s">
        <v>984</v>
      </c>
      <c r="K30" s="48" t="s">
        <v>45</v>
      </c>
      <c r="L30" s="136">
        <f t="shared" si="1"/>
        <v>9.75</v>
      </c>
      <c r="M30" s="132">
        <v>18.5</v>
      </c>
      <c r="N30" s="133">
        <v>19.5</v>
      </c>
      <c r="O30" s="70">
        <f t="shared" si="0"/>
        <v>5.4054054054054057E-2</v>
      </c>
      <c r="P30" s="123">
        <v>1.125</v>
      </c>
      <c r="Q30" s="123">
        <v>3</v>
      </c>
      <c r="R30" s="123">
        <v>0.1</v>
      </c>
      <c r="S30" s="58">
        <v>0.6</v>
      </c>
      <c r="T30" s="123">
        <v>25</v>
      </c>
      <c r="U30" s="58">
        <v>1.75</v>
      </c>
      <c r="V30" s="58">
        <v>5.125</v>
      </c>
      <c r="W30" s="58">
        <v>5.75</v>
      </c>
      <c r="X30" s="59">
        <v>24</v>
      </c>
      <c r="Y30" s="58">
        <v>8.5</v>
      </c>
      <c r="Z30" s="58">
        <v>12.5</v>
      </c>
      <c r="AA30" s="58">
        <v>15.13</v>
      </c>
      <c r="AB30" s="58">
        <v>15.3</v>
      </c>
      <c r="AC30" s="128" t="s">
        <v>1177</v>
      </c>
    </row>
    <row r="31" spans="1:34" s="123" customFormat="1" ht="25.5" customHeight="1">
      <c r="A31" s="71" t="s">
        <v>1239</v>
      </c>
      <c r="B31" s="49" t="s">
        <v>577</v>
      </c>
      <c r="C31" s="48" t="s">
        <v>977</v>
      </c>
      <c r="D31" s="48" t="s">
        <v>513</v>
      </c>
      <c r="E31" s="50">
        <v>8</v>
      </c>
      <c r="F31" s="52" t="s">
        <v>275</v>
      </c>
      <c r="G31" s="52" t="s">
        <v>1011</v>
      </c>
      <c r="H31" s="49" t="s">
        <v>1097</v>
      </c>
      <c r="I31" s="51">
        <v>65990081104</v>
      </c>
      <c r="J31" s="52" t="s">
        <v>984</v>
      </c>
      <c r="K31" s="48" t="s">
        <v>45</v>
      </c>
      <c r="L31" s="136">
        <f t="shared" si="1"/>
        <v>13</v>
      </c>
      <c r="M31" s="132">
        <v>24.75</v>
      </c>
      <c r="N31" s="133">
        <v>26</v>
      </c>
      <c r="O31" s="70">
        <f t="shared" si="0"/>
        <v>5.0505050505050504E-2</v>
      </c>
      <c r="P31" s="123">
        <v>1.125</v>
      </c>
      <c r="Q31" s="123">
        <v>4</v>
      </c>
      <c r="R31" s="123">
        <v>0.1</v>
      </c>
      <c r="S31" s="58">
        <v>0.8</v>
      </c>
      <c r="T31" s="123">
        <v>25</v>
      </c>
      <c r="U31" s="58">
        <v>1.75</v>
      </c>
      <c r="V31" s="58">
        <v>6.25</v>
      </c>
      <c r="W31" s="58">
        <v>5.75</v>
      </c>
      <c r="X31" s="59">
        <v>24</v>
      </c>
      <c r="Y31" s="58">
        <v>8.5</v>
      </c>
      <c r="Z31" s="58">
        <v>12.5</v>
      </c>
      <c r="AA31" s="58">
        <v>15.13</v>
      </c>
      <c r="AB31" s="58">
        <v>20.100000000000001</v>
      </c>
      <c r="AC31" s="128" t="s">
        <v>1177</v>
      </c>
    </row>
    <row r="32" spans="1:34" s="123" customFormat="1" ht="25.5" customHeight="1">
      <c r="A32" s="71" t="s">
        <v>1239</v>
      </c>
      <c r="B32" s="49" t="s">
        <v>577</v>
      </c>
      <c r="C32" s="48" t="s">
        <v>978</v>
      </c>
      <c r="D32" s="48" t="s">
        <v>514</v>
      </c>
      <c r="E32" s="50">
        <v>8</v>
      </c>
      <c r="F32" s="52" t="s">
        <v>276</v>
      </c>
      <c r="G32" s="52" t="s">
        <v>1012</v>
      </c>
      <c r="H32" s="49" t="s">
        <v>1097</v>
      </c>
      <c r="I32" s="51">
        <v>65990081106</v>
      </c>
      <c r="J32" s="52" t="s">
        <v>984</v>
      </c>
      <c r="K32" s="48" t="s">
        <v>45</v>
      </c>
      <c r="L32" s="136">
        <f t="shared" si="1"/>
        <v>18.25</v>
      </c>
      <c r="M32" s="132">
        <v>34.75</v>
      </c>
      <c r="N32" s="133">
        <v>36.5</v>
      </c>
      <c r="O32" s="70">
        <f t="shared" si="0"/>
        <v>5.0359712230215826E-2</v>
      </c>
      <c r="P32" s="123">
        <v>1.125</v>
      </c>
      <c r="Q32" s="123">
        <v>6</v>
      </c>
      <c r="R32" s="123">
        <v>0.1</v>
      </c>
      <c r="S32" s="58">
        <v>1.2</v>
      </c>
      <c r="T32" s="123">
        <v>25</v>
      </c>
      <c r="U32" s="58">
        <v>1.5</v>
      </c>
      <c r="V32" s="58">
        <v>7.75</v>
      </c>
      <c r="W32" s="58">
        <v>10.75</v>
      </c>
      <c r="X32" s="59">
        <v>24</v>
      </c>
      <c r="Y32" s="58">
        <v>8.5</v>
      </c>
      <c r="Z32" s="58">
        <v>12.5</v>
      </c>
      <c r="AA32" s="58">
        <v>15.13</v>
      </c>
      <c r="AB32" s="58">
        <v>29.7</v>
      </c>
      <c r="AC32" s="128" t="s">
        <v>1177</v>
      </c>
    </row>
    <row r="33" spans="1:29" s="123" customFormat="1" ht="25.5" customHeight="1">
      <c r="A33" s="71" t="s">
        <v>1239</v>
      </c>
      <c r="B33" s="49" t="s">
        <v>577</v>
      </c>
      <c r="C33" s="48" t="s">
        <v>979</v>
      </c>
      <c r="D33" s="48" t="s">
        <v>515</v>
      </c>
      <c r="E33" s="50">
        <v>8</v>
      </c>
      <c r="F33" s="52" t="s">
        <v>277</v>
      </c>
      <c r="G33" s="52" t="s">
        <v>1013</v>
      </c>
      <c r="H33" s="49" t="s">
        <v>1097</v>
      </c>
      <c r="I33" s="51">
        <v>65990081112</v>
      </c>
      <c r="J33" s="52" t="s">
        <v>984</v>
      </c>
      <c r="K33" s="48" t="s">
        <v>45</v>
      </c>
      <c r="L33" s="136">
        <f t="shared" si="1"/>
        <v>34.25</v>
      </c>
      <c r="M33" s="132">
        <v>65.5</v>
      </c>
      <c r="N33" s="133">
        <v>68.5</v>
      </c>
      <c r="O33" s="70">
        <f t="shared" si="0"/>
        <v>4.5801526717557252E-2</v>
      </c>
      <c r="P33" s="123">
        <v>1.125</v>
      </c>
      <c r="Q33" s="123">
        <v>12</v>
      </c>
      <c r="R33" s="123">
        <v>0.1</v>
      </c>
      <c r="S33" s="58">
        <v>2.4</v>
      </c>
      <c r="T33" s="123">
        <v>25</v>
      </c>
      <c r="U33" s="58">
        <v>2</v>
      </c>
      <c r="V33" s="58">
        <v>5.5</v>
      </c>
      <c r="W33" s="58">
        <v>13.75</v>
      </c>
      <c r="X33" s="59">
        <v>12</v>
      </c>
      <c r="Y33" s="58">
        <v>8.5</v>
      </c>
      <c r="Z33" s="58">
        <v>12.5</v>
      </c>
      <c r="AA33" s="58">
        <v>15.13</v>
      </c>
      <c r="AB33" s="58">
        <v>29.7</v>
      </c>
      <c r="AC33" s="128" t="s">
        <v>1177</v>
      </c>
    </row>
    <row r="34" spans="1:29" s="123" customFormat="1" ht="25.5" customHeight="1">
      <c r="A34" s="71" t="s">
        <v>1239</v>
      </c>
      <c r="B34" s="49" t="s">
        <v>577</v>
      </c>
      <c r="C34" s="48" t="s">
        <v>943</v>
      </c>
      <c r="D34" s="48" t="s">
        <v>504</v>
      </c>
      <c r="E34" s="50">
        <v>8</v>
      </c>
      <c r="F34" s="52" t="s">
        <v>258</v>
      </c>
      <c r="G34" s="52" t="s">
        <v>266</v>
      </c>
      <c r="H34" s="49" t="s">
        <v>1097</v>
      </c>
      <c r="I34" s="51">
        <v>65990081803</v>
      </c>
      <c r="J34" s="52" t="s">
        <v>984</v>
      </c>
      <c r="K34" s="48" t="s">
        <v>45</v>
      </c>
      <c r="L34" s="136">
        <f t="shared" si="1"/>
        <v>8.5</v>
      </c>
      <c r="M34" s="132">
        <v>16.25</v>
      </c>
      <c r="N34" s="133">
        <v>17</v>
      </c>
      <c r="O34" s="70">
        <f t="shared" si="0"/>
        <v>4.6153846153846156E-2</v>
      </c>
      <c r="P34" s="123">
        <v>1</v>
      </c>
      <c r="Q34" s="123">
        <v>3</v>
      </c>
      <c r="R34" s="123">
        <v>0.1</v>
      </c>
      <c r="S34" s="58">
        <v>0.6</v>
      </c>
      <c r="T34" s="123">
        <v>25</v>
      </c>
      <c r="U34" s="58">
        <v>1.25</v>
      </c>
      <c r="V34" s="58">
        <v>5.375</v>
      </c>
      <c r="W34" s="58">
        <v>4.125</v>
      </c>
      <c r="X34" s="59">
        <v>24</v>
      </c>
      <c r="Y34" s="58">
        <v>8.5</v>
      </c>
      <c r="Z34" s="58">
        <v>12.5</v>
      </c>
      <c r="AA34" s="58">
        <v>15.13</v>
      </c>
      <c r="AB34" s="58">
        <v>15.3</v>
      </c>
      <c r="AC34" s="128" t="s">
        <v>1177</v>
      </c>
    </row>
    <row r="35" spans="1:29" s="123" customFormat="1" ht="25.5" customHeight="1">
      <c r="A35" s="71" t="s">
        <v>1239</v>
      </c>
      <c r="B35" s="49" t="s">
        <v>577</v>
      </c>
      <c r="C35" s="48" t="s">
        <v>944</v>
      </c>
      <c r="D35" s="48" t="s">
        <v>505</v>
      </c>
      <c r="E35" s="50">
        <v>8</v>
      </c>
      <c r="F35" s="52" t="s">
        <v>259</v>
      </c>
      <c r="G35" s="52" t="s">
        <v>267</v>
      </c>
      <c r="H35" s="49" t="s">
        <v>1097</v>
      </c>
      <c r="I35" s="51">
        <v>65990081804</v>
      </c>
      <c r="J35" s="52" t="s">
        <v>984</v>
      </c>
      <c r="K35" s="48" t="s">
        <v>45</v>
      </c>
      <c r="L35" s="136">
        <f t="shared" si="1"/>
        <v>10.875</v>
      </c>
      <c r="M35" s="132">
        <v>20.75</v>
      </c>
      <c r="N35" s="133">
        <v>21.75</v>
      </c>
      <c r="O35" s="70">
        <f t="shared" si="0"/>
        <v>4.8192771084337352E-2</v>
      </c>
      <c r="P35" s="123">
        <v>1</v>
      </c>
      <c r="Q35" s="123">
        <v>4</v>
      </c>
      <c r="R35" s="123">
        <v>0.1</v>
      </c>
      <c r="S35" s="58">
        <v>0.9</v>
      </c>
      <c r="T35" s="123">
        <v>25</v>
      </c>
      <c r="U35" s="58">
        <v>1.75</v>
      </c>
      <c r="V35" s="58">
        <v>6.25</v>
      </c>
      <c r="W35" s="58">
        <v>5.75</v>
      </c>
      <c r="X35" s="59">
        <v>24</v>
      </c>
      <c r="Y35" s="58">
        <v>8.5</v>
      </c>
      <c r="Z35" s="58">
        <v>12.5</v>
      </c>
      <c r="AA35" s="58">
        <v>15.13</v>
      </c>
      <c r="AB35" s="58">
        <v>22.5</v>
      </c>
      <c r="AC35" s="128" t="s">
        <v>1177</v>
      </c>
    </row>
    <row r="36" spans="1:29" s="123" customFormat="1" ht="25.5" customHeight="1">
      <c r="A36" s="71" t="s">
        <v>1239</v>
      </c>
      <c r="B36" s="49" t="s">
        <v>577</v>
      </c>
      <c r="C36" s="48" t="s">
        <v>945</v>
      </c>
      <c r="D36" s="48" t="s">
        <v>506</v>
      </c>
      <c r="E36" s="50">
        <v>8</v>
      </c>
      <c r="F36" s="52" t="s">
        <v>260</v>
      </c>
      <c r="G36" s="52" t="s">
        <v>268</v>
      </c>
      <c r="H36" s="49" t="s">
        <v>1097</v>
      </c>
      <c r="I36" s="51">
        <v>65990081806</v>
      </c>
      <c r="J36" s="52" t="s">
        <v>984</v>
      </c>
      <c r="K36" s="48" t="s">
        <v>45</v>
      </c>
      <c r="L36" s="136">
        <f t="shared" si="1"/>
        <v>15</v>
      </c>
      <c r="M36" s="132">
        <v>28.5</v>
      </c>
      <c r="N36" s="133">
        <v>30</v>
      </c>
      <c r="O36" s="70">
        <f t="shared" si="0"/>
        <v>5.2631578947368418E-2</v>
      </c>
      <c r="P36" s="123">
        <v>1</v>
      </c>
      <c r="Q36" s="123">
        <v>6</v>
      </c>
      <c r="R36" s="123">
        <v>0.1</v>
      </c>
      <c r="S36" s="58">
        <v>1.2</v>
      </c>
      <c r="T36" s="123">
        <v>25</v>
      </c>
      <c r="U36" s="58">
        <v>1.5</v>
      </c>
      <c r="V36" s="58">
        <v>7.75</v>
      </c>
      <c r="W36" s="58">
        <v>10.75</v>
      </c>
      <c r="X36" s="59">
        <v>24</v>
      </c>
      <c r="Y36" s="58">
        <v>8.5</v>
      </c>
      <c r="Z36" s="58">
        <v>12.5</v>
      </c>
      <c r="AA36" s="58">
        <v>15.13</v>
      </c>
      <c r="AB36" s="58">
        <v>29.7</v>
      </c>
      <c r="AC36" s="128" t="s">
        <v>1177</v>
      </c>
    </row>
    <row r="37" spans="1:29" s="123" customFormat="1" ht="25.5" customHeight="1">
      <c r="A37" s="71" t="s">
        <v>1239</v>
      </c>
      <c r="B37" s="49" t="s">
        <v>577</v>
      </c>
      <c r="C37" s="48" t="s">
        <v>946</v>
      </c>
      <c r="D37" s="48" t="s">
        <v>507</v>
      </c>
      <c r="E37" s="50">
        <v>8</v>
      </c>
      <c r="F37" s="52" t="s">
        <v>261</v>
      </c>
      <c r="G37" s="52" t="s">
        <v>269</v>
      </c>
      <c r="H37" s="49" t="s">
        <v>1097</v>
      </c>
      <c r="I37" s="51">
        <v>65990081812</v>
      </c>
      <c r="J37" s="52" t="s">
        <v>984</v>
      </c>
      <c r="K37" s="48" t="s">
        <v>45</v>
      </c>
      <c r="L37" s="136">
        <f t="shared" si="1"/>
        <v>26.75</v>
      </c>
      <c r="M37" s="132">
        <v>51</v>
      </c>
      <c r="N37" s="133">
        <v>53.5</v>
      </c>
      <c r="O37" s="70">
        <f t="shared" si="0"/>
        <v>4.9019607843137254E-2</v>
      </c>
      <c r="P37" s="123">
        <v>1</v>
      </c>
      <c r="Q37" s="123">
        <v>12</v>
      </c>
      <c r="R37" s="123">
        <v>0.1</v>
      </c>
      <c r="S37" s="58">
        <v>2.5</v>
      </c>
      <c r="T37" s="123">
        <v>25</v>
      </c>
      <c r="U37" s="58">
        <v>2</v>
      </c>
      <c r="V37" s="58">
        <v>5.5</v>
      </c>
      <c r="W37" s="58">
        <v>13.75</v>
      </c>
      <c r="X37" s="59">
        <v>12</v>
      </c>
      <c r="Y37" s="58">
        <v>8.5</v>
      </c>
      <c r="Z37" s="58">
        <v>12.5</v>
      </c>
      <c r="AA37" s="58">
        <v>15.13</v>
      </c>
      <c r="AB37" s="58">
        <v>30.9</v>
      </c>
      <c r="AC37" s="128" t="s">
        <v>1177</v>
      </c>
    </row>
    <row r="38" spans="1:29" s="123" customFormat="1" ht="25.5" customHeight="1">
      <c r="A38" s="71" t="s">
        <v>1239</v>
      </c>
      <c r="B38" s="49" t="s">
        <v>589</v>
      </c>
      <c r="C38" s="48" t="s">
        <v>590</v>
      </c>
      <c r="D38" s="48" t="s">
        <v>591</v>
      </c>
      <c r="E38" s="50" t="s">
        <v>458</v>
      </c>
      <c r="F38" s="52"/>
      <c r="G38" s="52"/>
      <c r="H38" s="49" t="s">
        <v>1097</v>
      </c>
      <c r="I38" s="51"/>
      <c r="J38" s="52" t="s">
        <v>984</v>
      </c>
      <c r="K38" s="48" t="s">
        <v>47</v>
      </c>
      <c r="L38" s="136">
        <v>15.75</v>
      </c>
      <c r="M38" s="132">
        <v>15</v>
      </c>
      <c r="N38" s="133">
        <v>20.5</v>
      </c>
      <c r="O38" s="70">
        <f t="shared" si="0"/>
        <v>0.36666666666666664</v>
      </c>
      <c r="P38" s="123">
        <v>1.5</v>
      </c>
      <c r="Q38" s="123">
        <v>6</v>
      </c>
      <c r="R38" s="123">
        <v>0</v>
      </c>
      <c r="S38" s="58">
        <v>0.3</v>
      </c>
      <c r="T38" s="123">
        <v>12</v>
      </c>
      <c r="U38" s="58">
        <v>2</v>
      </c>
      <c r="V38" s="58">
        <v>3.75</v>
      </c>
      <c r="W38" s="58">
        <v>7.25</v>
      </c>
      <c r="X38" s="59">
        <v>24</v>
      </c>
      <c r="Y38" s="58">
        <v>8.5</v>
      </c>
      <c r="Z38" s="58">
        <v>12.5</v>
      </c>
      <c r="AA38" s="58">
        <v>15.13</v>
      </c>
      <c r="AB38" s="58">
        <v>8.1</v>
      </c>
      <c r="AC38" s="128"/>
    </row>
    <row r="39" spans="1:29" s="123" customFormat="1" ht="25.5" customHeight="1">
      <c r="A39" s="71" t="s">
        <v>1239</v>
      </c>
      <c r="B39" s="49" t="s">
        <v>390</v>
      </c>
      <c r="C39" s="48" t="s">
        <v>392</v>
      </c>
      <c r="D39" s="48" t="s">
        <v>394</v>
      </c>
      <c r="E39" s="50">
        <v>12</v>
      </c>
      <c r="F39" s="52" t="s">
        <v>396</v>
      </c>
      <c r="G39" s="52" t="s">
        <v>401</v>
      </c>
      <c r="H39" s="49" t="s">
        <v>1091</v>
      </c>
      <c r="I39" s="51">
        <v>65990014002</v>
      </c>
      <c r="J39" s="52" t="s">
        <v>984</v>
      </c>
      <c r="K39" s="48" t="s">
        <v>47</v>
      </c>
      <c r="L39" s="136">
        <f>SUM(N39)*0.6</f>
        <v>111</v>
      </c>
      <c r="M39" s="132">
        <v>175</v>
      </c>
      <c r="N39" s="133">
        <v>185</v>
      </c>
      <c r="O39" s="70">
        <f t="shared" si="0"/>
        <v>5.7142857142857141E-2</v>
      </c>
      <c r="P39" s="123">
        <v>2</v>
      </c>
      <c r="Q39" s="123">
        <v>6</v>
      </c>
      <c r="R39" s="123">
        <v>0.01</v>
      </c>
      <c r="S39" s="123" t="s">
        <v>398</v>
      </c>
      <c r="T39" s="123" t="s">
        <v>398</v>
      </c>
      <c r="U39" s="123" t="s">
        <v>398</v>
      </c>
      <c r="V39" s="123" t="s">
        <v>398</v>
      </c>
      <c r="W39" s="123" t="s">
        <v>398</v>
      </c>
      <c r="X39" s="59" t="s">
        <v>398</v>
      </c>
      <c r="Y39" s="123" t="s">
        <v>398</v>
      </c>
      <c r="Z39" s="123" t="s">
        <v>398</v>
      </c>
      <c r="AA39" s="123" t="s">
        <v>398</v>
      </c>
      <c r="AB39" s="123" t="s">
        <v>398</v>
      </c>
      <c r="AC39" s="128" t="s">
        <v>399</v>
      </c>
    </row>
    <row r="40" spans="1:29" s="123" customFormat="1" ht="25.5" customHeight="1">
      <c r="A40" s="71" t="s">
        <v>1239</v>
      </c>
      <c r="B40" s="49" t="s">
        <v>390</v>
      </c>
      <c r="C40" s="48" t="s">
        <v>391</v>
      </c>
      <c r="D40" s="48" t="s">
        <v>393</v>
      </c>
      <c r="E40" s="50">
        <v>12</v>
      </c>
      <c r="F40" s="52" t="s">
        <v>395</v>
      </c>
      <c r="G40" s="52" t="s">
        <v>400</v>
      </c>
      <c r="H40" s="49" t="s">
        <v>397</v>
      </c>
      <c r="I40" s="51">
        <v>65990014001</v>
      </c>
      <c r="J40" s="52" t="s">
        <v>984</v>
      </c>
      <c r="K40" s="48" t="s">
        <v>47</v>
      </c>
      <c r="L40" s="136" t="s">
        <v>1291</v>
      </c>
      <c r="M40" s="132">
        <v>14</v>
      </c>
      <c r="N40" s="133" t="s">
        <v>1291</v>
      </c>
      <c r="O40" s="70" t="e">
        <f t="shared" si="0"/>
        <v>#VALUE!</v>
      </c>
      <c r="P40" s="123">
        <v>5</v>
      </c>
      <c r="Q40" s="123">
        <v>8.5</v>
      </c>
      <c r="R40" s="123">
        <v>0.125</v>
      </c>
      <c r="S40" s="123" t="s">
        <v>398</v>
      </c>
      <c r="T40" s="123" t="s">
        <v>398</v>
      </c>
      <c r="U40" s="123" t="s">
        <v>398</v>
      </c>
      <c r="V40" s="123" t="s">
        <v>398</v>
      </c>
      <c r="W40" s="123" t="s">
        <v>398</v>
      </c>
      <c r="X40" s="59" t="s">
        <v>398</v>
      </c>
      <c r="Y40" s="123" t="s">
        <v>398</v>
      </c>
      <c r="Z40" s="123" t="s">
        <v>398</v>
      </c>
      <c r="AA40" s="123" t="s">
        <v>398</v>
      </c>
      <c r="AB40" s="123" t="s">
        <v>398</v>
      </c>
      <c r="AC40" s="128" t="s">
        <v>399</v>
      </c>
    </row>
    <row r="41" spans="1:29" s="123" customFormat="1" ht="25.5" customHeight="1">
      <c r="A41" s="71" t="s">
        <v>1239</v>
      </c>
      <c r="B41" s="49" t="s">
        <v>587</v>
      </c>
      <c r="C41" s="48" t="s">
        <v>1041</v>
      </c>
      <c r="D41" s="48" t="s">
        <v>1045</v>
      </c>
      <c r="E41" s="50">
        <v>7</v>
      </c>
      <c r="F41" s="52" t="s">
        <v>1044</v>
      </c>
      <c r="G41" s="52" t="s">
        <v>402</v>
      </c>
      <c r="H41" s="49" t="s">
        <v>1091</v>
      </c>
      <c r="I41" s="51">
        <v>65990074113</v>
      </c>
      <c r="J41" s="52" t="s">
        <v>984</v>
      </c>
      <c r="K41" s="48" t="s">
        <v>47</v>
      </c>
      <c r="L41" s="136">
        <f t="shared" ref="L41:L104" si="2">SUM(N41)*0.5</f>
        <v>7.875</v>
      </c>
      <c r="M41" s="132">
        <v>15</v>
      </c>
      <c r="N41" s="133">
        <v>15.75</v>
      </c>
      <c r="O41" s="70">
        <f t="shared" si="0"/>
        <v>0.05</v>
      </c>
      <c r="P41" s="123">
        <v>1</v>
      </c>
      <c r="Q41" s="123">
        <v>3</v>
      </c>
      <c r="R41" s="123">
        <v>0.03</v>
      </c>
      <c r="S41" s="58">
        <v>0.7</v>
      </c>
      <c r="T41" s="123">
        <v>25</v>
      </c>
      <c r="U41" s="58">
        <v>2.125</v>
      </c>
      <c r="V41" s="58">
        <v>9.125</v>
      </c>
      <c r="W41" s="58">
        <v>12</v>
      </c>
      <c r="X41" s="59">
        <v>6</v>
      </c>
      <c r="Y41" s="58">
        <v>10.375</v>
      </c>
      <c r="Z41" s="58">
        <v>12.38</v>
      </c>
      <c r="AA41" s="58">
        <v>15.13</v>
      </c>
      <c r="AB41" s="58">
        <v>5.4</v>
      </c>
      <c r="AC41" s="128" t="s">
        <v>1178</v>
      </c>
    </row>
    <row r="42" spans="1:29" s="123" customFormat="1" ht="25.5" customHeight="1">
      <c r="A42" s="71" t="s">
        <v>1239</v>
      </c>
      <c r="B42" s="49" t="s">
        <v>587</v>
      </c>
      <c r="C42" s="48" t="s">
        <v>1042</v>
      </c>
      <c r="D42" s="48" t="s">
        <v>1046</v>
      </c>
      <c r="E42" s="50">
        <v>7</v>
      </c>
      <c r="F42" s="52" t="s">
        <v>1044</v>
      </c>
      <c r="G42" s="52" t="s">
        <v>1048</v>
      </c>
      <c r="H42" s="49" t="s">
        <v>1091</v>
      </c>
      <c r="I42" s="51">
        <v>65990074224</v>
      </c>
      <c r="J42" s="52" t="s">
        <v>984</v>
      </c>
      <c r="K42" s="48" t="s">
        <v>47</v>
      </c>
      <c r="L42" s="136">
        <f t="shared" si="2"/>
        <v>10.375</v>
      </c>
      <c r="M42" s="132">
        <v>19.75</v>
      </c>
      <c r="N42" s="133">
        <v>20.75</v>
      </c>
      <c r="O42" s="70">
        <f t="shared" si="0"/>
        <v>5.0632911392405063E-2</v>
      </c>
      <c r="P42" s="123">
        <v>2</v>
      </c>
      <c r="Q42" s="123">
        <v>4</v>
      </c>
      <c r="R42" s="123">
        <v>0.03</v>
      </c>
      <c r="S42" s="58">
        <v>1.2</v>
      </c>
      <c r="T42" s="123">
        <v>25</v>
      </c>
      <c r="U42" s="58">
        <v>2.13</v>
      </c>
      <c r="V42" s="58">
        <v>9.125</v>
      </c>
      <c r="W42" s="58">
        <v>12</v>
      </c>
      <c r="X42" s="59">
        <v>6</v>
      </c>
      <c r="Y42" s="58">
        <v>10.375</v>
      </c>
      <c r="Z42" s="58">
        <v>12.38</v>
      </c>
      <c r="AA42" s="58">
        <v>15.13</v>
      </c>
      <c r="AB42" s="58">
        <v>8.4</v>
      </c>
      <c r="AC42" s="128" t="s">
        <v>1178</v>
      </c>
    </row>
    <row r="43" spans="1:29" s="123" customFormat="1" ht="25.5" customHeight="1">
      <c r="A43" s="71" t="s">
        <v>1239</v>
      </c>
      <c r="B43" s="49" t="s">
        <v>587</v>
      </c>
      <c r="C43" s="48" t="s">
        <v>1043</v>
      </c>
      <c r="D43" s="48" t="s">
        <v>1047</v>
      </c>
      <c r="E43" s="50">
        <v>7</v>
      </c>
      <c r="F43" s="52" t="s">
        <v>1044</v>
      </c>
      <c r="G43" s="52" t="s">
        <v>403</v>
      </c>
      <c r="H43" s="49" t="s">
        <v>1091</v>
      </c>
      <c r="I43" s="51">
        <v>65990074335</v>
      </c>
      <c r="J43" s="52" t="s">
        <v>984</v>
      </c>
      <c r="K43" s="48" t="s">
        <v>47</v>
      </c>
      <c r="L43" s="136">
        <f t="shared" si="2"/>
        <v>15.75</v>
      </c>
      <c r="M43" s="132">
        <v>30</v>
      </c>
      <c r="N43" s="133">
        <v>31.5</v>
      </c>
      <c r="O43" s="70">
        <f t="shared" si="0"/>
        <v>0.05</v>
      </c>
      <c r="P43" s="123">
        <v>3</v>
      </c>
      <c r="Q43" s="123">
        <v>5</v>
      </c>
      <c r="R43" s="123">
        <v>0.03</v>
      </c>
      <c r="S43" s="58">
        <v>2.2999999999999998</v>
      </c>
      <c r="T43" s="123">
        <v>25</v>
      </c>
      <c r="U43" s="58">
        <v>2.13</v>
      </c>
      <c r="V43" s="58">
        <v>9.125</v>
      </c>
      <c r="W43" s="58">
        <v>12</v>
      </c>
      <c r="X43" s="59">
        <v>6</v>
      </c>
      <c r="Y43" s="58">
        <v>10.375</v>
      </c>
      <c r="Z43" s="58">
        <v>12.38</v>
      </c>
      <c r="AA43" s="58">
        <v>15.13</v>
      </c>
      <c r="AB43" s="58">
        <v>15</v>
      </c>
      <c r="AC43" s="128" t="s">
        <v>1178</v>
      </c>
    </row>
    <row r="44" spans="1:29" s="123" customFormat="1" ht="25.5" customHeight="1">
      <c r="A44" s="71" t="s">
        <v>1239</v>
      </c>
      <c r="B44" s="49" t="s">
        <v>587</v>
      </c>
      <c r="C44" s="48" t="s">
        <v>1022</v>
      </c>
      <c r="D44" s="48" t="s">
        <v>1027</v>
      </c>
      <c r="E44" s="50">
        <v>7</v>
      </c>
      <c r="F44" s="52" t="s">
        <v>1028</v>
      </c>
      <c r="G44" s="52" t="s">
        <v>1029</v>
      </c>
      <c r="H44" s="49" t="s">
        <v>1091</v>
      </c>
      <c r="I44" s="51">
        <v>65990074013</v>
      </c>
      <c r="J44" s="52" t="s">
        <v>984</v>
      </c>
      <c r="K44" s="48" t="s">
        <v>45</v>
      </c>
      <c r="L44" s="136">
        <f t="shared" si="2"/>
        <v>17.25</v>
      </c>
      <c r="M44" s="132">
        <v>32.75</v>
      </c>
      <c r="N44" s="133">
        <v>34.5</v>
      </c>
      <c r="O44" s="70">
        <f t="shared" si="0"/>
        <v>5.3435114503816793E-2</v>
      </c>
      <c r="P44" s="123">
        <v>1</v>
      </c>
      <c r="Q44" s="123">
        <v>3</v>
      </c>
      <c r="R44" s="123">
        <v>0.03</v>
      </c>
      <c r="S44" s="58">
        <v>0.7</v>
      </c>
      <c r="T44" s="123">
        <v>25</v>
      </c>
      <c r="U44" s="58">
        <v>0.25</v>
      </c>
      <c r="V44" s="58">
        <v>8.75</v>
      </c>
      <c r="W44" s="58">
        <v>11.5</v>
      </c>
      <c r="X44" s="59">
        <v>12</v>
      </c>
      <c r="Y44" s="58">
        <v>4</v>
      </c>
      <c r="Z44" s="58">
        <v>4</v>
      </c>
      <c r="AA44" s="58">
        <v>12</v>
      </c>
      <c r="AB44" s="58">
        <v>9</v>
      </c>
      <c r="AC44" s="128" t="s">
        <v>1178</v>
      </c>
    </row>
    <row r="45" spans="1:29" s="123" customFormat="1" ht="25.5" customHeight="1">
      <c r="A45" s="71" t="s">
        <v>1239</v>
      </c>
      <c r="B45" s="49" t="s">
        <v>587</v>
      </c>
      <c r="C45" s="48" t="s">
        <v>1023</v>
      </c>
      <c r="D45" s="48" t="s">
        <v>1026</v>
      </c>
      <c r="E45" s="50">
        <v>7</v>
      </c>
      <c r="F45" s="52" t="s">
        <v>1028</v>
      </c>
      <c r="G45" s="52" t="s">
        <v>1030</v>
      </c>
      <c r="H45" s="49" t="s">
        <v>1091</v>
      </c>
      <c r="I45" s="51">
        <v>65990074024</v>
      </c>
      <c r="J45" s="52" t="s">
        <v>984</v>
      </c>
      <c r="K45" s="48" t="s">
        <v>45</v>
      </c>
      <c r="L45" s="136">
        <f t="shared" si="2"/>
        <v>17.25</v>
      </c>
      <c r="M45" s="132">
        <v>32.75</v>
      </c>
      <c r="N45" s="133">
        <v>34.5</v>
      </c>
      <c r="O45" s="70">
        <f t="shared" si="0"/>
        <v>5.3435114503816793E-2</v>
      </c>
      <c r="P45" s="123">
        <v>2</v>
      </c>
      <c r="Q45" s="123">
        <v>4</v>
      </c>
      <c r="R45" s="123">
        <v>0.03</v>
      </c>
      <c r="S45" s="58">
        <v>0.7</v>
      </c>
      <c r="T45" s="123">
        <v>25</v>
      </c>
      <c r="U45" s="58">
        <v>0.25</v>
      </c>
      <c r="V45" s="58">
        <v>8.75</v>
      </c>
      <c r="W45" s="58">
        <v>11.5</v>
      </c>
      <c r="X45" s="59">
        <v>12</v>
      </c>
      <c r="Y45" s="58">
        <v>4</v>
      </c>
      <c r="Z45" s="58">
        <v>12</v>
      </c>
      <c r="AA45" s="58">
        <v>12</v>
      </c>
      <c r="AB45" s="58">
        <v>9</v>
      </c>
      <c r="AC45" s="128" t="s">
        <v>1178</v>
      </c>
    </row>
    <row r="46" spans="1:29" s="123" customFormat="1" ht="25.5" customHeight="1">
      <c r="A46" s="71" t="s">
        <v>1239</v>
      </c>
      <c r="B46" s="49" t="s">
        <v>587</v>
      </c>
      <c r="C46" s="48" t="s">
        <v>1024</v>
      </c>
      <c r="D46" s="48" t="s">
        <v>1025</v>
      </c>
      <c r="E46" s="50">
        <v>7</v>
      </c>
      <c r="F46" s="52" t="s">
        <v>1028</v>
      </c>
      <c r="G46" s="52" t="s">
        <v>334</v>
      </c>
      <c r="H46" s="49" t="s">
        <v>1091</v>
      </c>
      <c r="I46" s="51">
        <v>65990074035</v>
      </c>
      <c r="J46" s="52" t="s">
        <v>984</v>
      </c>
      <c r="K46" s="48" t="s">
        <v>45</v>
      </c>
      <c r="L46" s="136">
        <f t="shared" si="2"/>
        <v>17.25</v>
      </c>
      <c r="M46" s="132">
        <v>32.75</v>
      </c>
      <c r="N46" s="133">
        <v>34.5</v>
      </c>
      <c r="O46" s="70">
        <f t="shared" si="0"/>
        <v>5.3435114503816793E-2</v>
      </c>
      <c r="P46" s="123">
        <v>3</v>
      </c>
      <c r="Q46" s="123">
        <v>5</v>
      </c>
      <c r="R46" s="123">
        <v>0.03</v>
      </c>
      <c r="S46" s="58">
        <v>0.7</v>
      </c>
      <c r="T46" s="123">
        <v>25</v>
      </c>
      <c r="U46" s="58">
        <v>0.25</v>
      </c>
      <c r="V46" s="58">
        <v>8.75</v>
      </c>
      <c r="W46" s="58">
        <v>11.5</v>
      </c>
      <c r="X46" s="59">
        <v>12</v>
      </c>
      <c r="Y46" s="58">
        <v>4</v>
      </c>
      <c r="Z46" s="58">
        <v>12</v>
      </c>
      <c r="AA46" s="58">
        <v>12</v>
      </c>
      <c r="AB46" s="58">
        <v>9</v>
      </c>
      <c r="AC46" s="128" t="s">
        <v>1178</v>
      </c>
    </row>
    <row r="47" spans="1:29" s="123" customFormat="1" ht="25.5" customHeight="1">
      <c r="A47" s="71" t="s">
        <v>1239</v>
      </c>
      <c r="B47" s="49" t="s">
        <v>568</v>
      </c>
      <c r="C47" s="48" t="s">
        <v>929</v>
      </c>
      <c r="D47" s="48" t="s">
        <v>126</v>
      </c>
      <c r="E47" s="50">
        <v>8</v>
      </c>
      <c r="F47" s="52" t="s">
        <v>820</v>
      </c>
      <c r="G47" s="52" t="s">
        <v>238</v>
      </c>
      <c r="H47" s="49" t="s">
        <v>1097</v>
      </c>
      <c r="I47" s="51">
        <v>65990043121</v>
      </c>
      <c r="J47" s="52" t="s">
        <v>984</v>
      </c>
      <c r="K47" s="48" t="s">
        <v>45</v>
      </c>
      <c r="L47" s="136">
        <f t="shared" si="2"/>
        <v>4.25</v>
      </c>
      <c r="M47" s="132">
        <v>7.8</v>
      </c>
      <c r="N47" s="133">
        <v>8.5</v>
      </c>
      <c r="O47" s="70">
        <f t="shared" si="0"/>
        <v>8.9743589743589772E-2</v>
      </c>
      <c r="P47" s="123">
        <v>1</v>
      </c>
      <c r="Q47" s="123">
        <v>2</v>
      </c>
      <c r="R47" s="123">
        <v>1</v>
      </c>
      <c r="S47" s="58">
        <v>0.1</v>
      </c>
      <c r="T47" s="123">
        <v>10</v>
      </c>
      <c r="U47" s="58">
        <v>1</v>
      </c>
      <c r="V47" s="58">
        <v>4.75</v>
      </c>
      <c r="W47" s="58">
        <v>7.75</v>
      </c>
      <c r="X47" s="59">
        <v>24</v>
      </c>
      <c r="Y47" s="58">
        <v>4</v>
      </c>
      <c r="Z47" s="58">
        <v>12</v>
      </c>
      <c r="AA47" s="58">
        <v>12</v>
      </c>
      <c r="AB47" s="58">
        <v>3</v>
      </c>
      <c r="AC47" s="128" t="s">
        <v>1179</v>
      </c>
    </row>
    <row r="48" spans="1:29" s="123" customFormat="1" ht="25.5" customHeight="1">
      <c r="A48" s="71" t="s">
        <v>1239</v>
      </c>
      <c r="B48" s="49" t="s">
        <v>568</v>
      </c>
      <c r="C48" s="48" t="s">
        <v>930</v>
      </c>
      <c r="D48" s="48" t="s">
        <v>127</v>
      </c>
      <c r="E48" s="50">
        <v>8</v>
      </c>
      <c r="F48" s="52" t="s">
        <v>821</v>
      </c>
      <c r="G48" s="52" t="s">
        <v>237</v>
      </c>
      <c r="H48" s="49" t="s">
        <v>1097</v>
      </c>
      <c r="I48" s="51">
        <v>65990043131</v>
      </c>
      <c r="J48" s="52" t="s">
        <v>984</v>
      </c>
      <c r="K48" s="48" t="s">
        <v>45</v>
      </c>
      <c r="L48" s="136">
        <f t="shared" si="2"/>
        <v>4.75</v>
      </c>
      <c r="M48" s="132">
        <v>8.85</v>
      </c>
      <c r="N48" s="133">
        <v>9.5</v>
      </c>
      <c r="O48" s="70">
        <f t="shared" si="0"/>
        <v>7.3446327683615864E-2</v>
      </c>
      <c r="P48" s="123">
        <v>1</v>
      </c>
      <c r="Q48" s="123">
        <v>3</v>
      </c>
      <c r="R48" s="123">
        <v>1</v>
      </c>
      <c r="S48" s="58">
        <v>0.2</v>
      </c>
      <c r="T48" s="123">
        <v>10</v>
      </c>
      <c r="U48" s="58">
        <v>1</v>
      </c>
      <c r="V48" s="58">
        <v>5.5</v>
      </c>
      <c r="W48" s="58">
        <v>9.5</v>
      </c>
      <c r="X48" s="59">
        <v>24</v>
      </c>
      <c r="Y48" s="58">
        <v>8.5</v>
      </c>
      <c r="Z48" s="58">
        <v>12.5</v>
      </c>
      <c r="AA48" s="58">
        <v>15.125</v>
      </c>
      <c r="AB48" s="58">
        <v>5.7</v>
      </c>
      <c r="AC48" s="128" t="s">
        <v>1179</v>
      </c>
    </row>
    <row r="49" spans="1:29" s="123" customFormat="1" ht="25.5" customHeight="1">
      <c r="A49" s="71" t="s">
        <v>1239</v>
      </c>
      <c r="B49" s="49" t="s">
        <v>568</v>
      </c>
      <c r="C49" s="48" t="s">
        <v>931</v>
      </c>
      <c r="D49" s="48" t="s">
        <v>128</v>
      </c>
      <c r="E49" s="50">
        <v>8</v>
      </c>
      <c r="F49" s="52" t="s">
        <v>822</v>
      </c>
      <c r="G49" s="52" t="s">
        <v>825</v>
      </c>
      <c r="H49" s="49" t="s">
        <v>1097</v>
      </c>
      <c r="I49" s="51">
        <v>65990043141</v>
      </c>
      <c r="J49" s="52" t="s">
        <v>984</v>
      </c>
      <c r="K49" s="48" t="s">
        <v>45</v>
      </c>
      <c r="L49" s="136">
        <f t="shared" si="2"/>
        <v>5.75</v>
      </c>
      <c r="M49" s="132">
        <v>10.75</v>
      </c>
      <c r="N49" s="133">
        <v>11.5</v>
      </c>
      <c r="O49" s="70">
        <f t="shared" si="0"/>
        <v>6.9767441860465115E-2</v>
      </c>
      <c r="P49" s="123">
        <v>1</v>
      </c>
      <c r="Q49" s="123">
        <v>4</v>
      </c>
      <c r="R49" s="123">
        <v>1</v>
      </c>
      <c r="S49" s="58">
        <v>0.2</v>
      </c>
      <c r="T49" s="123">
        <v>10</v>
      </c>
      <c r="U49" s="58">
        <v>1</v>
      </c>
      <c r="V49" s="58">
        <v>5.5</v>
      </c>
      <c r="W49" s="58">
        <v>9.5</v>
      </c>
      <c r="X49" s="59">
        <v>24</v>
      </c>
      <c r="Y49" s="58">
        <v>8.5</v>
      </c>
      <c r="Z49" s="58">
        <v>12.5</v>
      </c>
      <c r="AA49" s="58">
        <v>15.125</v>
      </c>
      <c r="AB49" s="58">
        <v>5.7</v>
      </c>
      <c r="AC49" s="128" t="s">
        <v>1179</v>
      </c>
    </row>
    <row r="50" spans="1:29" s="123" customFormat="1" ht="25.5" customHeight="1">
      <c r="A50" s="71" t="s">
        <v>1239</v>
      </c>
      <c r="B50" s="49" t="s">
        <v>568</v>
      </c>
      <c r="C50" s="48" t="s">
        <v>932</v>
      </c>
      <c r="D50" s="48" t="s">
        <v>493</v>
      </c>
      <c r="E50" s="50">
        <v>8</v>
      </c>
      <c r="F50" s="52" t="s">
        <v>823</v>
      </c>
      <c r="G50" s="52" t="s">
        <v>824</v>
      </c>
      <c r="H50" s="49" t="s">
        <v>1097</v>
      </c>
      <c r="I50" s="51">
        <v>65990043161</v>
      </c>
      <c r="J50" s="52" t="s">
        <v>984</v>
      </c>
      <c r="K50" s="48" t="s">
        <v>45</v>
      </c>
      <c r="L50" s="136">
        <f t="shared" si="2"/>
        <v>7.75</v>
      </c>
      <c r="M50" s="132">
        <v>14.25</v>
      </c>
      <c r="N50" s="133">
        <v>15.5</v>
      </c>
      <c r="O50" s="70">
        <f t="shared" si="0"/>
        <v>8.771929824561403E-2</v>
      </c>
      <c r="P50" s="123">
        <v>1</v>
      </c>
      <c r="Q50" s="123">
        <v>6</v>
      </c>
      <c r="R50" s="123">
        <v>1</v>
      </c>
      <c r="S50" s="58">
        <v>0.3</v>
      </c>
      <c r="T50" s="123">
        <v>10</v>
      </c>
      <c r="U50" s="58">
        <v>2</v>
      </c>
      <c r="V50" s="58">
        <v>5.5</v>
      </c>
      <c r="W50" s="58">
        <v>9.5</v>
      </c>
      <c r="X50" s="59">
        <v>24</v>
      </c>
      <c r="Y50" s="58">
        <v>8.5</v>
      </c>
      <c r="Z50" s="58">
        <v>12.5</v>
      </c>
      <c r="AA50" s="58">
        <v>15.125</v>
      </c>
      <c r="AB50" s="58">
        <v>8.1</v>
      </c>
      <c r="AC50" s="128" t="s">
        <v>1179</v>
      </c>
    </row>
    <row r="51" spans="1:29" s="123" customFormat="1" ht="25.5" customHeight="1">
      <c r="A51" s="71" t="s">
        <v>1239</v>
      </c>
      <c r="B51" s="49" t="s">
        <v>568</v>
      </c>
      <c r="C51" s="48" t="s">
        <v>921</v>
      </c>
      <c r="D51" s="48" t="s">
        <v>118</v>
      </c>
      <c r="E51" s="50">
        <v>8</v>
      </c>
      <c r="F51" s="52" t="s">
        <v>809</v>
      </c>
      <c r="G51" s="52" t="s">
        <v>792</v>
      </c>
      <c r="H51" s="49" t="s">
        <v>1097</v>
      </c>
      <c r="I51" s="51">
        <v>65990023221</v>
      </c>
      <c r="J51" s="52" t="s">
        <v>984</v>
      </c>
      <c r="K51" s="48" t="s">
        <v>45</v>
      </c>
      <c r="L51" s="136">
        <f t="shared" si="2"/>
        <v>3.375</v>
      </c>
      <c r="M51" s="132">
        <v>6.25</v>
      </c>
      <c r="N51" s="133">
        <v>6.75</v>
      </c>
      <c r="O51" s="70">
        <f t="shared" si="0"/>
        <v>0.08</v>
      </c>
      <c r="P51" s="123">
        <v>0.5</v>
      </c>
      <c r="Q51" s="123">
        <v>2</v>
      </c>
      <c r="R51" s="123">
        <v>0.5</v>
      </c>
      <c r="S51" s="58">
        <v>0.1</v>
      </c>
      <c r="T51" s="123">
        <v>10</v>
      </c>
      <c r="U51" s="58">
        <v>0.625</v>
      </c>
      <c r="V51" s="58">
        <v>4.75</v>
      </c>
      <c r="W51" s="58">
        <v>7.75</v>
      </c>
      <c r="X51" s="59">
        <v>24</v>
      </c>
      <c r="Y51" s="58">
        <v>4</v>
      </c>
      <c r="Z51" s="58">
        <v>12</v>
      </c>
      <c r="AA51" s="58">
        <v>12</v>
      </c>
      <c r="AB51" s="58">
        <v>3</v>
      </c>
      <c r="AC51" s="128" t="s">
        <v>1179</v>
      </c>
    </row>
    <row r="52" spans="1:29" s="123" customFormat="1" ht="25.5" customHeight="1">
      <c r="A52" s="71" t="s">
        <v>1239</v>
      </c>
      <c r="B52" s="49" t="s">
        <v>568</v>
      </c>
      <c r="C52" s="48" t="s">
        <v>922</v>
      </c>
      <c r="D52" s="48" t="s">
        <v>119</v>
      </c>
      <c r="E52" s="50">
        <v>8</v>
      </c>
      <c r="F52" s="52" t="s">
        <v>810</v>
      </c>
      <c r="G52" s="52" t="s">
        <v>813</v>
      </c>
      <c r="H52" s="49" t="s">
        <v>1097</v>
      </c>
      <c r="I52" s="51">
        <v>65990023231</v>
      </c>
      <c r="J52" s="52" t="s">
        <v>984</v>
      </c>
      <c r="K52" s="48" t="s">
        <v>45</v>
      </c>
      <c r="L52" s="136">
        <f t="shared" si="2"/>
        <v>3.625</v>
      </c>
      <c r="M52" s="132">
        <v>6.75</v>
      </c>
      <c r="N52" s="133">
        <v>7.25</v>
      </c>
      <c r="O52" s="70">
        <f t="shared" si="0"/>
        <v>7.407407407407407E-2</v>
      </c>
      <c r="P52" s="123">
        <v>0.5</v>
      </c>
      <c r="Q52" s="123">
        <v>3</v>
      </c>
      <c r="R52" s="123">
        <v>0.5</v>
      </c>
      <c r="S52" s="58">
        <v>0.1</v>
      </c>
      <c r="T52" s="123">
        <v>10</v>
      </c>
      <c r="U52" s="58">
        <v>0.625</v>
      </c>
      <c r="V52" s="58">
        <v>4.75</v>
      </c>
      <c r="W52" s="58">
        <v>7.75</v>
      </c>
      <c r="X52" s="59">
        <v>24</v>
      </c>
      <c r="Y52" s="58">
        <v>4</v>
      </c>
      <c r="Z52" s="58">
        <v>12</v>
      </c>
      <c r="AA52" s="58">
        <v>12</v>
      </c>
      <c r="AB52" s="58">
        <v>3.1</v>
      </c>
      <c r="AC52" s="128" t="s">
        <v>1179</v>
      </c>
    </row>
    <row r="53" spans="1:29" s="123" customFormat="1" ht="25.5" customHeight="1">
      <c r="A53" s="71" t="s">
        <v>1239</v>
      </c>
      <c r="B53" s="49" t="s">
        <v>568</v>
      </c>
      <c r="C53" s="48" t="s">
        <v>923</v>
      </c>
      <c r="D53" s="48" t="s">
        <v>120</v>
      </c>
      <c r="E53" s="50">
        <v>8</v>
      </c>
      <c r="F53" s="52" t="s">
        <v>811</v>
      </c>
      <c r="G53" s="52" t="s">
        <v>814</v>
      </c>
      <c r="H53" s="49" t="s">
        <v>1097</v>
      </c>
      <c r="I53" s="51">
        <v>65990023241</v>
      </c>
      <c r="J53" s="52" t="s">
        <v>984</v>
      </c>
      <c r="K53" s="48" t="s">
        <v>45</v>
      </c>
      <c r="L53" s="136">
        <f t="shared" si="2"/>
        <v>4</v>
      </c>
      <c r="M53" s="132">
        <v>7.5</v>
      </c>
      <c r="N53" s="133">
        <v>8</v>
      </c>
      <c r="O53" s="70">
        <f t="shared" si="0"/>
        <v>6.6666666666666666E-2</v>
      </c>
      <c r="P53" s="123">
        <v>0.5</v>
      </c>
      <c r="Q53" s="123">
        <v>4</v>
      </c>
      <c r="R53" s="123">
        <v>0.5</v>
      </c>
      <c r="S53" s="58">
        <v>0.1</v>
      </c>
      <c r="T53" s="123">
        <v>10</v>
      </c>
      <c r="U53" s="58">
        <v>0.625</v>
      </c>
      <c r="V53" s="58">
        <v>4.75</v>
      </c>
      <c r="W53" s="58">
        <v>7.75</v>
      </c>
      <c r="X53" s="59">
        <v>24</v>
      </c>
      <c r="Y53" s="58">
        <v>4</v>
      </c>
      <c r="Z53" s="58">
        <v>12</v>
      </c>
      <c r="AA53" s="58">
        <v>12</v>
      </c>
      <c r="AB53" s="58">
        <v>3</v>
      </c>
      <c r="AC53" s="128" t="s">
        <v>1179</v>
      </c>
    </row>
    <row r="54" spans="1:29" s="123" customFormat="1" ht="25.5" customHeight="1">
      <c r="A54" s="71" t="s">
        <v>1239</v>
      </c>
      <c r="B54" s="49" t="s">
        <v>568</v>
      </c>
      <c r="C54" s="48" t="s">
        <v>924</v>
      </c>
      <c r="D54" s="48" t="s">
        <v>121</v>
      </c>
      <c r="E54" s="50">
        <v>8</v>
      </c>
      <c r="F54" s="52" t="s">
        <v>812</v>
      </c>
      <c r="G54" s="52" t="s">
        <v>815</v>
      </c>
      <c r="H54" s="49" t="s">
        <v>1097</v>
      </c>
      <c r="I54" s="51">
        <v>65990023261</v>
      </c>
      <c r="J54" s="52" t="s">
        <v>984</v>
      </c>
      <c r="K54" s="48" t="s">
        <v>45</v>
      </c>
      <c r="L54" s="136">
        <f t="shared" si="2"/>
        <v>4.75</v>
      </c>
      <c r="M54" s="132">
        <v>8.85</v>
      </c>
      <c r="N54" s="133">
        <v>9.5</v>
      </c>
      <c r="O54" s="70">
        <f t="shared" si="0"/>
        <v>7.3446327683615864E-2</v>
      </c>
      <c r="P54" s="123">
        <v>0.5</v>
      </c>
      <c r="Q54" s="123">
        <v>6</v>
      </c>
      <c r="R54" s="123">
        <v>0.5</v>
      </c>
      <c r="S54" s="58">
        <v>0.2</v>
      </c>
      <c r="T54" s="123">
        <v>10</v>
      </c>
      <c r="U54" s="58">
        <v>0.625</v>
      </c>
      <c r="V54" s="58">
        <v>4.75</v>
      </c>
      <c r="W54" s="58">
        <v>7.75</v>
      </c>
      <c r="X54" s="59">
        <v>24</v>
      </c>
      <c r="Y54" s="58">
        <v>8.5</v>
      </c>
      <c r="Z54" s="58">
        <v>12.5</v>
      </c>
      <c r="AA54" s="58">
        <v>15.125</v>
      </c>
      <c r="AB54" s="58">
        <v>5.7</v>
      </c>
      <c r="AC54" s="128" t="s">
        <v>1179</v>
      </c>
    </row>
    <row r="55" spans="1:29" s="123" customFormat="1" ht="25.5" customHeight="1">
      <c r="A55" s="71" t="s">
        <v>1239</v>
      </c>
      <c r="B55" s="49" t="s">
        <v>568</v>
      </c>
      <c r="C55" s="48" t="s">
        <v>925</v>
      </c>
      <c r="D55" s="48" t="s">
        <v>122</v>
      </c>
      <c r="E55" s="50">
        <v>8</v>
      </c>
      <c r="F55" s="52" t="s">
        <v>816</v>
      </c>
      <c r="G55" s="52" t="s">
        <v>242</v>
      </c>
      <c r="H55" s="49" t="s">
        <v>1097</v>
      </c>
      <c r="I55" s="51">
        <v>65990033321</v>
      </c>
      <c r="J55" s="52" t="s">
        <v>984</v>
      </c>
      <c r="K55" s="48" t="s">
        <v>45</v>
      </c>
      <c r="L55" s="136">
        <f t="shared" si="2"/>
        <v>3.625</v>
      </c>
      <c r="M55" s="132">
        <v>6.75</v>
      </c>
      <c r="N55" s="133">
        <v>7.25</v>
      </c>
      <c r="O55" s="70">
        <f t="shared" si="0"/>
        <v>7.407407407407407E-2</v>
      </c>
      <c r="P55" s="123">
        <v>0.75</v>
      </c>
      <c r="Q55" s="123">
        <v>2</v>
      </c>
      <c r="R55" s="123">
        <v>0.75</v>
      </c>
      <c r="S55" s="58">
        <v>0.1</v>
      </c>
      <c r="T55" s="123">
        <v>10</v>
      </c>
      <c r="U55" s="58">
        <v>0.625</v>
      </c>
      <c r="V55" s="58">
        <v>4.75</v>
      </c>
      <c r="W55" s="58">
        <v>7.75</v>
      </c>
      <c r="X55" s="59">
        <v>24</v>
      </c>
      <c r="Y55" s="58">
        <v>4</v>
      </c>
      <c r="Z55" s="58">
        <v>12</v>
      </c>
      <c r="AA55" s="58">
        <v>12</v>
      </c>
      <c r="AB55" s="58">
        <v>3</v>
      </c>
      <c r="AC55" s="128" t="s">
        <v>1179</v>
      </c>
    </row>
    <row r="56" spans="1:29" s="123" customFormat="1" ht="25.5" customHeight="1">
      <c r="A56" s="71" t="s">
        <v>1239</v>
      </c>
      <c r="B56" s="49" t="s">
        <v>568</v>
      </c>
      <c r="C56" s="48" t="s">
        <v>926</v>
      </c>
      <c r="D56" s="48" t="s">
        <v>123</v>
      </c>
      <c r="E56" s="50">
        <v>8</v>
      </c>
      <c r="F56" s="52" t="s">
        <v>817</v>
      </c>
      <c r="G56" s="52" t="s">
        <v>241</v>
      </c>
      <c r="H56" s="49" t="s">
        <v>1097</v>
      </c>
      <c r="I56" s="51">
        <v>65990033331</v>
      </c>
      <c r="J56" s="52" t="s">
        <v>984</v>
      </c>
      <c r="K56" s="48" t="s">
        <v>45</v>
      </c>
      <c r="L56" s="136">
        <f t="shared" si="2"/>
        <v>4.125</v>
      </c>
      <c r="M56" s="132">
        <v>7.75</v>
      </c>
      <c r="N56" s="133">
        <v>8.25</v>
      </c>
      <c r="O56" s="70">
        <f t="shared" si="0"/>
        <v>6.4516129032258063E-2</v>
      </c>
      <c r="P56" s="123">
        <v>0.75</v>
      </c>
      <c r="Q56" s="123">
        <v>3</v>
      </c>
      <c r="R56" s="123">
        <v>0.75</v>
      </c>
      <c r="S56" s="58">
        <v>0.1</v>
      </c>
      <c r="T56" s="123">
        <v>10</v>
      </c>
      <c r="U56" s="58">
        <v>0.625</v>
      </c>
      <c r="V56" s="58">
        <v>4.75</v>
      </c>
      <c r="W56" s="58">
        <v>7.75</v>
      </c>
      <c r="X56" s="59">
        <v>24</v>
      </c>
      <c r="Y56" s="58">
        <v>4</v>
      </c>
      <c r="Z56" s="58">
        <v>12</v>
      </c>
      <c r="AA56" s="58">
        <v>12</v>
      </c>
      <c r="AB56" s="58">
        <v>3</v>
      </c>
      <c r="AC56" s="128" t="s">
        <v>1179</v>
      </c>
    </row>
    <row r="57" spans="1:29" s="123" customFormat="1" ht="25.5" customHeight="1">
      <c r="A57" s="71" t="s">
        <v>1239</v>
      </c>
      <c r="B57" s="49" t="s">
        <v>568</v>
      </c>
      <c r="C57" s="48" t="s">
        <v>927</v>
      </c>
      <c r="D57" s="48" t="s">
        <v>124</v>
      </c>
      <c r="E57" s="50">
        <v>8</v>
      </c>
      <c r="F57" s="52" t="s">
        <v>818</v>
      </c>
      <c r="G57" s="52" t="s">
        <v>240</v>
      </c>
      <c r="H57" s="49" t="s">
        <v>1097</v>
      </c>
      <c r="I57" s="51">
        <v>65990033341</v>
      </c>
      <c r="J57" s="52" t="s">
        <v>984</v>
      </c>
      <c r="K57" s="48" t="s">
        <v>45</v>
      </c>
      <c r="L57" s="136">
        <f t="shared" si="2"/>
        <v>4.75</v>
      </c>
      <c r="M57" s="132">
        <v>9</v>
      </c>
      <c r="N57" s="133">
        <v>9.5</v>
      </c>
      <c r="O57" s="70">
        <f t="shared" si="0"/>
        <v>5.5555555555555552E-2</v>
      </c>
      <c r="P57" s="123">
        <v>0.75</v>
      </c>
      <c r="Q57" s="123">
        <v>4</v>
      </c>
      <c r="R57" s="123">
        <v>0.75</v>
      </c>
      <c r="S57" s="58">
        <v>0.1</v>
      </c>
      <c r="T57" s="123">
        <v>10</v>
      </c>
      <c r="U57" s="58">
        <v>0.625</v>
      </c>
      <c r="V57" s="58">
        <v>4.75</v>
      </c>
      <c r="W57" s="58">
        <v>7.75</v>
      </c>
      <c r="X57" s="59">
        <v>24</v>
      </c>
      <c r="Y57" s="58">
        <v>4</v>
      </c>
      <c r="Z57" s="58">
        <v>12</v>
      </c>
      <c r="AA57" s="58">
        <v>12</v>
      </c>
      <c r="AB57" s="58">
        <v>3</v>
      </c>
      <c r="AC57" s="128" t="s">
        <v>1179</v>
      </c>
    </row>
    <row r="58" spans="1:29" s="123" customFormat="1" ht="25.5" customHeight="1">
      <c r="A58" s="71" t="s">
        <v>1239</v>
      </c>
      <c r="B58" s="49" t="s">
        <v>568</v>
      </c>
      <c r="C58" s="48" t="s">
        <v>928</v>
      </c>
      <c r="D58" s="48" t="s">
        <v>125</v>
      </c>
      <c r="E58" s="50">
        <v>8</v>
      </c>
      <c r="F58" s="52" t="s">
        <v>819</v>
      </c>
      <c r="G58" s="52" t="s">
        <v>239</v>
      </c>
      <c r="H58" s="49" t="s">
        <v>1097</v>
      </c>
      <c r="I58" s="51">
        <v>65990033361</v>
      </c>
      <c r="J58" s="52" t="s">
        <v>984</v>
      </c>
      <c r="K58" s="48" t="s">
        <v>45</v>
      </c>
      <c r="L58" s="136">
        <f t="shared" si="2"/>
        <v>6</v>
      </c>
      <c r="M58" s="132">
        <v>11.25</v>
      </c>
      <c r="N58" s="133">
        <v>12</v>
      </c>
      <c r="O58" s="70">
        <f t="shared" si="0"/>
        <v>6.6666666666666666E-2</v>
      </c>
      <c r="P58" s="123">
        <v>0.75</v>
      </c>
      <c r="Q58" s="123">
        <v>6</v>
      </c>
      <c r="R58" s="123">
        <v>0.75</v>
      </c>
      <c r="S58" s="58">
        <v>0.2</v>
      </c>
      <c r="T58" s="123">
        <v>10</v>
      </c>
      <c r="U58" s="58">
        <v>0.625</v>
      </c>
      <c r="V58" s="58">
        <v>5.5</v>
      </c>
      <c r="W58" s="58">
        <v>9.5</v>
      </c>
      <c r="X58" s="59">
        <v>24</v>
      </c>
      <c r="Y58" s="58">
        <v>8.5</v>
      </c>
      <c r="Z58" s="58">
        <v>12.5</v>
      </c>
      <c r="AA58" s="58">
        <v>15.125</v>
      </c>
      <c r="AB58" s="58">
        <v>5.7</v>
      </c>
      <c r="AC58" s="128" t="s">
        <v>1179</v>
      </c>
    </row>
    <row r="59" spans="1:29" s="123" customFormat="1" ht="25.5" customHeight="1">
      <c r="A59" s="71" t="s">
        <v>1239</v>
      </c>
      <c r="B59" s="49" t="s">
        <v>571</v>
      </c>
      <c r="C59" s="48" t="s">
        <v>830</v>
      </c>
      <c r="D59" s="48" t="s">
        <v>614</v>
      </c>
      <c r="E59" s="50">
        <v>1</v>
      </c>
      <c r="F59" s="52" t="s">
        <v>808</v>
      </c>
      <c r="G59" s="52" t="s">
        <v>361</v>
      </c>
      <c r="H59" s="49" t="s">
        <v>1097</v>
      </c>
      <c r="I59" s="55">
        <v>65990051111</v>
      </c>
      <c r="J59" s="52" t="s">
        <v>984</v>
      </c>
      <c r="K59" s="48" t="s">
        <v>45</v>
      </c>
      <c r="L59" s="136">
        <f t="shared" si="2"/>
        <v>7.875</v>
      </c>
      <c r="M59" s="132">
        <v>15</v>
      </c>
      <c r="N59" s="133">
        <v>15.75</v>
      </c>
      <c r="O59" s="70">
        <f t="shared" si="0"/>
        <v>0.05</v>
      </c>
      <c r="P59" s="123">
        <v>1</v>
      </c>
      <c r="Q59" s="123">
        <v>6</v>
      </c>
      <c r="R59" s="123">
        <v>0.1</v>
      </c>
      <c r="S59" s="58">
        <v>0.3</v>
      </c>
      <c r="T59" s="123">
        <v>12</v>
      </c>
      <c r="U59" s="58">
        <v>0.375</v>
      </c>
      <c r="V59" s="58">
        <v>5.75</v>
      </c>
      <c r="W59" s="58">
        <v>9.75</v>
      </c>
      <c r="X59" s="59">
        <v>24</v>
      </c>
      <c r="Y59" s="58">
        <v>8.5</v>
      </c>
      <c r="Z59" s="58">
        <v>12.375</v>
      </c>
      <c r="AA59" s="58">
        <v>15.125</v>
      </c>
      <c r="AB59" s="58">
        <v>8.5</v>
      </c>
      <c r="AC59" s="128" t="s">
        <v>1181</v>
      </c>
    </row>
    <row r="60" spans="1:29" s="123" customFormat="1" ht="25.5" customHeight="1">
      <c r="A60" s="71" t="s">
        <v>1239</v>
      </c>
      <c r="B60" s="49" t="s">
        <v>571</v>
      </c>
      <c r="C60" s="48" t="s">
        <v>832</v>
      </c>
      <c r="D60" s="48" t="s">
        <v>643</v>
      </c>
      <c r="E60" s="50">
        <v>1</v>
      </c>
      <c r="F60" s="52" t="s">
        <v>807</v>
      </c>
      <c r="G60" s="52" t="s">
        <v>362</v>
      </c>
      <c r="H60" s="49" t="s">
        <v>1097</v>
      </c>
      <c r="I60" s="55">
        <v>65990051211</v>
      </c>
      <c r="J60" s="52" t="s">
        <v>984</v>
      </c>
      <c r="K60" s="48" t="s">
        <v>45</v>
      </c>
      <c r="L60" s="136">
        <f t="shared" si="2"/>
        <v>6.125</v>
      </c>
      <c r="M60" s="132">
        <v>11.5</v>
      </c>
      <c r="N60" s="133">
        <v>12.25</v>
      </c>
      <c r="O60" s="70">
        <f t="shared" si="0"/>
        <v>6.5217391304347824E-2</v>
      </c>
      <c r="P60" s="123">
        <v>0.5</v>
      </c>
      <c r="Q60" s="123">
        <v>6</v>
      </c>
      <c r="R60" s="123">
        <v>0.1</v>
      </c>
      <c r="S60" s="60">
        <v>0.2</v>
      </c>
      <c r="T60" s="123">
        <v>12</v>
      </c>
      <c r="U60" s="60">
        <v>0.375</v>
      </c>
      <c r="V60" s="60">
        <v>5.75</v>
      </c>
      <c r="W60" s="60">
        <v>9.75</v>
      </c>
      <c r="X60" s="61">
        <v>24</v>
      </c>
      <c r="Y60" s="60">
        <v>8.5</v>
      </c>
      <c r="Z60" s="60">
        <v>12.375</v>
      </c>
      <c r="AA60" s="60">
        <v>15</v>
      </c>
      <c r="AB60" s="60">
        <v>5.7</v>
      </c>
      <c r="AC60" s="128" t="s">
        <v>1181</v>
      </c>
    </row>
    <row r="61" spans="1:29" s="123" customFormat="1" ht="25.5" customHeight="1">
      <c r="A61" s="71" t="s">
        <v>1239</v>
      </c>
      <c r="B61" s="49" t="s">
        <v>571</v>
      </c>
      <c r="C61" s="48" t="s">
        <v>833</v>
      </c>
      <c r="D61" s="48" t="s">
        <v>644</v>
      </c>
      <c r="E61" s="50">
        <v>1</v>
      </c>
      <c r="F61" s="52" t="s">
        <v>806</v>
      </c>
      <c r="G61" s="52" t="s">
        <v>363</v>
      </c>
      <c r="H61" s="49" t="s">
        <v>1097</v>
      </c>
      <c r="I61" s="55">
        <v>65990051311</v>
      </c>
      <c r="J61" s="52" t="s">
        <v>984</v>
      </c>
      <c r="K61" s="48" t="s">
        <v>45</v>
      </c>
      <c r="L61" s="136">
        <f t="shared" si="2"/>
        <v>6.875</v>
      </c>
      <c r="M61" s="132">
        <v>13</v>
      </c>
      <c r="N61" s="133">
        <v>13.75</v>
      </c>
      <c r="O61" s="70">
        <f t="shared" si="0"/>
        <v>5.7692307692307696E-2</v>
      </c>
      <c r="P61" s="123">
        <v>0.75</v>
      </c>
      <c r="Q61" s="123">
        <v>6</v>
      </c>
      <c r="R61" s="123">
        <v>0.1</v>
      </c>
      <c r="S61" s="58">
        <v>0.2</v>
      </c>
      <c r="T61" s="123">
        <v>12</v>
      </c>
      <c r="U61" s="58">
        <v>0.375</v>
      </c>
      <c r="V61" s="58">
        <v>5.75</v>
      </c>
      <c r="W61" s="58">
        <v>9.75</v>
      </c>
      <c r="X61" s="59">
        <v>24</v>
      </c>
      <c r="Y61" s="58">
        <v>8.5</v>
      </c>
      <c r="Z61" s="58">
        <v>12.5</v>
      </c>
      <c r="AA61" s="58">
        <v>15</v>
      </c>
      <c r="AB61" s="58">
        <v>5</v>
      </c>
      <c r="AC61" s="128" t="s">
        <v>1181</v>
      </c>
    </row>
    <row r="62" spans="1:29" s="123" customFormat="1" ht="25.5" customHeight="1">
      <c r="A62" s="71" t="s">
        <v>1239</v>
      </c>
      <c r="B62" s="49" t="s">
        <v>571</v>
      </c>
      <c r="C62" s="48" t="s">
        <v>834</v>
      </c>
      <c r="D62" s="48" t="s">
        <v>645</v>
      </c>
      <c r="E62" s="50">
        <v>1</v>
      </c>
      <c r="F62" s="52" t="s">
        <v>804</v>
      </c>
      <c r="G62" s="52" t="s">
        <v>364</v>
      </c>
      <c r="H62" s="49" t="s">
        <v>1097</v>
      </c>
      <c r="I62" s="55">
        <v>65990051411</v>
      </c>
      <c r="J62" s="52" t="s">
        <v>984</v>
      </c>
      <c r="K62" s="48" t="s">
        <v>45</v>
      </c>
      <c r="L62" s="136">
        <f t="shared" si="2"/>
        <v>5.125</v>
      </c>
      <c r="M62" s="132">
        <v>9.65</v>
      </c>
      <c r="N62" s="133">
        <v>10.25</v>
      </c>
      <c r="O62" s="70">
        <f t="shared" si="0"/>
        <v>6.2176165803108772E-2</v>
      </c>
      <c r="P62" s="123">
        <v>0.375</v>
      </c>
      <c r="Q62" s="123">
        <v>6</v>
      </c>
      <c r="R62" s="123">
        <v>0.1</v>
      </c>
      <c r="S62" s="58">
        <v>0.1</v>
      </c>
      <c r="T62" s="123">
        <v>12</v>
      </c>
      <c r="U62" s="58">
        <v>0.125</v>
      </c>
      <c r="V62" s="58">
        <v>5.75</v>
      </c>
      <c r="W62" s="58">
        <v>9.75</v>
      </c>
      <c r="X62" s="59">
        <v>24</v>
      </c>
      <c r="Y62" s="58">
        <v>8.5</v>
      </c>
      <c r="Z62" s="58">
        <v>12.5</v>
      </c>
      <c r="AA62" s="58">
        <v>15.125</v>
      </c>
      <c r="AB62" s="58">
        <v>3.3</v>
      </c>
      <c r="AC62" s="128" t="s">
        <v>1181</v>
      </c>
    </row>
    <row r="63" spans="1:29" s="123" customFormat="1" ht="25.5" customHeight="1">
      <c r="A63" s="71" t="s">
        <v>1239</v>
      </c>
      <c r="B63" s="49" t="s">
        <v>571</v>
      </c>
      <c r="C63" s="48" t="s">
        <v>835</v>
      </c>
      <c r="D63" s="48" t="s">
        <v>646</v>
      </c>
      <c r="E63" s="50">
        <v>1</v>
      </c>
      <c r="F63" s="52" t="s">
        <v>805</v>
      </c>
      <c r="G63" s="52" t="s">
        <v>365</v>
      </c>
      <c r="H63" s="49" t="s">
        <v>1097</v>
      </c>
      <c r="I63" s="55">
        <v>65990051511</v>
      </c>
      <c r="J63" s="52" t="s">
        <v>984</v>
      </c>
      <c r="K63" s="48" t="s">
        <v>45</v>
      </c>
      <c r="L63" s="136">
        <f t="shared" si="2"/>
        <v>10.375</v>
      </c>
      <c r="M63" s="132">
        <v>19.75</v>
      </c>
      <c r="N63" s="133">
        <v>20.75</v>
      </c>
      <c r="O63" s="70">
        <f t="shared" si="0"/>
        <v>5.0632911392405063E-2</v>
      </c>
      <c r="P63" s="123">
        <v>2</v>
      </c>
      <c r="Q63" s="123">
        <v>6</v>
      </c>
      <c r="R63" s="123">
        <v>0.1</v>
      </c>
      <c r="S63" s="58">
        <v>0.4</v>
      </c>
      <c r="T63" s="123">
        <v>12</v>
      </c>
      <c r="U63" s="58">
        <v>1.25</v>
      </c>
      <c r="V63" s="58">
        <v>5.75</v>
      </c>
      <c r="W63" s="58">
        <v>9.75</v>
      </c>
      <c r="X63" s="59">
        <v>24</v>
      </c>
      <c r="Y63" s="58">
        <v>8.5</v>
      </c>
      <c r="Z63" s="58">
        <v>12.5</v>
      </c>
      <c r="AA63" s="58">
        <v>15.125</v>
      </c>
      <c r="AB63" s="58">
        <v>10.5</v>
      </c>
      <c r="AC63" s="128" t="s">
        <v>1181</v>
      </c>
    </row>
    <row r="64" spans="1:29" s="123" customFormat="1" ht="25.5" customHeight="1">
      <c r="A64" s="71" t="s">
        <v>1239</v>
      </c>
      <c r="B64" s="49" t="s">
        <v>571</v>
      </c>
      <c r="C64" s="48" t="s">
        <v>836</v>
      </c>
      <c r="D64" s="48" t="s">
        <v>647</v>
      </c>
      <c r="E64" s="50">
        <v>1</v>
      </c>
      <c r="F64" s="52" t="s">
        <v>803</v>
      </c>
      <c r="G64" s="52" t="s">
        <v>366</v>
      </c>
      <c r="H64" s="49" t="s">
        <v>1097</v>
      </c>
      <c r="I64" s="55">
        <v>65990051611</v>
      </c>
      <c r="J64" s="52" t="s">
        <v>984</v>
      </c>
      <c r="K64" s="48" t="s">
        <v>45</v>
      </c>
      <c r="L64" s="136">
        <f t="shared" si="2"/>
        <v>11.25</v>
      </c>
      <c r="M64" s="132">
        <v>21.35</v>
      </c>
      <c r="N64" s="133">
        <v>22.5</v>
      </c>
      <c r="O64" s="70">
        <f t="shared" si="0"/>
        <v>5.3864168618266907E-2</v>
      </c>
      <c r="P64" s="123">
        <v>2.5</v>
      </c>
      <c r="Q64" s="123">
        <v>6</v>
      </c>
      <c r="R64" s="123">
        <v>0.1</v>
      </c>
      <c r="S64" s="58">
        <v>0.6</v>
      </c>
      <c r="T64" s="123">
        <v>12</v>
      </c>
      <c r="U64" s="58">
        <v>1</v>
      </c>
      <c r="V64" s="58">
        <v>5.75</v>
      </c>
      <c r="W64" s="58">
        <v>9.75</v>
      </c>
      <c r="X64" s="59">
        <v>24</v>
      </c>
      <c r="Y64" s="58">
        <v>8.5</v>
      </c>
      <c r="Z64" s="58">
        <v>12.5</v>
      </c>
      <c r="AA64" s="58">
        <v>15.125</v>
      </c>
      <c r="AB64" s="58">
        <v>15.3</v>
      </c>
      <c r="AC64" s="128" t="s">
        <v>1181</v>
      </c>
    </row>
    <row r="65" spans="1:29" s="123" customFormat="1" ht="25.5" customHeight="1">
      <c r="A65" s="71" t="s">
        <v>1239</v>
      </c>
      <c r="B65" s="49" t="s">
        <v>571</v>
      </c>
      <c r="C65" s="48" t="s">
        <v>837</v>
      </c>
      <c r="D65" s="48" t="s">
        <v>648</v>
      </c>
      <c r="E65" s="50">
        <v>1</v>
      </c>
      <c r="F65" s="52" t="s">
        <v>802</v>
      </c>
      <c r="G65" s="52" t="s">
        <v>367</v>
      </c>
      <c r="H65" s="49" t="s">
        <v>1097</v>
      </c>
      <c r="I65" s="55">
        <v>65990051711</v>
      </c>
      <c r="J65" s="52" t="s">
        <v>984</v>
      </c>
      <c r="K65" s="48" t="s">
        <v>45</v>
      </c>
      <c r="L65" s="136">
        <f t="shared" si="2"/>
        <v>8.375</v>
      </c>
      <c r="M65" s="132">
        <v>16.100000000000001</v>
      </c>
      <c r="N65" s="133">
        <v>16.75</v>
      </c>
      <c r="O65" s="70">
        <f t="shared" si="0"/>
        <v>4.0372670807453326E-2</v>
      </c>
      <c r="P65" s="123">
        <v>1.5</v>
      </c>
      <c r="Q65" s="123">
        <v>6</v>
      </c>
      <c r="R65" s="123">
        <v>0.1</v>
      </c>
      <c r="S65" s="58">
        <v>0.4</v>
      </c>
      <c r="T65" s="123">
        <v>12</v>
      </c>
      <c r="U65" s="58">
        <v>0.75</v>
      </c>
      <c r="V65" s="58">
        <v>5.75</v>
      </c>
      <c r="W65" s="58">
        <v>9.75</v>
      </c>
      <c r="X65" s="59">
        <v>24</v>
      </c>
      <c r="Y65" s="58">
        <v>8.5</v>
      </c>
      <c r="Z65" s="58">
        <v>12.5</v>
      </c>
      <c r="AA65" s="58">
        <v>15.125</v>
      </c>
      <c r="AB65" s="58">
        <v>10.5</v>
      </c>
      <c r="AC65" s="128" t="s">
        <v>1181</v>
      </c>
    </row>
    <row r="66" spans="1:29" s="123" customFormat="1" ht="25.5" customHeight="1">
      <c r="A66" s="71" t="s">
        <v>1239</v>
      </c>
      <c r="B66" s="49" t="s">
        <v>571</v>
      </c>
      <c r="C66" s="48" t="s">
        <v>838</v>
      </c>
      <c r="D66" s="48" t="s">
        <v>649</v>
      </c>
      <c r="E66" s="50">
        <v>1</v>
      </c>
      <c r="F66" s="52" t="s">
        <v>355</v>
      </c>
      <c r="G66" s="52" t="s">
        <v>368</v>
      </c>
      <c r="H66" s="49" t="s">
        <v>1097</v>
      </c>
      <c r="I66" s="55">
        <v>65990041111</v>
      </c>
      <c r="J66" s="52" t="s">
        <v>984</v>
      </c>
      <c r="K66" s="48" t="s">
        <v>45</v>
      </c>
      <c r="L66" s="136">
        <f t="shared" si="2"/>
        <v>8.5</v>
      </c>
      <c r="M66" s="132">
        <v>16.100000000000001</v>
      </c>
      <c r="N66" s="133">
        <v>17</v>
      </c>
      <c r="O66" s="70">
        <f t="shared" si="0"/>
        <v>5.5900621118012327E-2</v>
      </c>
      <c r="P66" s="123">
        <v>1</v>
      </c>
      <c r="Q66" s="123">
        <v>6</v>
      </c>
      <c r="R66" s="123">
        <v>0.1</v>
      </c>
      <c r="S66" s="58">
        <v>0.5</v>
      </c>
      <c r="T66" s="123">
        <v>12</v>
      </c>
      <c r="U66" s="58">
        <v>0.375</v>
      </c>
      <c r="V66" s="58">
        <v>5.75</v>
      </c>
      <c r="W66" s="58">
        <v>9.75</v>
      </c>
      <c r="X66" s="59">
        <v>24</v>
      </c>
      <c r="Y66" s="58">
        <v>8.5</v>
      </c>
      <c r="Z66" s="58">
        <v>12.5</v>
      </c>
      <c r="AA66" s="58">
        <v>15</v>
      </c>
      <c r="AB66" s="58">
        <v>12.9</v>
      </c>
      <c r="AC66" s="128" t="s">
        <v>1180</v>
      </c>
    </row>
    <row r="67" spans="1:29" s="123" customFormat="1" ht="25.5" customHeight="1">
      <c r="A67" s="71" t="s">
        <v>1239</v>
      </c>
      <c r="B67" s="49" t="s">
        <v>571</v>
      </c>
      <c r="C67" s="48" t="s">
        <v>839</v>
      </c>
      <c r="D67" s="48" t="s">
        <v>650</v>
      </c>
      <c r="E67" s="50">
        <v>1</v>
      </c>
      <c r="F67" s="52" t="s">
        <v>356</v>
      </c>
      <c r="G67" s="52" t="s">
        <v>369</v>
      </c>
      <c r="H67" s="49" t="s">
        <v>1097</v>
      </c>
      <c r="I67" s="55">
        <v>65990041211</v>
      </c>
      <c r="J67" s="52" t="s">
        <v>984</v>
      </c>
      <c r="K67" s="48" t="s">
        <v>45</v>
      </c>
      <c r="L67" s="136">
        <f t="shared" si="2"/>
        <v>6.5</v>
      </c>
      <c r="M67" s="132">
        <v>12.2</v>
      </c>
      <c r="N67" s="133">
        <v>13</v>
      </c>
      <c r="O67" s="70">
        <f t="shared" si="0"/>
        <v>6.5573770491803338E-2</v>
      </c>
      <c r="P67" s="123">
        <v>0.5</v>
      </c>
      <c r="Q67" s="123">
        <v>6</v>
      </c>
      <c r="R67" s="123">
        <v>0.1</v>
      </c>
      <c r="S67" s="58">
        <v>0.4</v>
      </c>
      <c r="T67" s="123">
        <v>12</v>
      </c>
      <c r="U67" s="58">
        <v>0.375</v>
      </c>
      <c r="V67" s="58">
        <v>5.75</v>
      </c>
      <c r="W67" s="58">
        <v>9.75</v>
      </c>
      <c r="X67" s="59">
        <v>24</v>
      </c>
      <c r="Y67" s="58">
        <v>8.5</v>
      </c>
      <c r="Z67" s="58">
        <v>12.5</v>
      </c>
      <c r="AA67" s="58">
        <v>15.125</v>
      </c>
      <c r="AB67" s="58">
        <v>10.5</v>
      </c>
      <c r="AC67" s="128" t="s">
        <v>1180</v>
      </c>
    </row>
    <row r="68" spans="1:29" s="123" customFormat="1" ht="25.5" customHeight="1">
      <c r="A68" s="71" t="s">
        <v>1239</v>
      </c>
      <c r="B68" s="49" t="s">
        <v>571</v>
      </c>
      <c r="C68" s="48" t="s">
        <v>840</v>
      </c>
      <c r="D68" s="48" t="s">
        <v>651</v>
      </c>
      <c r="E68" s="123">
        <v>1</v>
      </c>
      <c r="F68" s="52" t="s">
        <v>357</v>
      </c>
      <c r="G68" s="52" t="s">
        <v>370</v>
      </c>
      <c r="H68" s="49" t="s">
        <v>1097</v>
      </c>
      <c r="I68" s="55">
        <v>65990041311</v>
      </c>
      <c r="J68" s="52" t="s">
        <v>984</v>
      </c>
      <c r="K68" s="48" t="s">
        <v>45</v>
      </c>
      <c r="L68" s="136">
        <f t="shared" si="2"/>
        <v>7.375</v>
      </c>
      <c r="M68" s="132">
        <v>14</v>
      </c>
      <c r="N68" s="133">
        <v>14.75</v>
      </c>
      <c r="O68" s="70">
        <f t="shared" si="0"/>
        <v>5.3571428571428568E-2</v>
      </c>
      <c r="P68" s="123">
        <v>0.75</v>
      </c>
      <c r="Q68" s="123">
        <v>6</v>
      </c>
      <c r="R68" s="123">
        <v>0.1</v>
      </c>
      <c r="S68" s="58">
        <v>0.5</v>
      </c>
      <c r="T68" s="123">
        <v>12</v>
      </c>
      <c r="U68" s="58">
        <v>0.5</v>
      </c>
      <c r="V68" s="58">
        <v>5.75</v>
      </c>
      <c r="W68" s="58">
        <v>9.75</v>
      </c>
      <c r="X68" s="59">
        <v>24</v>
      </c>
      <c r="Y68" s="58">
        <v>8.5</v>
      </c>
      <c r="Z68" s="58">
        <v>12.375</v>
      </c>
      <c r="AA68" s="58">
        <v>15.125</v>
      </c>
      <c r="AB68" s="58">
        <v>12.9</v>
      </c>
      <c r="AC68" s="128" t="s">
        <v>1180</v>
      </c>
    </row>
    <row r="69" spans="1:29" s="123" customFormat="1" ht="25.5" customHeight="1">
      <c r="A69" s="71" t="s">
        <v>1239</v>
      </c>
      <c r="B69" s="49" t="s">
        <v>571</v>
      </c>
      <c r="C69" s="48" t="s">
        <v>841</v>
      </c>
      <c r="D69" s="48" t="s">
        <v>652</v>
      </c>
      <c r="E69" s="123">
        <v>1</v>
      </c>
      <c r="F69" s="52" t="s">
        <v>358</v>
      </c>
      <c r="G69" s="52" t="s">
        <v>371</v>
      </c>
      <c r="H69" s="49" t="s">
        <v>1097</v>
      </c>
      <c r="I69" s="55">
        <v>65990041511</v>
      </c>
      <c r="J69" s="52" t="s">
        <v>984</v>
      </c>
      <c r="K69" s="48" t="s">
        <v>45</v>
      </c>
      <c r="L69" s="136">
        <f t="shared" si="2"/>
        <v>15.25</v>
      </c>
      <c r="M69" s="132">
        <v>29.1</v>
      </c>
      <c r="N69" s="133">
        <v>30.5</v>
      </c>
      <c r="O69" s="70">
        <f t="shared" si="0"/>
        <v>4.8109965635738779E-2</v>
      </c>
      <c r="P69" s="123">
        <v>2</v>
      </c>
      <c r="Q69" s="123">
        <v>6</v>
      </c>
      <c r="R69" s="123">
        <v>0.1</v>
      </c>
      <c r="S69" s="58">
        <v>1</v>
      </c>
      <c r="T69" s="123">
        <v>12</v>
      </c>
      <c r="U69" s="58">
        <v>1</v>
      </c>
      <c r="V69" s="58">
        <v>5.75</v>
      </c>
      <c r="W69" s="58">
        <v>9.75</v>
      </c>
      <c r="X69" s="59">
        <v>24</v>
      </c>
      <c r="Y69" s="58">
        <v>8.5</v>
      </c>
      <c r="Z69" s="58">
        <v>12.5</v>
      </c>
      <c r="AA69" s="58">
        <v>15.125</v>
      </c>
      <c r="AB69" s="58">
        <v>24.9</v>
      </c>
      <c r="AC69" s="128" t="s">
        <v>1180</v>
      </c>
    </row>
    <row r="70" spans="1:29" s="123" customFormat="1" ht="25.5" customHeight="1">
      <c r="A70" s="71" t="s">
        <v>1239</v>
      </c>
      <c r="B70" s="49" t="s">
        <v>571</v>
      </c>
      <c r="C70" s="48" t="s">
        <v>842</v>
      </c>
      <c r="D70" s="48" t="s">
        <v>653</v>
      </c>
      <c r="E70" s="123">
        <v>1</v>
      </c>
      <c r="F70" s="52" t="s">
        <v>359</v>
      </c>
      <c r="G70" s="52" t="s">
        <v>372</v>
      </c>
      <c r="H70" s="49" t="s">
        <v>1097</v>
      </c>
      <c r="I70" s="55">
        <v>65990041611</v>
      </c>
      <c r="J70" s="52" t="s">
        <v>984</v>
      </c>
      <c r="K70" s="48" t="s">
        <v>45</v>
      </c>
      <c r="L70" s="136">
        <f t="shared" si="2"/>
        <v>16.625</v>
      </c>
      <c r="M70" s="132">
        <v>31.7</v>
      </c>
      <c r="N70" s="133">
        <v>33.25</v>
      </c>
      <c r="O70" s="70">
        <f t="shared" si="0"/>
        <v>4.8895899053627782E-2</v>
      </c>
      <c r="P70" s="123">
        <v>2.5</v>
      </c>
      <c r="Q70" s="123">
        <v>6</v>
      </c>
      <c r="R70" s="123">
        <v>0.1</v>
      </c>
      <c r="S70" s="58">
        <v>1.1000000000000001</v>
      </c>
      <c r="T70" s="123">
        <v>12</v>
      </c>
      <c r="U70" s="58">
        <v>1.75</v>
      </c>
      <c r="V70" s="58">
        <v>5.75</v>
      </c>
      <c r="W70" s="58">
        <v>9.75</v>
      </c>
      <c r="X70" s="59">
        <v>24</v>
      </c>
      <c r="Y70" s="58">
        <v>8.5</v>
      </c>
      <c r="Z70" s="58">
        <v>12.5</v>
      </c>
      <c r="AA70" s="58">
        <v>15.5</v>
      </c>
      <c r="AB70" s="58">
        <v>27.3</v>
      </c>
      <c r="AC70" s="128" t="s">
        <v>1180</v>
      </c>
    </row>
    <row r="71" spans="1:29" s="123" customFormat="1" ht="25.5" customHeight="1">
      <c r="A71" s="71" t="s">
        <v>1239</v>
      </c>
      <c r="B71" s="49" t="s">
        <v>571</v>
      </c>
      <c r="C71" s="48" t="s">
        <v>843</v>
      </c>
      <c r="D71" s="48" t="s">
        <v>654</v>
      </c>
      <c r="E71" s="123">
        <v>1</v>
      </c>
      <c r="F71" s="52" t="s">
        <v>360</v>
      </c>
      <c r="G71" s="52" t="s">
        <v>373</v>
      </c>
      <c r="H71" s="49" t="s">
        <v>1097</v>
      </c>
      <c r="I71" s="55">
        <v>65990041711</v>
      </c>
      <c r="J71" s="52" t="s">
        <v>984</v>
      </c>
      <c r="K71" s="48" t="s">
        <v>45</v>
      </c>
      <c r="L71" s="136">
        <f t="shared" si="2"/>
        <v>11.25</v>
      </c>
      <c r="M71" s="132">
        <v>21.5</v>
      </c>
      <c r="N71" s="133">
        <v>22.5</v>
      </c>
      <c r="O71" s="70">
        <f t="shared" si="0"/>
        <v>4.6511627906976744E-2</v>
      </c>
      <c r="P71" s="123">
        <v>1.5</v>
      </c>
      <c r="Q71" s="123">
        <v>6</v>
      </c>
      <c r="R71" s="123">
        <v>0.1</v>
      </c>
      <c r="S71" s="58">
        <v>0.9</v>
      </c>
      <c r="T71" s="123">
        <v>12</v>
      </c>
      <c r="U71" s="58">
        <v>1</v>
      </c>
      <c r="V71" s="58">
        <v>5.75</v>
      </c>
      <c r="W71" s="58">
        <v>9.75</v>
      </c>
      <c r="X71" s="59">
        <v>24</v>
      </c>
      <c r="Y71" s="58">
        <v>8.5</v>
      </c>
      <c r="Z71" s="58">
        <v>12.5</v>
      </c>
      <c r="AA71" s="58">
        <v>15.5</v>
      </c>
      <c r="AB71" s="58">
        <v>22.5</v>
      </c>
      <c r="AC71" s="128" t="s">
        <v>1180</v>
      </c>
    </row>
    <row r="72" spans="1:29" s="123" customFormat="1" ht="25.5" customHeight="1">
      <c r="A72" s="71" t="s">
        <v>1239</v>
      </c>
      <c r="B72" s="49" t="s">
        <v>571</v>
      </c>
      <c r="C72" s="50" t="s">
        <v>738</v>
      </c>
      <c r="D72" s="50" t="s">
        <v>740</v>
      </c>
      <c r="E72" s="123">
        <v>1</v>
      </c>
      <c r="F72" s="54" t="s">
        <v>752</v>
      </c>
      <c r="G72" s="54" t="s">
        <v>759</v>
      </c>
      <c r="H72" s="49" t="s">
        <v>1097</v>
      </c>
      <c r="I72" s="57">
        <v>65990071111</v>
      </c>
      <c r="J72" s="54" t="s">
        <v>984</v>
      </c>
      <c r="K72" s="50" t="s">
        <v>45</v>
      </c>
      <c r="L72" s="136">
        <f t="shared" si="2"/>
        <v>8.375</v>
      </c>
      <c r="M72" s="132">
        <v>16</v>
      </c>
      <c r="N72" s="133">
        <v>16.75</v>
      </c>
      <c r="O72" s="70">
        <f t="shared" si="0"/>
        <v>4.6875E-2</v>
      </c>
      <c r="P72" s="123">
        <v>1</v>
      </c>
      <c r="Q72" s="123">
        <v>6</v>
      </c>
      <c r="R72" s="123">
        <v>0.1</v>
      </c>
      <c r="S72" s="58">
        <v>0.3</v>
      </c>
      <c r="T72" s="123">
        <v>12</v>
      </c>
      <c r="U72" s="58">
        <v>0.375</v>
      </c>
      <c r="V72" s="58">
        <v>5.75</v>
      </c>
      <c r="W72" s="58">
        <v>9.75</v>
      </c>
      <c r="X72" s="59">
        <v>24</v>
      </c>
      <c r="Y72" s="58">
        <v>8.5</v>
      </c>
      <c r="Z72" s="58">
        <v>12.375</v>
      </c>
      <c r="AA72" s="58">
        <v>15</v>
      </c>
      <c r="AB72" s="58">
        <v>8.5</v>
      </c>
      <c r="AC72" s="128" t="s">
        <v>1181</v>
      </c>
    </row>
    <row r="73" spans="1:29" s="123" customFormat="1" ht="25.5" customHeight="1">
      <c r="A73" s="71" t="s">
        <v>1239</v>
      </c>
      <c r="B73" s="49" t="s">
        <v>571</v>
      </c>
      <c r="C73" s="50" t="s">
        <v>739</v>
      </c>
      <c r="D73" s="50" t="s">
        <v>751</v>
      </c>
      <c r="E73" s="123">
        <v>1</v>
      </c>
      <c r="F73" s="54" t="s">
        <v>753</v>
      </c>
      <c r="G73" s="54" t="s">
        <v>760</v>
      </c>
      <c r="H73" s="49" t="s">
        <v>1097</v>
      </c>
      <c r="I73" s="57">
        <v>65990071211</v>
      </c>
      <c r="J73" s="54" t="s">
        <v>984</v>
      </c>
      <c r="K73" s="48" t="s">
        <v>45</v>
      </c>
      <c r="L73" s="136">
        <f t="shared" si="2"/>
        <v>6.375</v>
      </c>
      <c r="M73" s="132">
        <v>12.25</v>
      </c>
      <c r="N73" s="133">
        <v>12.75</v>
      </c>
      <c r="O73" s="70">
        <f t="shared" si="0"/>
        <v>4.0816326530612242E-2</v>
      </c>
      <c r="P73" s="123">
        <v>0.5</v>
      </c>
      <c r="Q73" s="123">
        <v>6</v>
      </c>
      <c r="R73" s="123">
        <v>0.1</v>
      </c>
      <c r="S73" s="58">
        <v>0.2</v>
      </c>
      <c r="T73" s="123">
        <v>12</v>
      </c>
      <c r="U73" s="58">
        <v>0.375</v>
      </c>
      <c r="V73" s="58">
        <v>5.75</v>
      </c>
      <c r="W73" s="58">
        <v>9.75</v>
      </c>
      <c r="X73" s="59">
        <v>24</v>
      </c>
      <c r="Y73" s="58">
        <v>8.5</v>
      </c>
      <c r="Z73" s="58">
        <v>12.375</v>
      </c>
      <c r="AA73" s="58">
        <v>15</v>
      </c>
      <c r="AB73" s="58">
        <v>5.7</v>
      </c>
      <c r="AC73" s="128" t="s">
        <v>1181</v>
      </c>
    </row>
    <row r="74" spans="1:29" s="123" customFormat="1" ht="25.5" customHeight="1">
      <c r="A74" s="71" t="s">
        <v>1239</v>
      </c>
      <c r="B74" s="49" t="s">
        <v>571</v>
      </c>
      <c r="C74" s="50" t="s">
        <v>741</v>
      </c>
      <c r="D74" s="50" t="s">
        <v>750</v>
      </c>
      <c r="E74" s="123">
        <v>1</v>
      </c>
      <c r="F74" s="54" t="s">
        <v>754</v>
      </c>
      <c r="G74" s="54" t="s">
        <v>761</v>
      </c>
      <c r="H74" s="49" t="s">
        <v>1097</v>
      </c>
      <c r="I74" s="57">
        <v>65990071311</v>
      </c>
      <c r="J74" s="54" t="s">
        <v>984</v>
      </c>
      <c r="K74" s="48" t="s">
        <v>45</v>
      </c>
      <c r="L74" s="136">
        <f t="shared" si="2"/>
        <v>7.5</v>
      </c>
      <c r="M74" s="132">
        <v>14.25</v>
      </c>
      <c r="N74" s="133">
        <v>15</v>
      </c>
      <c r="O74" s="70">
        <f t="shared" si="0"/>
        <v>5.2631578947368418E-2</v>
      </c>
      <c r="P74" s="123">
        <v>0.75</v>
      </c>
      <c r="Q74" s="123">
        <v>6</v>
      </c>
      <c r="R74" s="123">
        <v>0.1</v>
      </c>
      <c r="S74" s="58">
        <v>0.2</v>
      </c>
      <c r="T74" s="123">
        <v>12</v>
      </c>
      <c r="U74" s="58">
        <v>0.375</v>
      </c>
      <c r="V74" s="58">
        <v>5.75</v>
      </c>
      <c r="W74" s="58">
        <v>9.75</v>
      </c>
      <c r="X74" s="59">
        <v>24</v>
      </c>
      <c r="Y74" s="58">
        <v>8.5</v>
      </c>
      <c r="Z74" s="58">
        <v>12.5</v>
      </c>
      <c r="AA74" s="58">
        <v>15.125</v>
      </c>
      <c r="AB74" s="58">
        <v>21.1</v>
      </c>
      <c r="AC74" s="128" t="s">
        <v>1181</v>
      </c>
    </row>
    <row r="75" spans="1:29" s="123" customFormat="1" ht="25.5" customHeight="1">
      <c r="A75" s="71" t="s">
        <v>1239</v>
      </c>
      <c r="B75" s="49" t="s">
        <v>571</v>
      </c>
      <c r="C75" s="50" t="s">
        <v>742</v>
      </c>
      <c r="D75" s="50" t="s">
        <v>749</v>
      </c>
      <c r="E75" s="123">
        <v>1</v>
      </c>
      <c r="F75" s="54" t="s">
        <v>755</v>
      </c>
      <c r="G75" s="54" t="s">
        <v>762</v>
      </c>
      <c r="H75" s="49" t="s">
        <v>1097</v>
      </c>
      <c r="I75" s="57">
        <v>65990071411</v>
      </c>
      <c r="J75" s="54" t="s">
        <v>984</v>
      </c>
      <c r="K75" s="48" t="s">
        <v>45</v>
      </c>
      <c r="L75" s="136">
        <f t="shared" si="2"/>
        <v>5.875</v>
      </c>
      <c r="M75" s="132">
        <v>11.25</v>
      </c>
      <c r="N75" s="133">
        <v>11.75</v>
      </c>
      <c r="O75" s="70">
        <f t="shared" si="0"/>
        <v>4.4444444444444446E-2</v>
      </c>
      <c r="P75" s="123">
        <v>0.375</v>
      </c>
      <c r="Q75" s="123">
        <v>6</v>
      </c>
      <c r="R75" s="123">
        <v>0.1</v>
      </c>
      <c r="S75" s="58">
        <v>0.1</v>
      </c>
      <c r="T75" s="123">
        <v>12</v>
      </c>
      <c r="U75" s="123">
        <v>0.125</v>
      </c>
      <c r="V75" s="58">
        <v>5.75</v>
      </c>
      <c r="W75" s="58">
        <v>9.75</v>
      </c>
      <c r="X75" s="59">
        <v>24</v>
      </c>
      <c r="Y75" s="58">
        <v>8.5</v>
      </c>
      <c r="Z75" s="58">
        <v>12.5</v>
      </c>
      <c r="AA75" s="58">
        <v>15.125</v>
      </c>
      <c r="AB75" s="58">
        <v>3.3</v>
      </c>
      <c r="AC75" s="128" t="s">
        <v>1181</v>
      </c>
    </row>
    <row r="76" spans="1:29" s="123" customFormat="1" ht="25.5" customHeight="1">
      <c r="A76" s="71" t="s">
        <v>1239</v>
      </c>
      <c r="B76" s="49" t="s">
        <v>571</v>
      </c>
      <c r="C76" s="50" t="s">
        <v>743</v>
      </c>
      <c r="D76" s="50" t="s">
        <v>748</v>
      </c>
      <c r="E76" s="123">
        <v>1</v>
      </c>
      <c r="F76" s="54" t="s">
        <v>757</v>
      </c>
      <c r="G76" s="54" t="s">
        <v>763</v>
      </c>
      <c r="H76" s="49" t="s">
        <v>1097</v>
      </c>
      <c r="I76" s="57">
        <v>65990071511</v>
      </c>
      <c r="J76" s="54" t="s">
        <v>984</v>
      </c>
      <c r="K76" s="48" t="s">
        <v>45</v>
      </c>
      <c r="L76" s="136">
        <f t="shared" si="2"/>
        <v>15.25</v>
      </c>
      <c r="M76" s="132">
        <v>29</v>
      </c>
      <c r="N76" s="133">
        <v>30.5</v>
      </c>
      <c r="O76" s="70">
        <f t="shared" si="0"/>
        <v>5.1724137931034482E-2</v>
      </c>
      <c r="P76" s="123">
        <v>2</v>
      </c>
      <c r="Q76" s="123">
        <v>6</v>
      </c>
      <c r="R76" s="123">
        <v>0.1</v>
      </c>
      <c r="S76" s="58">
        <v>0.4</v>
      </c>
      <c r="T76" s="123">
        <v>12</v>
      </c>
      <c r="U76" s="123">
        <v>1.25</v>
      </c>
      <c r="V76" s="58">
        <v>5.75</v>
      </c>
      <c r="W76" s="58">
        <v>9.75</v>
      </c>
      <c r="X76" s="59">
        <v>24</v>
      </c>
      <c r="Y76" s="58">
        <v>8.5</v>
      </c>
      <c r="Z76" s="58">
        <v>12.5</v>
      </c>
      <c r="AA76" s="58">
        <v>15.125</v>
      </c>
      <c r="AB76" s="58">
        <v>10.5</v>
      </c>
      <c r="AC76" s="128" t="s">
        <v>1181</v>
      </c>
    </row>
    <row r="77" spans="1:29" s="123" customFormat="1" ht="25.5" customHeight="1">
      <c r="A77" s="71" t="s">
        <v>1239</v>
      </c>
      <c r="B77" s="49" t="s">
        <v>571</v>
      </c>
      <c r="C77" s="50" t="s">
        <v>744</v>
      </c>
      <c r="D77" s="50" t="s">
        <v>747</v>
      </c>
      <c r="E77" s="123">
        <v>1</v>
      </c>
      <c r="F77" s="54" t="s">
        <v>756</v>
      </c>
      <c r="G77" s="54" t="s">
        <v>764</v>
      </c>
      <c r="H77" s="49" t="s">
        <v>1097</v>
      </c>
      <c r="I77" s="57">
        <v>65990071611</v>
      </c>
      <c r="J77" s="54" t="s">
        <v>984</v>
      </c>
      <c r="K77" s="48" t="s">
        <v>45</v>
      </c>
      <c r="L77" s="136">
        <f t="shared" si="2"/>
        <v>16.625</v>
      </c>
      <c r="M77" s="132">
        <v>31.7</v>
      </c>
      <c r="N77" s="133">
        <v>33.25</v>
      </c>
      <c r="O77" s="70">
        <f t="shared" si="0"/>
        <v>4.8895899053627782E-2</v>
      </c>
      <c r="P77" s="123">
        <v>2.5</v>
      </c>
      <c r="Q77" s="123">
        <v>6</v>
      </c>
      <c r="R77" s="123">
        <v>0.1</v>
      </c>
      <c r="S77" s="58">
        <v>0.6</v>
      </c>
      <c r="T77" s="123">
        <v>12</v>
      </c>
      <c r="U77" s="123">
        <v>1</v>
      </c>
      <c r="V77" s="58">
        <v>5.75</v>
      </c>
      <c r="W77" s="58">
        <v>9.75</v>
      </c>
      <c r="X77" s="59">
        <v>24</v>
      </c>
      <c r="Y77" s="58">
        <v>8.5</v>
      </c>
      <c r="Z77" s="58">
        <v>12.5</v>
      </c>
      <c r="AA77" s="58">
        <v>15.125</v>
      </c>
      <c r="AB77" s="58">
        <v>15.3</v>
      </c>
      <c r="AC77" s="128" t="s">
        <v>1181</v>
      </c>
    </row>
    <row r="78" spans="1:29" s="123" customFormat="1" ht="25.5" customHeight="1">
      <c r="A78" s="71" t="s">
        <v>1239</v>
      </c>
      <c r="B78" s="49" t="s">
        <v>571</v>
      </c>
      <c r="C78" s="50" t="s">
        <v>745</v>
      </c>
      <c r="D78" s="50" t="s">
        <v>746</v>
      </c>
      <c r="E78" s="123">
        <v>1</v>
      </c>
      <c r="F78" s="54" t="s">
        <v>758</v>
      </c>
      <c r="G78" s="54" t="s">
        <v>765</v>
      </c>
      <c r="H78" s="49" t="s">
        <v>1097</v>
      </c>
      <c r="I78" s="57">
        <v>65990071711</v>
      </c>
      <c r="J78" s="54" t="s">
        <v>984</v>
      </c>
      <c r="K78" s="48" t="s">
        <v>45</v>
      </c>
      <c r="L78" s="136">
        <f t="shared" si="2"/>
        <v>11.25</v>
      </c>
      <c r="M78" s="132">
        <v>21.5</v>
      </c>
      <c r="N78" s="133">
        <v>22.5</v>
      </c>
      <c r="O78" s="70">
        <f t="shared" ref="O78:O141" si="3">((N78-M78)/M78)</f>
        <v>4.6511627906976744E-2</v>
      </c>
      <c r="P78" s="123">
        <v>1.5</v>
      </c>
      <c r="Q78" s="123">
        <v>6</v>
      </c>
      <c r="R78" s="123">
        <v>0.1</v>
      </c>
      <c r="S78" s="58">
        <v>0.4</v>
      </c>
      <c r="T78" s="123">
        <v>12</v>
      </c>
      <c r="U78" s="123">
        <v>0.75</v>
      </c>
      <c r="V78" s="58">
        <v>5.75</v>
      </c>
      <c r="W78" s="58">
        <v>9.75</v>
      </c>
      <c r="X78" s="59">
        <v>24</v>
      </c>
      <c r="Y78" s="58">
        <v>8.5</v>
      </c>
      <c r="Z78" s="58">
        <v>12.5</v>
      </c>
      <c r="AA78" s="58">
        <v>15.125</v>
      </c>
      <c r="AB78" s="58">
        <v>10.5</v>
      </c>
      <c r="AC78" s="128" t="s">
        <v>1181</v>
      </c>
    </row>
    <row r="79" spans="1:29" s="123" customFormat="1" ht="25.5" customHeight="1">
      <c r="A79" s="71" t="s">
        <v>1239</v>
      </c>
      <c r="B79" s="49" t="s">
        <v>571</v>
      </c>
      <c r="C79" s="48" t="s">
        <v>844</v>
      </c>
      <c r="D79" s="48" t="s">
        <v>655</v>
      </c>
      <c r="E79" s="123">
        <v>1</v>
      </c>
      <c r="F79" s="52" t="s">
        <v>991</v>
      </c>
      <c r="G79" s="52" t="s">
        <v>374</v>
      </c>
      <c r="H79" s="49" t="s">
        <v>1097</v>
      </c>
      <c r="I79" s="55">
        <v>65990061111</v>
      </c>
      <c r="J79" s="52" t="s">
        <v>984</v>
      </c>
      <c r="K79" s="48" t="s">
        <v>45</v>
      </c>
      <c r="L79" s="136">
        <f t="shared" si="2"/>
        <v>11</v>
      </c>
      <c r="M79" s="132">
        <v>21</v>
      </c>
      <c r="N79" s="133">
        <v>22</v>
      </c>
      <c r="O79" s="70">
        <f t="shared" si="3"/>
        <v>4.7619047619047616E-2</v>
      </c>
      <c r="P79" s="123">
        <v>1</v>
      </c>
      <c r="Q79" s="123">
        <v>6</v>
      </c>
      <c r="R79" s="123">
        <v>0.18</v>
      </c>
      <c r="S79" s="58">
        <v>0.4</v>
      </c>
      <c r="T79" s="123">
        <v>12</v>
      </c>
      <c r="U79" s="123">
        <v>1</v>
      </c>
      <c r="V79" s="58">
        <v>5.75</v>
      </c>
      <c r="W79" s="58">
        <v>9.75</v>
      </c>
      <c r="X79" s="59">
        <v>24</v>
      </c>
      <c r="Y79" s="58">
        <v>8.5</v>
      </c>
      <c r="Z79" s="58">
        <v>12.5</v>
      </c>
      <c r="AA79" s="58">
        <v>15.125</v>
      </c>
      <c r="AB79" s="58">
        <v>10.5</v>
      </c>
      <c r="AC79" s="128" t="s">
        <v>1181</v>
      </c>
    </row>
    <row r="80" spans="1:29" s="123" customFormat="1" ht="25.5" customHeight="1">
      <c r="A80" s="71" t="s">
        <v>1239</v>
      </c>
      <c r="B80" s="49" t="s">
        <v>571</v>
      </c>
      <c r="C80" s="48" t="s">
        <v>845</v>
      </c>
      <c r="D80" s="48" t="s">
        <v>656</v>
      </c>
      <c r="E80" s="123">
        <v>1</v>
      </c>
      <c r="F80" s="52" t="s">
        <v>990</v>
      </c>
      <c r="G80" s="52" t="s">
        <v>1031</v>
      </c>
      <c r="H80" s="49" t="s">
        <v>1097</v>
      </c>
      <c r="I80" s="55">
        <v>65990061211</v>
      </c>
      <c r="J80" s="52" t="s">
        <v>984</v>
      </c>
      <c r="K80" s="48" t="s">
        <v>45</v>
      </c>
      <c r="L80" s="136">
        <f t="shared" si="2"/>
        <v>8.75</v>
      </c>
      <c r="M80" s="132">
        <v>16.75</v>
      </c>
      <c r="N80" s="133">
        <v>17.5</v>
      </c>
      <c r="O80" s="70">
        <f t="shared" si="3"/>
        <v>4.4776119402985072E-2</v>
      </c>
      <c r="P80" s="123">
        <v>0.5</v>
      </c>
      <c r="Q80" s="123">
        <v>6</v>
      </c>
      <c r="R80" s="123">
        <v>0.18</v>
      </c>
      <c r="S80" s="58">
        <v>0.2</v>
      </c>
      <c r="T80" s="123">
        <v>12</v>
      </c>
      <c r="U80" s="123">
        <v>0.375</v>
      </c>
      <c r="V80" s="58">
        <v>5.75</v>
      </c>
      <c r="W80" s="58">
        <v>9.75</v>
      </c>
      <c r="X80" s="59">
        <v>24</v>
      </c>
      <c r="Y80" s="58">
        <v>8.5</v>
      </c>
      <c r="Z80" s="58">
        <v>12.5</v>
      </c>
      <c r="AA80" s="58">
        <v>15.125</v>
      </c>
      <c r="AB80" s="58">
        <v>5.7</v>
      </c>
      <c r="AC80" s="128" t="s">
        <v>1181</v>
      </c>
    </row>
    <row r="81" spans="1:29" s="123" customFormat="1" ht="25.5" customHeight="1">
      <c r="A81" s="71" t="s">
        <v>1239</v>
      </c>
      <c r="B81" s="49" t="s">
        <v>571</v>
      </c>
      <c r="C81" s="48" t="s">
        <v>846</v>
      </c>
      <c r="D81" s="48" t="s">
        <v>657</v>
      </c>
      <c r="E81" s="123">
        <v>1</v>
      </c>
      <c r="F81" s="52" t="s">
        <v>989</v>
      </c>
      <c r="G81" s="52" t="s">
        <v>1032</v>
      </c>
      <c r="H81" s="49" t="s">
        <v>1097</v>
      </c>
      <c r="I81" s="55">
        <v>65990061311</v>
      </c>
      <c r="J81" s="52" t="s">
        <v>984</v>
      </c>
      <c r="K81" s="48" t="s">
        <v>45</v>
      </c>
      <c r="L81" s="136">
        <f t="shared" si="2"/>
        <v>10.25</v>
      </c>
      <c r="M81" s="132">
        <v>19.5</v>
      </c>
      <c r="N81" s="133">
        <v>20.5</v>
      </c>
      <c r="O81" s="70">
        <f t="shared" si="3"/>
        <v>5.128205128205128E-2</v>
      </c>
      <c r="P81" s="123">
        <v>0.75</v>
      </c>
      <c r="Q81" s="123">
        <v>6</v>
      </c>
      <c r="R81" s="123">
        <v>0.18</v>
      </c>
      <c r="S81" s="58">
        <v>0.3</v>
      </c>
      <c r="T81" s="123">
        <v>12</v>
      </c>
      <c r="U81" s="123">
        <v>0.75</v>
      </c>
      <c r="V81" s="58">
        <v>5.75</v>
      </c>
      <c r="W81" s="58">
        <v>9.75</v>
      </c>
      <c r="X81" s="59">
        <v>24</v>
      </c>
      <c r="Y81" s="58">
        <v>8.5</v>
      </c>
      <c r="Z81" s="58">
        <v>12.5</v>
      </c>
      <c r="AA81" s="58">
        <v>15.125</v>
      </c>
      <c r="AB81" s="58">
        <v>8.1</v>
      </c>
      <c r="AC81" s="128" t="s">
        <v>1181</v>
      </c>
    </row>
    <row r="82" spans="1:29" s="123" customFormat="1" ht="25.5" customHeight="1">
      <c r="A82" s="71" t="s">
        <v>1239</v>
      </c>
      <c r="B82" s="49" t="s">
        <v>571</v>
      </c>
      <c r="C82" s="48" t="s">
        <v>847</v>
      </c>
      <c r="D82" s="48" t="s">
        <v>658</v>
      </c>
      <c r="E82" s="123">
        <v>1</v>
      </c>
      <c r="F82" s="52" t="s">
        <v>988</v>
      </c>
      <c r="G82" s="52" t="s">
        <v>1033</v>
      </c>
      <c r="H82" s="49" t="s">
        <v>1097</v>
      </c>
      <c r="I82" s="55">
        <v>65990061511</v>
      </c>
      <c r="J82" s="52" t="s">
        <v>984</v>
      </c>
      <c r="K82" s="48" t="s">
        <v>45</v>
      </c>
      <c r="L82" s="136">
        <f t="shared" si="2"/>
        <v>18.5</v>
      </c>
      <c r="M82" s="132">
        <v>35</v>
      </c>
      <c r="N82" s="133">
        <v>37</v>
      </c>
      <c r="O82" s="70">
        <f t="shared" si="3"/>
        <v>5.7142857142857141E-2</v>
      </c>
      <c r="P82" s="123">
        <v>2</v>
      </c>
      <c r="Q82" s="123">
        <v>6</v>
      </c>
      <c r="R82" s="123">
        <v>0.18</v>
      </c>
      <c r="S82" s="58">
        <v>0.5</v>
      </c>
      <c r="T82" s="123">
        <v>12</v>
      </c>
      <c r="U82" s="58">
        <v>1.5</v>
      </c>
      <c r="V82" s="58">
        <v>5.75</v>
      </c>
      <c r="W82" s="58">
        <v>9.75</v>
      </c>
      <c r="X82" s="59">
        <v>24</v>
      </c>
      <c r="Y82" s="58">
        <v>8.5</v>
      </c>
      <c r="Z82" s="58">
        <v>12.5</v>
      </c>
      <c r="AA82" s="58">
        <v>15.125</v>
      </c>
      <c r="AB82" s="58">
        <v>12.9</v>
      </c>
      <c r="AC82" s="128" t="s">
        <v>1181</v>
      </c>
    </row>
    <row r="83" spans="1:29" s="123" customFormat="1" ht="25.5" customHeight="1">
      <c r="A83" s="71" t="s">
        <v>1239</v>
      </c>
      <c r="B83" s="49" t="s">
        <v>571</v>
      </c>
      <c r="C83" s="48" t="s">
        <v>848</v>
      </c>
      <c r="D83" s="48" t="s">
        <v>659</v>
      </c>
      <c r="E83" s="123">
        <v>1</v>
      </c>
      <c r="F83" s="52" t="s">
        <v>987</v>
      </c>
      <c r="G83" s="52" t="s">
        <v>1034</v>
      </c>
      <c r="H83" s="49" t="s">
        <v>1097</v>
      </c>
      <c r="I83" s="55">
        <v>65990061711</v>
      </c>
      <c r="J83" s="52" t="s">
        <v>984</v>
      </c>
      <c r="K83" s="48" t="s">
        <v>45</v>
      </c>
      <c r="L83" s="136">
        <f t="shared" si="2"/>
        <v>14.25</v>
      </c>
      <c r="M83" s="132">
        <v>27</v>
      </c>
      <c r="N83" s="133">
        <v>28.5</v>
      </c>
      <c r="O83" s="70">
        <f t="shared" si="3"/>
        <v>5.5555555555555552E-2</v>
      </c>
      <c r="P83" s="123">
        <v>1.5</v>
      </c>
      <c r="Q83" s="123">
        <v>6</v>
      </c>
      <c r="R83" s="123">
        <v>0.18</v>
      </c>
      <c r="S83" s="58">
        <v>0.4</v>
      </c>
      <c r="T83" s="123">
        <v>12</v>
      </c>
      <c r="U83" s="58">
        <v>1</v>
      </c>
      <c r="V83" s="58">
        <v>5.75</v>
      </c>
      <c r="W83" s="58">
        <v>9.75</v>
      </c>
      <c r="X83" s="59">
        <v>24</v>
      </c>
      <c r="Y83" s="58">
        <v>8.5</v>
      </c>
      <c r="Z83" s="58">
        <v>12.5</v>
      </c>
      <c r="AA83" s="58">
        <v>15.125</v>
      </c>
      <c r="AB83" s="58">
        <v>10.5</v>
      </c>
      <c r="AC83" s="128" t="s">
        <v>1181</v>
      </c>
    </row>
    <row r="84" spans="1:29" s="123" customFormat="1" ht="25.5" customHeight="1">
      <c r="A84" s="71" t="s">
        <v>1239</v>
      </c>
      <c r="B84" s="49" t="s">
        <v>570</v>
      </c>
      <c r="C84" s="48" t="s">
        <v>1123</v>
      </c>
      <c r="D84" s="48" t="s">
        <v>100</v>
      </c>
      <c r="E84" s="123">
        <v>11</v>
      </c>
      <c r="F84" s="52" t="s">
        <v>795</v>
      </c>
      <c r="G84" s="52" t="s">
        <v>1126</v>
      </c>
      <c r="H84" s="49" t="s">
        <v>1099</v>
      </c>
      <c r="I84" s="51">
        <v>65990085001</v>
      </c>
      <c r="J84" s="52" t="s">
        <v>984</v>
      </c>
      <c r="K84" s="48" t="s">
        <v>45</v>
      </c>
      <c r="L84" s="136">
        <f t="shared" si="2"/>
        <v>32.75</v>
      </c>
      <c r="M84" s="132">
        <v>62.5</v>
      </c>
      <c r="N84" s="133">
        <v>65.5</v>
      </c>
      <c r="O84" s="70">
        <f t="shared" si="3"/>
        <v>4.8000000000000001E-2</v>
      </c>
      <c r="P84" s="123">
        <v>9</v>
      </c>
      <c r="Q84" s="123">
        <v>6</v>
      </c>
      <c r="R84" s="123">
        <v>0.05</v>
      </c>
      <c r="S84" s="58">
        <v>2</v>
      </c>
      <c r="T84" s="123">
        <v>25</v>
      </c>
      <c r="U84" s="58">
        <v>1.25</v>
      </c>
      <c r="V84" s="58">
        <v>8.5</v>
      </c>
      <c r="W84" s="58">
        <v>11.75</v>
      </c>
      <c r="X84" s="59">
        <v>12</v>
      </c>
      <c r="Y84" s="58">
        <v>8.5</v>
      </c>
      <c r="Z84" s="58">
        <v>12.5</v>
      </c>
      <c r="AA84" s="58">
        <v>15.125</v>
      </c>
      <c r="AB84" s="58">
        <v>24.9</v>
      </c>
      <c r="AC84" s="128" t="s">
        <v>1182</v>
      </c>
    </row>
    <row r="85" spans="1:29" s="123" customFormat="1" ht="25.5" customHeight="1">
      <c r="A85" s="71" t="s">
        <v>1239</v>
      </c>
      <c r="B85" s="49" t="s">
        <v>570</v>
      </c>
      <c r="C85" s="48" t="s">
        <v>1124</v>
      </c>
      <c r="D85" s="48" t="s">
        <v>101</v>
      </c>
      <c r="E85" s="123">
        <v>11</v>
      </c>
      <c r="F85" s="52" t="s">
        <v>794</v>
      </c>
      <c r="G85" s="52" t="s">
        <v>1127</v>
      </c>
      <c r="H85" s="49" t="s">
        <v>1099</v>
      </c>
      <c r="I85" s="51">
        <v>65990085002</v>
      </c>
      <c r="J85" s="52" t="s">
        <v>984</v>
      </c>
      <c r="K85" s="48" t="s">
        <v>45</v>
      </c>
      <c r="L85" s="136">
        <f t="shared" si="2"/>
        <v>38.75</v>
      </c>
      <c r="M85" s="132">
        <v>74</v>
      </c>
      <c r="N85" s="133">
        <v>77.5</v>
      </c>
      <c r="O85" s="70">
        <f t="shared" si="3"/>
        <v>4.72972972972973E-2</v>
      </c>
      <c r="P85" s="123">
        <v>12</v>
      </c>
      <c r="Q85" s="123">
        <v>9</v>
      </c>
      <c r="R85" s="123">
        <v>0.05</v>
      </c>
      <c r="S85" s="58">
        <v>3.2</v>
      </c>
      <c r="T85" s="123">
        <v>25</v>
      </c>
      <c r="U85" s="58">
        <v>1.25</v>
      </c>
      <c r="V85" s="58">
        <v>12.25</v>
      </c>
      <c r="W85" s="58">
        <v>14.5</v>
      </c>
      <c r="X85" s="59">
        <v>6</v>
      </c>
      <c r="Y85" s="58">
        <v>8.5</v>
      </c>
      <c r="Z85" s="58">
        <v>12.5</v>
      </c>
      <c r="AA85" s="58">
        <v>15.125</v>
      </c>
      <c r="AB85" s="58">
        <v>20.100000000000001</v>
      </c>
      <c r="AC85" s="128" t="s">
        <v>1182</v>
      </c>
    </row>
    <row r="86" spans="1:29" s="123" customFormat="1" ht="25.5" customHeight="1">
      <c r="A86" s="71" t="s">
        <v>1239</v>
      </c>
      <c r="B86" s="49" t="s">
        <v>570</v>
      </c>
      <c r="C86" s="48" t="s">
        <v>1125</v>
      </c>
      <c r="D86" s="48" t="s">
        <v>102</v>
      </c>
      <c r="E86" s="123">
        <v>11</v>
      </c>
      <c r="F86" s="52" t="s">
        <v>793</v>
      </c>
      <c r="G86" s="52" t="s">
        <v>1128</v>
      </c>
      <c r="H86" s="49" t="s">
        <v>1099</v>
      </c>
      <c r="I86" s="51">
        <v>65990085003</v>
      </c>
      <c r="J86" s="52" t="s">
        <v>984</v>
      </c>
      <c r="K86" s="48" t="s">
        <v>45</v>
      </c>
      <c r="L86" s="136">
        <f t="shared" si="2"/>
        <v>27.5</v>
      </c>
      <c r="M86" s="132">
        <v>52.5</v>
      </c>
      <c r="N86" s="133">
        <v>55</v>
      </c>
      <c r="O86" s="70">
        <f t="shared" si="3"/>
        <v>4.7619047619047616E-2</v>
      </c>
      <c r="P86" s="123">
        <v>14</v>
      </c>
      <c r="Q86" s="123">
        <v>11</v>
      </c>
      <c r="R86" s="123">
        <v>0.05</v>
      </c>
      <c r="S86" s="58">
        <v>1.8</v>
      </c>
      <c r="T86" s="123">
        <v>10</v>
      </c>
      <c r="U86" s="58">
        <v>0.5</v>
      </c>
      <c r="V86" s="58">
        <v>13.25</v>
      </c>
      <c r="W86" s="58">
        <v>17.25</v>
      </c>
      <c r="X86" s="59">
        <v>6</v>
      </c>
      <c r="Y86" s="58">
        <v>4.375</v>
      </c>
      <c r="Z86" s="58">
        <v>17</v>
      </c>
      <c r="AA86" s="58">
        <v>17</v>
      </c>
      <c r="AB86" s="58">
        <v>11.8</v>
      </c>
      <c r="AC86" s="128" t="s">
        <v>1182</v>
      </c>
    </row>
    <row r="87" spans="1:29" s="123" customFormat="1" ht="25.5" customHeight="1">
      <c r="A87" s="71" t="s">
        <v>1239</v>
      </c>
      <c r="B87" s="49" t="s">
        <v>572</v>
      </c>
      <c r="C87" s="50" t="s">
        <v>311</v>
      </c>
      <c r="D87" s="50" t="s">
        <v>314</v>
      </c>
      <c r="E87" s="123" t="s">
        <v>1260</v>
      </c>
      <c r="F87" s="54" t="s">
        <v>341</v>
      </c>
      <c r="G87" s="54" t="s">
        <v>1263</v>
      </c>
      <c r="H87" s="49" t="s">
        <v>1091</v>
      </c>
      <c r="I87" s="53">
        <v>65990091006</v>
      </c>
      <c r="J87" s="54" t="s">
        <v>984</v>
      </c>
      <c r="K87" s="48" t="s">
        <v>45</v>
      </c>
      <c r="L87" s="136">
        <f t="shared" si="2"/>
        <v>10.25</v>
      </c>
      <c r="M87" s="132">
        <v>19.75</v>
      </c>
      <c r="N87" s="133">
        <v>20.5</v>
      </c>
      <c r="O87" s="70">
        <f t="shared" si="3"/>
        <v>3.7974683544303799E-2</v>
      </c>
      <c r="P87" s="123">
        <v>11</v>
      </c>
      <c r="Q87" s="123">
        <v>8.5</v>
      </c>
      <c r="R87" s="49">
        <v>0.01</v>
      </c>
      <c r="S87" s="58">
        <v>1.1000000000000001</v>
      </c>
      <c r="T87" s="123">
        <v>50</v>
      </c>
      <c r="U87" s="58">
        <v>0.375</v>
      </c>
      <c r="V87" s="58">
        <v>8.5</v>
      </c>
      <c r="W87" s="58">
        <v>11</v>
      </c>
      <c r="X87" s="59">
        <v>10</v>
      </c>
      <c r="Y87" s="58">
        <v>4</v>
      </c>
      <c r="Z87" s="58">
        <v>12</v>
      </c>
      <c r="AA87" s="58">
        <v>12</v>
      </c>
      <c r="AB87" s="58">
        <v>11.8</v>
      </c>
      <c r="AC87" s="128" t="s">
        <v>23</v>
      </c>
    </row>
    <row r="88" spans="1:29" s="123" customFormat="1" ht="25.5" customHeight="1">
      <c r="A88" s="71" t="s">
        <v>1239</v>
      </c>
      <c r="B88" s="49" t="s">
        <v>572</v>
      </c>
      <c r="C88" s="50" t="s">
        <v>146</v>
      </c>
      <c r="D88" s="50" t="s">
        <v>147</v>
      </c>
      <c r="E88" s="123" t="s">
        <v>1260</v>
      </c>
      <c r="F88" s="54" t="s">
        <v>341</v>
      </c>
      <c r="G88" s="54" t="s">
        <v>1262</v>
      </c>
      <c r="H88" s="49" t="s">
        <v>1091</v>
      </c>
      <c r="I88" s="53">
        <v>65990091036</v>
      </c>
      <c r="J88" s="54" t="s">
        <v>984</v>
      </c>
      <c r="K88" s="48" t="s">
        <v>45</v>
      </c>
      <c r="L88" s="136">
        <f t="shared" si="2"/>
        <v>10.25</v>
      </c>
      <c r="M88" s="132">
        <v>19.75</v>
      </c>
      <c r="N88" s="133">
        <v>20.5</v>
      </c>
      <c r="O88" s="70">
        <f t="shared" si="3"/>
        <v>3.7974683544303799E-2</v>
      </c>
      <c r="P88" s="123">
        <v>11</v>
      </c>
      <c r="Q88" s="123">
        <v>8.5</v>
      </c>
      <c r="R88" s="49">
        <v>0.01</v>
      </c>
      <c r="S88" s="58">
        <v>1.1000000000000001</v>
      </c>
      <c r="T88" s="123">
        <v>50</v>
      </c>
      <c r="U88" s="58">
        <v>0.375</v>
      </c>
      <c r="V88" s="58">
        <v>8.5</v>
      </c>
      <c r="W88" s="58">
        <v>11</v>
      </c>
      <c r="X88" s="59">
        <v>10</v>
      </c>
      <c r="Y88" s="58">
        <v>4</v>
      </c>
      <c r="Z88" s="58">
        <v>12</v>
      </c>
      <c r="AA88" s="58">
        <v>12</v>
      </c>
      <c r="AB88" s="58">
        <v>11.8</v>
      </c>
      <c r="AC88" s="128" t="s">
        <v>23</v>
      </c>
    </row>
    <row r="89" spans="1:29" s="123" customFormat="1" ht="25.5" customHeight="1">
      <c r="A89" s="71" t="s">
        <v>1239</v>
      </c>
      <c r="B89" s="49" t="s">
        <v>572</v>
      </c>
      <c r="C89" s="48" t="s">
        <v>964</v>
      </c>
      <c r="D89" s="48" t="s">
        <v>534</v>
      </c>
      <c r="E89" s="123" t="s">
        <v>1260</v>
      </c>
      <c r="F89" s="52" t="s">
        <v>341</v>
      </c>
      <c r="G89" s="52" t="s">
        <v>1061</v>
      </c>
      <c r="H89" s="49" t="s">
        <v>1091</v>
      </c>
      <c r="I89" s="51">
        <v>65990091081</v>
      </c>
      <c r="J89" s="52" t="s">
        <v>984</v>
      </c>
      <c r="K89" s="48" t="s">
        <v>45</v>
      </c>
      <c r="L89" s="136">
        <f t="shared" si="2"/>
        <v>10.25</v>
      </c>
      <c r="M89" s="132">
        <v>19.75</v>
      </c>
      <c r="N89" s="133">
        <v>20.5</v>
      </c>
      <c r="O89" s="70">
        <f t="shared" si="3"/>
        <v>3.7974683544303799E-2</v>
      </c>
      <c r="P89" s="123">
        <v>11</v>
      </c>
      <c r="Q89" s="123">
        <v>8.5</v>
      </c>
      <c r="R89" s="49">
        <v>0.01</v>
      </c>
      <c r="S89" s="58">
        <v>1.1000000000000001</v>
      </c>
      <c r="T89" s="123">
        <v>50</v>
      </c>
      <c r="U89" s="58">
        <v>0.375</v>
      </c>
      <c r="V89" s="58">
        <v>8.5</v>
      </c>
      <c r="W89" s="58">
        <v>11</v>
      </c>
      <c r="X89" s="59">
        <v>10</v>
      </c>
      <c r="Y89" s="58">
        <v>4</v>
      </c>
      <c r="Z89" s="58">
        <v>12</v>
      </c>
      <c r="AA89" s="58">
        <v>12</v>
      </c>
      <c r="AB89" s="58">
        <v>11.8</v>
      </c>
      <c r="AC89" s="128" t="s">
        <v>23</v>
      </c>
    </row>
    <row r="90" spans="1:29" s="123" customFormat="1" ht="25.5" customHeight="1">
      <c r="A90" s="71" t="s">
        <v>1239</v>
      </c>
      <c r="B90" s="49" t="s">
        <v>572</v>
      </c>
      <c r="C90" s="48" t="s">
        <v>344</v>
      </c>
      <c r="D90" s="48" t="s">
        <v>522</v>
      </c>
      <c r="E90" s="123" t="s">
        <v>1260</v>
      </c>
      <c r="F90" s="52" t="s">
        <v>341</v>
      </c>
      <c r="G90" s="52" t="s">
        <v>1062</v>
      </c>
      <c r="H90" s="49" t="s">
        <v>1091</v>
      </c>
      <c r="I90" s="51">
        <v>65990090116</v>
      </c>
      <c r="J90" s="52" t="s">
        <v>984</v>
      </c>
      <c r="K90" s="48" t="s">
        <v>45</v>
      </c>
      <c r="L90" s="136">
        <f t="shared" si="2"/>
        <v>10.25</v>
      </c>
      <c r="M90" s="132">
        <v>19.75</v>
      </c>
      <c r="N90" s="133">
        <v>20.5</v>
      </c>
      <c r="O90" s="70">
        <f t="shared" si="3"/>
        <v>3.7974683544303799E-2</v>
      </c>
      <c r="P90" s="123">
        <v>11</v>
      </c>
      <c r="Q90" s="123">
        <v>8.5</v>
      </c>
      <c r="R90" s="49">
        <v>0.01</v>
      </c>
      <c r="S90" s="60">
        <v>1.1000000000000001</v>
      </c>
      <c r="T90" s="123">
        <v>50</v>
      </c>
      <c r="U90" s="60">
        <v>0.375</v>
      </c>
      <c r="V90" s="60">
        <v>8.5</v>
      </c>
      <c r="W90" s="60">
        <v>11</v>
      </c>
      <c r="X90" s="61">
        <v>10</v>
      </c>
      <c r="Y90" s="60">
        <v>4</v>
      </c>
      <c r="Z90" s="60">
        <v>12</v>
      </c>
      <c r="AA90" s="60">
        <v>12</v>
      </c>
      <c r="AB90" s="60">
        <v>11.8</v>
      </c>
      <c r="AC90" s="128" t="s">
        <v>23</v>
      </c>
    </row>
    <row r="91" spans="1:29" s="123" customFormat="1" ht="25.5" customHeight="1">
      <c r="A91" s="71" t="s">
        <v>1239</v>
      </c>
      <c r="B91" s="49" t="s">
        <v>572</v>
      </c>
      <c r="C91" s="50" t="s">
        <v>303</v>
      </c>
      <c r="D91" s="50" t="s">
        <v>304</v>
      </c>
      <c r="E91" s="123" t="s">
        <v>1260</v>
      </c>
      <c r="F91" s="54" t="s">
        <v>341</v>
      </c>
      <c r="G91" s="54" t="s">
        <v>305</v>
      </c>
      <c r="H91" s="49" t="s">
        <v>1091</v>
      </c>
      <c r="I91" s="53">
        <v>65990091131</v>
      </c>
      <c r="J91" s="54" t="s">
        <v>984</v>
      </c>
      <c r="K91" s="48" t="s">
        <v>45</v>
      </c>
      <c r="L91" s="136">
        <f t="shared" si="2"/>
        <v>10.25</v>
      </c>
      <c r="M91" s="132">
        <v>19.75</v>
      </c>
      <c r="N91" s="133">
        <v>20.5</v>
      </c>
      <c r="O91" s="70">
        <f t="shared" si="3"/>
        <v>3.7974683544303799E-2</v>
      </c>
      <c r="P91" s="123">
        <v>11</v>
      </c>
      <c r="Q91" s="123">
        <v>8.5</v>
      </c>
      <c r="R91" s="49">
        <v>0.01</v>
      </c>
      <c r="S91" s="58">
        <v>1.1000000000000001</v>
      </c>
      <c r="T91" s="123">
        <v>50</v>
      </c>
      <c r="U91" s="58">
        <v>0.375</v>
      </c>
      <c r="V91" s="58">
        <v>8.5</v>
      </c>
      <c r="W91" s="58">
        <v>11</v>
      </c>
      <c r="X91" s="59">
        <v>10</v>
      </c>
      <c r="Y91" s="58">
        <v>4</v>
      </c>
      <c r="Z91" s="58">
        <v>12</v>
      </c>
      <c r="AA91" s="58">
        <v>12</v>
      </c>
      <c r="AB91" s="58">
        <v>11.8</v>
      </c>
      <c r="AC91" s="128" t="s">
        <v>23</v>
      </c>
    </row>
    <row r="92" spans="1:29" s="123" customFormat="1" ht="25.5" customHeight="1">
      <c r="A92" s="71" t="s">
        <v>1239</v>
      </c>
      <c r="B92" s="49" t="s">
        <v>572</v>
      </c>
      <c r="C92" s="50" t="s">
        <v>167</v>
      </c>
      <c r="D92" s="50" t="s">
        <v>168</v>
      </c>
      <c r="E92" s="123" t="s">
        <v>1260</v>
      </c>
      <c r="F92" s="54" t="s">
        <v>341</v>
      </c>
      <c r="G92" s="54" t="s">
        <v>172</v>
      </c>
      <c r="H92" s="49" t="s">
        <v>1091</v>
      </c>
      <c r="I92" s="53">
        <v>65990091132</v>
      </c>
      <c r="J92" s="54" t="s">
        <v>984</v>
      </c>
      <c r="K92" s="48" t="s">
        <v>45</v>
      </c>
      <c r="L92" s="136">
        <f t="shared" si="2"/>
        <v>10.25</v>
      </c>
      <c r="M92" s="132">
        <v>19.75</v>
      </c>
      <c r="N92" s="133">
        <v>20.5</v>
      </c>
      <c r="O92" s="70">
        <f t="shared" si="3"/>
        <v>3.7974683544303799E-2</v>
      </c>
      <c r="P92" s="123">
        <v>11</v>
      </c>
      <c r="Q92" s="123">
        <v>8.5</v>
      </c>
      <c r="R92" s="49">
        <v>0.01</v>
      </c>
      <c r="S92" s="58">
        <v>1.1000000000000001</v>
      </c>
      <c r="T92" s="123">
        <v>50</v>
      </c>
      <c r="U92" s="58">
        <v>0.375</v>
      </c>
      <c r="V92" s="58">
        <v>8.5</v>
      </c>
      <c r="W92" s="58">
        <v>11</v>
      </c>
      <c r="X92" s="59">
        <v>10</v>
      </c>
      <c r="Y92" s="58">
        <v>4</v>
      </c>
      <c r="Z92" s="58">
        <v>12</v>
      </c>
      <c r="AA92" s="58">
        <v>12</v>
      </c>
      <c r="AB92" s="58">
        <v>11.8</v>
      </c>
      <c r="AC92" s="128" t="s">
        <v>23</v>
      </c>
    </row>
    <row r="93" spans="1:29" s="123" customFormat="1" ht="25.5" customHeight="1">
      <c r="A93" s="71" t="s">
        <v>1239</v>
      </c>
      <c r="B93" s="49" t="s">
        <v>572</v>
      </c>
      <c r="C93" s="50" t="s">
        <v>307</v>
      </c>
      <c r="D93" s="50" t="s">
        <v>308</v>
      </c>
      <c r="E93" s="123" t="s">
        <v>1260</v>
      </c>
      <c r="F93" s="54" t="s">
        <v>341</v>
      </c>
      <c r="G93" s="54" t="s">
        <v>166</v>
      </c>
      <c r="H93" s="49" t="s">
        <v>1091</v>
      </c>
      <c r="I93" s="53">
        <v>65990091161</v>
      </c>
      <c r="J93" s="54" t="s">
        <v>984</v>
      </c>
      <c r="K93" s="48" t="s">
        <v>45</v>
      </c>
      <c r="L93" s="136">
        <f t="shared" si="2"/>
        <v>10.25</v>
      </c>
      <c r="M93" s="132">
        <v>19.75</v>
      </c>
      <c r="N93" s="133">
        <v>20.5</v>
      </c>
      <c r="O93" s="70">
        <f t="shared" si="3"/>
        <v>3.7974683544303799E-2</v>
      </c>
      <c r="P93" s="123">
        <v>11</v>
      </c>
      <c r="Q93" s="123">
        <v>8.5</v>
      </c>
      <c r="R93" s="49">
        <v>0.01</v>
      </c>
      <c r="S93" s="58">
        <v>1.1000000000000001</v>
      </c>
      <c r="T93" s="123">
        <v>50</v>
      </c>
      <c r="U93" s="58">
        <v>0.375</v>
      </c>
      <c r="V93" s="58">
        <v>8.5</v>
      </c>
      <c r="W93" s="58">
        <v>11</v>
      </c>
      <c r="X93" s="59">
        <v>10</v>
      </c>
      <c r="Y93" s="58">
        <v>4</v>
      </c>
      <c r="Z93" s="58">
        <v>12</v>
      </c>
      <c r="AA93" s="58">
        <v>12</v>
      </c>
      <c r="AB93" s="58">
        <v>11.8</v>
      </c>
      <c r="AC93" s="128" t="s">
        <v>23</v>
      </c>
    </row>
    <row r="94" spans="1:29" s="123" customFormat="1" ht="25.5" customHeight="1">
      <c r="A94" s="71" t="s">
        <v>1239</v>
      </c>
      <c r="B94" s="49" t="s">
        <v>572</v>
      </c>
      <c r="C94" s="48" t="s">
        <v>1203</v>
      </c>
      <c r="D94" s="48" t="s">
        <v>1202</v>
      </c>
      <c r="E94" s="123" t="s">
        <v>1260</v>
      </c>
      <c r="F94" s="52" t="s">
        <v>341</v>
      </c>
      <c r="G94" s="52" t="s">
        <v>1198</v>
      </c>
      <c r="H94" s="49" t="s">
        <v>1091</v>
      </c>
      <c r="I94" s="51">
        <v>65990091183</v>
      </c>
      <c r="J94" s="52" t="s">
        <v>984</v>
      </c>
      <c r="K94" s="48" t="s">
        <v>45</v>
      </c>
      <c r="L94" s="136">
        <f t="shared" si="2"/>
        <v>10.25</v>
      </c>
      <c r="M94" s="132">
        <v>19.75</v>
      </c>
      <c r="N94" s="133">
        <v>20.5</v>
      </c>
      <c r="O94" s="70">
        <f t="shared" si="3"/>
        <v>3.7974683544303799E-2</v>
      </c>
      <c r="P94" s="123">
        <v>11</v>
      </c>
      <c r="Q94" s="123">
        <v>8.5</v>
      </c>
      <c r="R94" s="49">
        <v>0.01</v>
      </c>
      <c r="S94" s="58">
        <v>1.1000000000000001</v>
      </c>
      <c r="T94" s="123">
        <v>50</v>
      </c>
      <c r="U94" s="58">
        <v>0.375</v>
      </c>
      <c r="V94" s="58">
        <v>8.5</v>
      </c>
      <c r="W94" s="58">
        <v>11</v>
      </c>
      <c r="X94" s="59">
        <v>10</v>
      </c>
      <c r="Y94" s="58">
        <v>4</v>
      </c>
      <c r="Z94" s="58">
        <v>12</v>
      </c>
      <c r="AA94" s="58">
        <v>12</v>
      </c>
      <c r="AB94" s="58">
        <v>11.8</v>
      </c>
      <c r="AC94" s="128" t="s">
        <v>23</v>
      </c>
    </row>
    <row r="95" spans="1:29" s="123" customFormat="1" ht="25.5" customHeight="1">
      <c r="A95" s="71" t="s">
        <v>1239</v>
      </c>
      <c r="B95" s="49" t="s">
        <v>572</v>
      </c>
      <c r="C95" s="50" t="s">
        <v>312</v>
      </c>
      <c r="D95" s="50" t="s">
        <v>313</v>
      </c>
      <c r="E95" s="123" t="s">
        <v>1260</v>
      </c>
      <c r="F95" s="54" t="s">
        <v>341</v>
      </c>
      <c r="G95" s="54" t="s">
        <v>315</v>
      </c>
      <c r="H95" s="49" t="s">
        <v>1091</v>
      </c>
      <c r="I95" s="53">
        <v>65990091186</v>
      </c>
      <c r="J95" s="54" t="s">
        <v>984</v>
      </c>
      <c r="K95" s="48" t="s">
        <v>45</v>
      </c>
      <c r="L95" s="136">
        <f t="shared" si="2"/>
        <v>10.25</v>
      </c>
      <c r="M95" s="132">
        <v>19.75</v>
      </c>
      <c r="N95" s="133">
        <v>20.5</v>
      </c>
      <c r="O95" s="70">
        <f t="shared" si="3"/>
        <v>3.7974683544303799E-2</v>
      </c>
      <c r="P95" s="123">
        <v>11</v>
      </c>
      <c r="Q95" s="123">
        <v>8.5</v>
      </c>
      <c r="R95" s="49">
        <v>0.01</v>
      </c>
      <c r="S95" s="58">
        <v>1.1000000000000001</v>
      </c>
      <c r="T95" s="123">
        <v>50</v>
      </c>
      <c r="U95" s="58">
        <v>0.375</v>
      </c>
      <c r="V95" s="58">
        <v>8.5</v>
      </c>
      <c r="W95" s="58">
        <v>11</v>
      </c>
      <c r="X95" s="59">
        <v>10</v>
      </c>
      <c r="Y95" s="58">
        <v>4</v>
      </c>
      <c r="Z95" s="58">
        <v>12</v>
      </c>
      <c r="AA95" s="58">
        <v>12</v>
      </c>
      <c r="AB95" s="58">
        <v>11.8</v>
      </c>
      <c r="AC95" s="128" t="s">
        <v>23</v>
      </c>
    </row>
    <row r="96" spans="1:29" s="123" customFormat="1" ht="25.5" customHeight="1">
      <c r="A96" s="71" t="s">
        <v>1239</v>
      </c>
      <c r="B96" s="49" t="s">
        <v>572</v>
      </c>
      <c r="C96" s="48" t="s">
        <v>967</v>
      </c>
      <c r="D96" s="48" t="s">
        <v>537</v>
      </c>
      <c r="E96" s="123" t="s">
        <v>1260</v>
      </c>
      <c r="F96" s="52" t="s">
        <v>341</v>
      </c>
      <c r="G96" s="52" t="s">
        <v>1053</v>
      </c>
      <c r="H96" s="49" t="s">
        <v>1091</v>
      </c>
      <c r="I96" s="51">
        <v>65990091208</v>
      </c>
      <c r="J96" s="52" t="s">
        <v>984</v>
      </c>
      <c r="K96" s="48" t="s">
        <v>45</v>
      </c>
      <c r="L96" s="136">
        <f t="shared" si="2"/>
        <v>10.25</v>
      </c>
      <c r="M96" s="132">
        <v>19.75</v>
      </c>
      <c r="N96" s="133">
        <v>20.5</v>
      </c>
      <c r="O96" s="70">
        <f t="shared" si="3"/>
        <v>3.7974683544303799E-2</v>
      </c>
      <c r="P96" s="123">
        <v>11</v>
      </c>
      <c r="Q96" s="123">
        <v>8.5</v>
      </c>
      <c r="R96" s="49">
        <v>0.01</v>
      </c>
      <c r="S96" s="58">
        <v>1.1000000000000001</v>
      </c>
      <c r="T96" s="123">
        <v>50</v>
      </c>
      <c r="U96" s="58">
        <v>0.375</v>
      </c>
      <c r="V96" s="58">
        <v>8.5</v>
      </c>
      <c r="W96" s="58">
        <v>11</v>
      </c>
      <c r="X96" s="59">
        <v>10</v>
      </c>
      <c r="Y96" s="58">
        <v>4</v>
      </c>
      <c r="Z96" s="58">
        <v>12</v>
      </c>
      <c r="AA96" s="58">
        <v>12</v>
      </c>
      <c r="AB96" s="58">
        <v>11.8</v>
      </c>
      <c r="AC96" s="128" t="s">
        <v>23</v>
      </c>
    </row>
    <row r="97" spans="1:29" s="123" customFormat="1" ht="25.5" customHeight="1">
      <c r="A97" s="71" t="s">
        <v>1239</v>
      </c>
      <c r="B97" s="49" t="s">
        <v>572</v>
      </c>
      <c r="C97" s="50" t="s">
        <v>148</v>
      </c>
      <c r="D97" s="50" t="s">
        <v>149</v>
      </c>
      <c r="E97" s="123" t="s">
        <v>1260</v>
      </c>
      <c r="F97" s="54" t="s">
        <v>341</v>
      </c>
      <c r="G97" s="54" t="s">
        <v>152</v>
      </c>
      <c r="H97" s="49" t="s">
        <v>1091</v>
      </c>
      <c r="I97" s="53">
        <v>65990091218</v>
      </c>
      <c r="J97" s="54" t="s">
        <v>984</v>
      </c>
      <c r="K97" s="48" t="s">
        <v>45</v>
      </c>
      <c r="L97" s="136">
        <f t="shared" si="2"/>
        <v>10.25</v>
      </c>
      <c r="M97" s="132">
        <v>19.75</v>
      </c>
      <c r="N97" s="133">
        <v>20.5</v>
      </c>
      <c r="O97" s="70">
        <f t="shared" si="3"/>
        <v>3.7974683544303799E-2</v>
      </c>
      <c r="P97" s="123">
        <v>11</v>
      </c>
      <c r="Q97" s="123">
        <v>8.5</v>
      </c>
      <c r="R97" s="49">
        <v>0.01</v>
      </c>
      <c r="S97" s="58">
        <v>1.1000000000000001</v>
      </c>
      <c r="T97" s="123">
        <v>50</v>
      </c>
      <c r="U97" s="58">
        <v>0.375</v>
      </c>
      <c r="V97" s="58">
        <v>8.5</v>
      </c>
      <c r="W97" s="58">
        <v>11</v>
      </c>
      <c r="X97" s="59">
        <v>10</v>
      </c>
      <c r="Y97" s="58">
        <v>4</v>
      </c>
      <c r="Z97" s="58">
        <v>12</v>
      </c>
      <c r="AA97" s="58">
        <v>12</v>
      </c>
      <c r="AB97" s="58">
        <v>11.8</v>
      </c>
      <c r="AC97" s="128" t="s">
        <v>23</v>
      </c>
    </row>
    <row r="98" spans="1:29" s="123" customFormat="1" ht="25.5" customHeight="1">
      <c r="A98" s="71" t="s">
        <v>1239</v>
      </c>
      <c r="B98" s="49" t="s">
        <v>572</v>
      </c>
      <c r="C98" s="50" t="s">
        <v>299</v>
      </c>
      <c r="D98" s="50" t="s">
        <v>300</v>
      </c>
      <c r="E98" s="123" t="s">
        <v>1260</v>
      </c>
      <c r="F98" s="54" t="s">
        <v>341</v>
      </c>
      <c r="G98" s="54" t="s">
        <v>335</v>
      </c>
      <c r="H98" s="49" t="s">
        <v>1091</v>
      </c>
      <c r="I98" s="53">
        <v>65990091238</v>
      </c>
      <c r="J98" s="54" t="s">
        <v>984</v>
      </c>
      <c r="K98" s="48" t="s">
        <v>45</v>
      </c>
      <c r="L98" s="136">
        <f t="shared" si="2"/>
        <v>10.25</v>
      </c>
      <c r="M98" s="132">
        <v>19.75</v>
      </c>
      <c r="N98" s="133">
        <v>20.5</v>
      </c>
      <c r="O98" s="70">
        <f t="shared" si="3"/>
        <v>3.7974683544303799E-2</v>
      </c>
      <c r="P98" s="123">
        <v>11</v>
      </c>
      <c r="Q98" s="123">
        <v>8.5</v>
      </c>
      <c r="R98" s="49">
        <v>0.01</v>
      </c>
      <c r="S98" s="58">
        <v>1.1000000000000001</v>
      </c>
      <c r="T98" s="123">
        <v>50</v>
      </c>
      <c r="U98" s="58">
        <v>0.375</v>
      </c>
      <c r="V98" s="58">
        <v>8.5</v>
      </c>
      <c r="W98" s="58">
        <v>11</v>
      </c>
      <c r="X98" s="59">
        <v>10</v>
      </c>
      <c r="Y98" s="58">
        <v>4</v>
      </c>
      <c r="Z98" s="58">
        <v>12</v>
      </c>
      <c r="AA98" s="58">
        <v>12</v>
      </c>
      <c r="AB98" s="58">
        <v>11.8</v>
      </c>
      <c r="AC98" s="128" t="s">
        <v>23</v>
      </c>
    </row>
    <row r="99" spans="1:29" s="123" customFormat="1" ht="25.5" customHeight="1">
      <c r="A99" s="71" t="s">
        <v>1239</v>
      </c>
      <c r="B99" s="49" t="s">
        <v>572</v>
      </c>
      <c r="C99" s="48" t="s">
        <v>1195</v>
      </c>
      <c r="D99" s="48" t="s">
        <v>1201</v>
      </c>
      <c r="E99" s="123" t="s">
        <v>1260</v>
      </c>
      <c r="F99" s="52" t="s">
        <v>341</v>
      </c>
      <c r="G99" s="52" t="s">
        <v>1197</v>
      </c>
      <c r="H99" s="49" t="s">
        <v>1091</v>
      </c>
      <c r="I99" s="51">
        <v>6599009200</v>
      </c>
      <c r="J99" s="52" t="s">
        <v>984</v>
      </c>
      <c r="K99" s="48" t="s">
        <v>45</v>
      </c>
      <c r="L99" s="136">
        <f t="shared" si="2"/>
        <v>10.25</v>
      </c>
      <c r="M99" s="132">
        <v>19.75</v>
      </c>
      <c r="N99" s="133">
        <v>20.5</v>
      </c>
      <c r="O99" s="70">
        <f t="shared" si="3"/>
        <v>3.7974683544303799E-2</v>
      </c>
      <c r="P99" s="123">
        <v>11</v>
      </c>
      <c r="Q99" s="123">
        <v>8.5</v>
      </c>
      <c r="R99" s="49">
        <v>0.01</v>
      </c>
      <c r="S99" s="58">
        <v>1.1000000000000001</v>
      </c>
      <c r="T99" s="123">
        <v>50</v>
      </c>
      <c r="U99" s="58">
        <v>0.375</v>
      </c>
      <c r="V99" s="58">
        <v>8.5</v>
      </c>
      <c r="W99" s="58">
        <v>11</v>
      </c>
      <c r="X99" s="59">
        <v>10</v>
      </c>
      <c r="Y99" s="58">
        <v>4</v>
      </c>
      <c r="Z99" s="58">
        <v>12</v>
      </c>
      <c r="AA99" s="58">
        <v>12</v>
      </c>
      <c r="AB99" s="58">
        <v>11.8</v>
      </c>
      <c r="AC99" s="128" t="s">
        <v>23</v>
      </c>
    </row>
    <row r="100" spans="1:29" s="123" customFormat="1" ht="25.5" customHeight="1">
      <c r="A100" s="71" t="s">
        <v>1239</v>
      </c>
      <c r="B100" s="49" t="s">
        <v>572</v>
      </c>
      <c r="C100" s="48" t="s">
        <v>965</v>
      </c>
      <c r="D100" s="48" t="s">
        <v>535</v>
      </c>
      <c r="E100" s="123" t="s">
        <v>1260</v>
      </c>
      <c r="F100" s="52" t="s">
        <v>341</v>
      </c>
      <c r="G100" s="52" t="s">
        <v>1059</v>
      </c>
      <c r="H100" s="49" t="s">
        <v>1091</v>
      </c>
      <c r="I100" s="51">
        <v>65990092086</v>
      </c>
      <c r="J100" s="52" t="s">
        <v>984</v>
      </c>
      <c r="K100" s="48" t="s">
        <v>45</v>
      </c>
      <c r="L100" s="136">
        <f t="shared" si="2"/>
        <v>10.25</v>
      </c>
      <c r="M100" s="132">
        <v>19.75</v>
      </c>
      <c r="N100" s="133">
        <v>20.5</v>
      </c>
      <c r="O100" s="70">
        <f t="shared" si="3"/>
        <v>3.7974683544303799E-2</v>
      </c>
      <c r="P100" s="123">
        <v>11</v>
      </c>
      <c r="Q100" s="123">
        <v>8.5</v>
      </c>
      <c r="R100" s="49">
        <v>0.01</v>
      </c>
      <c r="S100" s="58">
        <v>1.1000000000000001</v>
      </c>
      <c r="T100" s="123">
        <v>50</v>
      </c>
      <c r="U100" s="58">
        <v>0.375</v>
      </c>
      <c r="V100" s="58">
        <v>8.5</v>
      </c>
      <c r="W100" s="58">
        <v>11</v>
      </c>
      <c r="X100" s="59">
        <v>10</v>
      </c>
      <c r="Y100" s="58">
        <v>4</v>
      </c>
      <c r="Z100" s="58">
        <v>12</v>
      </c>
      <c r="AA100" s="58">
        <v>12</v>
      </c>
      <c r="AB100" s="58">
        <v>11.8</v>
      </c>
      <c r="AC100" s="128" t="s">
        <v>23</v>
      </c>
    </row>
    <row r="101" spans="1:29" s="123" customFormat="1" ht="25.5" customHeight="1">
      <c r="A101" s="71" t="s">
        <v>1239</v>
      </c>
      <c r="B101" s="49" t="s">
        <v>572</v>
      </c>
      <c r="C101" s="48" t="s">
        <v>342</v>
      </c>
      <c r="D101" s="48" t="s">
        <v>520</v>
      </c>
      <c r="E101" s="123" t="s">
        <v>1260</v>
      </c>
      <c r="F101" s="52" t="s">
        <v>341</v>
      </c>
      <c r="G101" s="52" t="s">
        <v>375</v>
      </c>
      <c r="H101" s="49" t="s">
        <v>1091</v>
      </c>
      <c r="I101" s="51">
        <v>65990090216</v>
      </c>
      <c r="J101" s="52" t="s">
        <v>984</v>
      </c>
      <c r="K101" s="48" t="s">
        <v>45</v>
      </c>
      <c r="L101" s="136">
        <f t="shared" si="2"/>
        <v>10.25</v>
      </c>
      <c r="M101" s="132">
        <v>19.75</v>
      </c>
      <c r="N101" s="133">
        <v>20.5</v>
      </c>
      <c r="O101" s="70">
        <f t="shared" si="3"/>
        <v>3.7974683544303799E-2</v>
      </c>
      <c r="P101" s="123">
        <v>11</v>
      </c>
      <c r="Q101" s="123">
        <v>8.5</v>
      </c>
      <c r="R101" s="49">
        <v>0.01</v>
      </c>
      <c r="S101" s="58">
        <v>1.1000000000000001</v>
      </c>
      <c r="T101" s="123">
        <v>50</v>
      </c>
      <c r="U101" s="58">
        <v>0.375</v>
      </c>
      <c r="V101" s="58">
        <v>8.5</v>
      </c>
      <c r="W101" s="58">
        <v>11</v>
      </c>
      <c r="X101" s="59">
        <v>10</v>
      </c>
      <c r="Y101" s="58">
        <v>4</v>
      </c>
      <c r="Z101" s="58">
        <v>12</v>
      </c>
      <c r="AA101" s="58">
        <v>12</v>
      </c>
      <c r="AB101" s="58">
        <v>11.8</v>
      </c>
      <c r="AC101" s="128" t="s">
        <v>23</v>
      </c>
    </row>
    <row r="102" spans="1:29" s="123" customFormat="1" ht="25.5" customHeight="1">
      <c r="A102" s="71" t="s">
        <v>1239</v>
      </c>
      <c r="B102" s="49" t="s">
        <v>572</v>
      </c>
      <c r="C102" s="50" t="s">
        <v>301</v>
      </c>
      <c r="D102" s="50" t="s">
        <v>302</v>
      </c>
      <c r="E102" s="123" t="s">
        <v>1260</v>
      </c>
      <c r="F102" s="54" t="s">
        <v>341</v>
      </c>
      <c r="G102" s="54" t="s">
        <v>306</v>
      </c>
      <c r="H102" s="49" t="s">
        <v>1091</v>
      </c>
      <c r="I102" s="53">
        <v>65990092162</v>
      </c>
      <c r="J102" s="54" t="s">
        <v>984</v>
      </c>
      <c r="K102" s="48" t="s">
        <v>45</v>
      </c>
      <c r="L102" s="136">
        <f t="shared" si="2"/>
        <v>10.25</v>
      </c>
      <c r="M102" s="132">
        <v>19.75</v>
      </c>
      <c r="N102" s="133">
        <v>20.5</v>
      </c>
      <c r="O102" s="70">
        <f t="shared" si="3"/>
        <v>3.7974683544303799E-2</v>
      </c>
      <c r="P102" s="123">
        <v>11</v>
      </c>
      <c r="Q102" s="123">
        <v>8.5</v>
      </c>
      <c r="R102" s="49">
        <v>0.01</v>
      </c>
      <c r="S102" s="58">
        <v>1.1000000000000001</v>
      </c>
      <c r="T102" s="123">
        <v>50</v>
      </c>
      <c r="U102" s="58">
        <v>0.375</v>
      </c>
      <c r="V102" s="58">
        <v>8.5</v>
      </c>
      <c r="W102" s="58">
        <v>11</v>
      </c>
      <c r="X102" s="59">
        <v>10</v>
      </c>
      <c r="Y102" s="58">
        <v>4</v>
      </c>
      <c r="Z102" s="58">
        <v>12</v>
      </c>
      <c r="AA102" s="58">
        <v>12</v>
      </c>
      <c r="AB102" s="58">
        <v>11.8</v>
      </c>
      <c r="AC102" s="128" t="s">
        <v>23</v>
      </c>
    </row>
    <row r="103" spans="1:29" s="123" customFormat="1" ht="25.5" customHeight="1">
      <c r="A103" s="71" t="s">
        <v>1239</v>
      </c>
      <c r="B103" s="49" t="s">
        <v>572</v>
      </c>
      <c r="C103" s="50" t="s">
        <v>150</v>
      </c>
      <c r="D103" s="50" t="s">
        <v>151</v>
      </c>
      <c r="E103" s="123" t="s">
        <v>1260</v>
      </c>
      <c r="F103" s="54" t="s">
        <v>341</v>
      </c>
      <c r="G103" s="54" t="s">
        <v>165</v>
      </c>
      <c r="H103" s="49" t="s">
        <v>1091</v>
      </c>
      <c r="I103" s="53">
        <v>65990092212</v>
      </c>
      <c r="J103" s="54" t="s">
        <v>984</v>
      </c>
      <c r="K103" s="48" t="s">
        <v>45</v>
      </c>
      <c r="L103" s="136">
        <f t="shared" si="2"/>
        <v>10.25</v>
      </c>
      <c r="M103" s="132">
        <v>19.75</v>
      </c>
      <c r="N103" s="133">
        <v>20.5</v>
      </c>
      <c r="O103" s="70">
        <f t="shared" si="3"/>
        <v>3.7974683544303799E-2</v>
      </c>
      <c r="P103" s="123">
        <v>11</v>
      </c>
      <c r="Q103" s="123">
        <v>8.5</v>
      </c>
      <c r="R103" s="49">
        <v>0.01</v>
      </c>
      <c r="S103" s="58">
        <v>1.1000000000000001</v>
      </c>
      <c r="T103" s="123">
        <v>50</v>
      </c>
      <c r="U103" s="58">
        <v>0.375</v>
      </c>
      <c r="V103" s="58">
        <v>8.5</v>
      </c>
      <c r="W103" s="58">
        <v>11</v>
      </c>
      <c r="X103" s="59">
        <v>10</v>
      </c>
      <c r="Y103" s="58">
        <v>4</v>
      </c>
      <c r="Z103" s="58">
        <v>12</v>
      </c>
      <c r="AA103" s="58">
        <v>12</v>
      </c>
      <c r="AB103" s="58">
        <v>11.8</v>
      </c>
      <c r="AC103" s="128" t="s">
        <v>23</v>
      </c>
    </row>
    <row r="104" spans="1:29" s="123" customFormat="1" ht="25.5" customHeight="1">
      <c r="A104" s="71" t="s">
        <v>1239</v>
      </c>
      <c r="B104" s="49" t="s">
        <v>572</v>
      </c>
      <c r="C104" s="48" t="s">
        <v>966</v>
      </c>
      <c r="D104" s="48" t="s">
        <v>536</v>
      </c>
      <c r="E104" s="123" t="s">
        <v>1260</v>
      </c>
      <c r="F104" s="52" t="s">
        <v>341</v>
      </c>
      <c r="G104" s="52" t="s">
        <v>376</v>
      </c>
      <c r="H104" s="49" t="s">
        <v>1091</v>
      </c>
      <c r="I104" s="51">
        <v>65990093083</v>
      </c>
      <c r="J104" s="52" t="s">
        <v>984</v>
      </c>
      <c r="K104" s="48" t="s">
        <v>45</v>
      </c>
      <c r="L104" s="136">
        <f t="shared" si="2"/>
        <v>10.25</v>
      </c>
      <c r="M104" s="132">
        <v>19.75</v>
      </c>
      <c r="N104" s="133">
        <v>20.5</v>
      </c>
      <c r="O104" s="70">
        <f t="shared" si="3"/>
        <v>3.7974683544303799E-2</v>
      </c>
      <c r="P104" s="123">
        <v>11</v>
      </c>
      <c r="Q104" s="123">
        <v>8.5</v>
      </c>
      <c r="R104" s="49">
        <v>0.01</v>
      </c>
      <c r="S104" s="60">
        <v>1.1000000000000001</v>
      </c>
      <c r="T104" s="123">
        <v>50</v>
      </c>
      <c r="U104" s="60">
        <v>0.375</v>
      </c>
      <c r="V104" s="60">
        <v>8.5</v>
      </c>
      <c r="W104" s="60">
        <v>11</v>
      </c>
      <c r="X104" s="61">
        <v>10</v>
      </c>
      <c r="Y104" s="60">
        <v>4</v>
      </c>
      <c r="Z104" s="60">
        <v>12</v>
      </c>
      <c r="AA104" s="60">
        <v>12</v>
      </c>
      <c r="AB104" s="60">
        <v>11.8</v>
      </c>
      <c r="AC104" s="128" t="s">
        <v>23</v>
      </c>
    </row>
    <row r="105" spans="1:29" s="123" customFormat="1" ht="25.5" customHeight="1">
      <c r="A105" s="71" t="s">
        <v>1239</v>
      </c>
      <c r="B105" s="49" t="s">
        <v>572</v>
      </c>
      <c r="C105" s="48" t="s">
        <v>343</v>
      </c>
      <c r="D105" s="48" t="s">
        <v>521</v>
      </c>
      <c r="E105" s="123" t="s">
        <v>1260</v>
      </c>
      <c r="F105" s="52" t="s">
        <v>341</v>
      </c>
      <c r="G105" s="52" t="s">
        <v>1055</v>
      </c>
      <c r="H105" s="49" t="s">
        <v>1091</v>
      </c>
      <c r="I105" s="51">
        <v>65990090316</v>
      </c>
      <c r="J105" s="52" t="s">
        <v>984</v>
      </c>
      <c r="K105" s="48" t="s">
        <v>45</v>
      </c>
      <c r="L105" s="136">
        <f t="shared" ref="L105:L168" si="4">SUM(N105)*0.5</f>
        <v>10.25</v>
      </c>
      <c r="M105" s="132">
        <v>19.75</v>
      </c>
      <c r="N105" s="133">
        <v>20.5</v>
      </c>
      <c r="O105" s="70">
        <f t="shared" si="3"/>
        <v>3.7974683544303799E-2</v>
      </c>
      <c r="P105" s="123">
        <v>11</v>
      </c>
      <c r="Q105" s="123">
        <v>8.5</v>
      </c>
      <c r="R105" s="49">
        <v>0.01</v>
      </c>
      <c r="S105" s="58">
        <v>1.1000000000000001</v>
      </c>
      <c r="T105" s="123">
        <v>50</v>
      </c>
      <c r="U105" s="58">
        <v>0.375</v>
      </c>
      <c r="V105" s="58">
        <v>8.5</v>
      </c>
      <c r="W105" s="58">
        <v>11</v>
      </c>
      <c r="X105" s="59">
        <v>10</v>
      </c>
      <c r="Y105" s="58">
        <v>4</v>
      </c>
      <c r="Z105" s="58">
        <v>12</v>
      </c>
      <c r="AA105" s="58">
        <v>12</v>
      </c>
      <c r="AB105" s="58">
        <v>11.8</v>
      </c>
      <c r="AC105" s="128" t="s">
        <v>23</v>
      </c>
    </row>
    <row r="106" spans="1:29" s="123" customFormat="1" ht="25.5" customHeight="1">
      <c r="A106" s="71" t="s">
        <v>1239</v>
      </c>
      <c r="B106" s="49" t="s">
        <v>572</v>
      </c>
      <c r="C106" s="48" t="s">
        <v>957</v>
      </c>
      <c r="D106" s="48" t="s">
        <v>526</v>
      </c>
      <c r="E106" s="123" t="s">
        <v>1260</v>
      </c>
      <c r="F106" s="52" t="s">
        <v>341</v>
      </c>
      <c r="G106" s="52" t="s">
        <v>349</v>
      </c>
      <c r="H106" s="49" t="s">
        <v>1091</v>
      </c>
      <c r="I106" s="51">
        <v>65990093210</v>
      </c>
      <c r="J106" s="52" t="s">
        <v>984</v>
      </c>
      <c r="K106" s="48" t="s">
        <v>45</v>
      </c>
      <c r="L106" s="136">
        <f t="shared" si="4"/>
        <v>10.25</v>
      </c>
      <c r="M106" s="132">
        <v>19.75</v>
      </c>
      <c r="N106" s="133">
        <v>20.5</v>
      </c>
      <c r="O106" s="70">
        <f t="shared" si="3"/>
        <v>3.7974683544303799E-2</v>
      </c>
      <c r="P106" s="123">
        <v>11</v>
      </c>
      <c r="Q106" s="123">
        <v>8.5</v>
      </c>
      <c r="R106" s="49">
        <v>0.01</v>
      </c>
      <c r="S106" s="58">
        <v>1.1000000000000001</v>
      </c>
      <c r="T106" s="123">
        <v>50</v>
      </c>
      <c r="U106" s="58">
        <v>0.375</v>
      </c>
      <c r="V106" s="58">
        <v>8.5</v>
      </c>
      <c r="W106" s="58">
        <v>11</v>
      </c>
      <c r="X106" s="59">
        <v>10</v>
      </c>
      <c r="Y106" s="58">
        <v>4</v>
      </c>
      <c r="Z106" s="58">
        <v>12</v>
      </c>
      <c r="AA106" s="58">
        <v>12</v>
      </c>
      <c r="AB106" s="58">
        <v>11.8</v>
      </c>
      <c r="AC106" s="128" t="s">
        <v>23</v>
      </c>
    </row>
    <row r="107" spans="1:29" s="123" customFormat="1" ht="25.5" customHeight="1">
      <c r="A107" s="71" t="s">
        <v>1239</v>
      </c>
      <c r="B107" s="49" t="s">
        <v>572</v>
      </c>
      <c r="C107" s="48" t="s">
        <v>958</v>
      </c>
      <c r="D107" s="48" t="s">
        <v>527</v>
      </c>
      <c r="E107" s="123" t="s">
        <v>1260</v>
      </c>
      <c r="F107" s="52" t="s">
        <v>341</v>
      </c>
      <c r="G107" s="52" t="s">
        <v>1020</v>
      </c>
      <c r="H107" s="49" t="s">
        <v>1091</v>
      </c>
      <c r="I107" s="51">
        <v>65990090354</v>
      </c>
      <c r="J107" s="52" t="s">
        <v>984</v>
      </c>
      <c r="K107" s="48" t="s">
        <v>45</v>
      </c>
      <c r="L107" s="136">
        <f t="shared" si="4"/>
        <v>10.25</v>
      </c>
      <c r="M107" s="132">
        <v>19.75</v>
      </c>
      <c r="N107" s="133">
        <v>20.5</v>
      </c>
      <c r="O107" s="70">
        <f t="shared" si="3"/>
        <v>3.7974683544303799E-2</v>
      </c>
      <c r="P107" s="123">
        <v>11</v>
      </c>
      <c r="Q107" s="123">
        <v>8.5</v>
      </c>
      <c r="R107" s="49">
        <v>0.01</v>
      </c>
      <c r="S107" s="58">
        <v>1.1000000000000001</v>
      </c>
      <c r="T107" s="123">
        <v>50</v>
      </c>
      <c r="U107" s="58">
        <v>0.375</v>
      </c>
      <c r="V107" s="58">
        <v>8.5</v>
      </c>
      <c r="W107" s="58">
        <v>11</v>
      </c>
      <c r="X107" s="59">
        <v>10</v>
      </c>
      <c r="Y107" s="58">
        <v>4</v>
      </c>
      <c r="Z107" s="58">
        <v>12</v>
      </c>
      <c r="AA107" s="58">
        <v>12</v>
      </c>
      <c r="AB107" s="58">
        <v>11.8</v>
      </c>
      <c r="AC107" s="128" t="s">
        <v>23</v>
      </c>
    </row>
    <row r="108" spans="1:29" s="123" customFormat="1" ht="25.5" customHeight="1">
      <c r="A108" s="71" t="s">
        <v>1239</v>
      </c>
      <c r="B108" s="49" t="s">
        <v>572</v>
      </c>
      <c r="C108" s="48" t="s">
        <v>340</v>
      </c>
      <c r="D108" s="48" t="s">
        <v>519</v>
      </c>
      <c r="E108" s="123" t="s">
        <v>1260</v>
      </c>
      <c r="F108" s="52" t="s">
        <v>341</v>
      </c>
      <c r="G108" s="52" t="s">
        <v>1054</v>
      </c>
      <c r="H108" s="49" t="s">
        <v>1091</v>
      </c>
      <c r="I108" s="51">
        <v>65990090416</v>
      </c>
      <c r="J108" s="52" t="s">
        <v>984</v>
      </c>
      <c r="K108" s="48" t="s">
        <v>45</v>
      </c>
      <c r="L108" s="136">
        <f t="shared" si="4"/>
        <v>10.25</v>
      </c>
      <c r="M108" s="132">
        <v>19.75</v>
      </c>
      <c r="N108" s="133">
        <v>20.5</v>
      </c>
      <c r="O108" s="70">
        <f t="shared" si="3"/>
        <v>3.7974683544303799E-2</v>
      </c>
      <c r="P108" s="123">
        <v>11</v>
      </c>
      <c r="Q108" s="123">
        <v>8.5</v>
      </c>
      <c r="R108" s="49">
        <v>0.01</v>
      </c>
      <c r="S108" s="58">
        <v>1.1000000000000001</v>
      </c>
      <c r="T108" s="123">
        <v>50</v>
      </c>
      <c r="U108" s="58">
        <v>0.375</v>
      </c>
      <c r="V108" s="58">
        <v>8.5</v>
      </c>
      <c r="W108" s="58">
        <v>11</v>
      </c>
      <c r="X108" s="59">
        <v>10</v>
      </c>
      <c r="Y108" s="58">
        <v>4</v>
      </c>
      <c r="Z108" s="58">
        <v>12</v>
      </c>
      <c r="AA108" s="58">
        <v>12</v>
      </c>
      <c r="AB108" s="58">
        <v>11.8</v>
      </c>
      <c r="AC108" s="128" t="s">
        <v>23</v>
      </c>
    </row>
    <row r="109" spans="1:29" s="123" customFormat="1" ht="25.5" customHeight="1">
      <c r="A109" s="71" t="s">
        <v>1239</v>
      </c>
      <c r="B109" s="49" t="s">
        <v>572</v>
      </c>
      <c r="C109" s="48" t="s">
        <v>959</v>
      </c>
      <c r="D109" s="48" t="s">
        <v>1021</v>
      </c>
      <c r="E109" s="123" t="s">
        <v>1260</v>
      </c>
      <c r="F109" s="52" t="s">
        <v>341</v>
      </c>
      <c r="G109" s="52" t="s">
        <v>1060</v>
      </c>
      <c r="H109" s="49" t="s">
        <v>1091</v>
      </c>
      <c r="I109" s="51">
        <v>65990090462</v>
      </c>
      <c r="J109" s="52" t="s">
        <v>984</v>
      </c>
      <c r="K109" s="48" t="s">
        <v>45</v>
      </c>
      <c r="L109" s="136">
        <f t="shared" si="4"/>
        <v>10.25</v>
      </c>
      <c r="M109" s="132">
        <v>19.75</v>
      </c>
      <c r="N109" s="133">
        <v>20.5</v>
      </c>
      <c r="O109" s="70">
        <f t="shared" si="3"/>
        <v>3.7974683544303799E-2</v>
      </c>
      <c r="P109" s="123">
        <v>11</v>
      </c>
      <c r="Q109" s="123">
        <v>8.5</v>
      </c>
      <c r="R109" s="49">
        <v>0.01</v>
      </c>
      <c r="S109" s="58">
        <v>1.1000000000000001</v>
      </c>
      <c r="T109" s="123">
        <v>50</v>
      </c>
      <c r="U109" s="58">
        <v>0.375</v>
      </c>
      <c r="V109" s="58">
        <v>8.5</v>
      </c>
      <c r="W109" s="58">
        <v>11</v>
      </c>
      <c r="X109" s="59">
        <v>10</v>
      </c>
      <c r="Y109" s="58">
        <v>4</v>
      </c>
      <c r="Z109" s="58">
        <v>12</v>
      </c>
      <c r="AA109" s="58">
        <v>12</v>
      </c>
      <c r="AB109" s="58">
        <v>11.8</v>
      </c>
      <c r="AC109" s="128" t="s">
        <v>23</v>
      </c>
    </row>
    <row r="110" spans="1:29" s="123" customFormat="1" ht="25.5" customHeight="1">
      <c r="A110" s="71" t="s">
        <v>1239</v>
      </c>
      <c r="B110" s="49" t="s">
        <v>572</v>
      </c>
      <c r="C110" s="48" t="s">
        <v>352</v>
      </c>
      <c r="D110" s="48" t="s">
        <v>528</v>
      </c>
      <c r="E110" s="123" t="s">
        <v>1260</v>
      </c>
      <c r="F110" s="52" t="s">
        <v>341</v>
      </c>
      <c r="G110" s="52" t="s">
        <v>354</v>
      </c>
      <c r="H110" s="49" t="s">
        <v>1091</v>
      </c>
      <c r="I110" s="51">
        <v>65990090482</v>
      </c>
      <c r="J110" s="52" t="s">
        <v>984</v>
      </c>
      <c r="K110" s="48" t="s">
        <v>45</v>
      </c>
      <c r="L110" s="136">
        <f t="shared" si="4"/>
        <v>10.25</v>
      </c>
      <c r="M110" s="132">
        <v>19.75</v>
      </c>
      <c r="N110" s="133">
        <v>20.5</v>
      </c>
      <c r="O110" s="70">
        <f t="shared" si="3"/>
        <v>3.7974683544303799E-2</v>
      </c>
      <c r="P110" s="123">
        <v>11</v>
      </c>
      <c r="Q110" s="123">
        <v>8.5</v>
      </c>
      <c r="R110" s="49">
        <v>0.01</v>
      </c>
      <c r="S110" s="58">
        <v>1.1000000000000001</v>
      </c>
      <c r="T110" s="123">
        <v>50</v>
      </c>
      <c r="U110" s="58">
        <v>0.375</v>
      </c>
      <c r="V110" s="58">
        <v>8.5</v>
      </c>
      <c r="W110" s="58">
        <v>11</v>
      </c>
      <c r="X110" s="59">
        <v>10</v>
      </c>
      <c r="Y110" s="58">
        <v>4</v>
      </c>
      <c r="Z110" s="58">
        <v>12</v>
      </c>
      <c r="AA110" s="58">
        <v>12</v>
      </c>
      <c r="AB110" s="58">
        <v>11.8</v>
      </c>
      <c r="AC110" s="128" t="s">
        <v>23</v>
      </c>
    </row>
    <row r="111" spans="1:29" s="123" customFormat="1" ht="25.5" customHeight="1">
      <c r="A111" s="71" t="s">
        <v>1239</v>
      </c>
      <c r="B111" s="49" t="s">
        <v>572</v>
      </c>
      <c r="C111" s="48" t="s">
        <v>962</v>
      </c>
      <c r="D111" s="48" t="s">
        <v>532</v>
      </c>
      <c r="E111" s="123" t="s">
        <v>1260</v>
      </c>
      <c r="F111" s="52" t="s">
        <v>341</v>
      </c>
      <c r="G111" s="52" t="s">
        <v>1057</v>
      </c>
      <c r="H111" s="49" t="s">
        <v>1091</v>
      </c>
      <c r="I111" s="51">
        <v>65990095082</v>
      </c>
      <c r="J111" s="52" t="s">
        <v>984</v>
      </c>
      <c r="K111" s="48" t="s">
        <v>45</v>
      </c>
      <c r="L111" s="136">
        <f t="shared" si="4"/>
        <v>10.25</v>
      </c>
      <c r="M111" s="132">
        <v>19.75</v>
      </c>
      <c r="N111" s="133">
        <v>20.5</v>
      </c>
      <c r="O111" s="70">
        <f t="shared" si="3"/>
        <v>3.7974683544303799E-2</v>
      </c>
      <c r="P111" s="123">
        <v>11</v>
      </c>
      <c r="Q111" s="123">
        <v>8.5</v>
      </c>
      <c r="R111" s="49">
        <v>0.01</v>
      </c>
      <c r="S111" s="58">
        <v>1.1000000000000001</v>
      </c>
      <c r="T111" s="123">
        <v>50</v>
      </c>
      <c r="U111" s="58">
        <v>0.375</v>
      </c>
      <c r="V111" s="58">
        <v>8.5</v>
      </c>
      <c r="W111" s="58">
        <v>11</v>
      </c>
      <c r="X111" s="59">
        <v>10</v>
      </c>
      <c r="Y111" s="58">
        <v>4</v>
      </c>
      <c r="Z111" s="58">
        <v>12</v>
      </c>
      <c r="AA111" s="58">
        <v>12</v>
      </c>
      <c r="AB111" s="58">
        <v>11.8</v>
      </c>
      <c r="AC111" s="128" t="s">
        <v>23</v>
      </c>
    </row>
    <row r="112" spans="1:29" s="123" customFormat="1" ht="25.5" customHeight="1">
      <c r="A112" s="71" t="s">
        <v>1239</v>
      </c>
      <c r="B112" s="49" t="s">
        <v>572</v>
      </c>
      <c r="C112" s="48" t="s">
        <v>169</v>
      </c>
      <c r="D112" s="48" t="s">
        <v>170</v>
      </c>
      <c r="E112" s="123" t="s">
        <v>1260</v>
      </c>
      <c r="F112" s="52" t="s">
        <v>341</v>
      </c>
      <c r="G112" s="52" t="s">
        <v>171</v>
      </c>
      <c r="H112" s="49" t="s">
        <v>1091</v>
      </c>
      <c r="I112" s="51">
        <v>65990090515</v>
      </c>
      <c r="J112" s="52" t="s">
        <v>984</v>
      </c>
      <c r="K112" s="48" t="s">
        <v>45</v>
      </c>
      <c r="L112" s="136">
        <f t="shared" si="4"/>
        <v>10.25</v>
      </c>
      <c r="M112" s="132">
        <v>19.75</v>
      </c>
      <c r="N112" s="133">
        <v>20.5</v>
      </c>
      <c r="O112" s="70">
        <f t="shared" si="3"/>
        <v>3.7974683544303799E-2</v>
      </c>
      <c r="P112" s="123">
        <v>11</v>
      </c>
      <c r="Q112" s="123">
        <v>8.5</v>
      </c>
      <c r="R112" s="49">
        <v>0.01</v>
      </c>
      <c r="S112" s="58">
        <v>1.1000000000000001</v>
      </c>
      <c r="T112" s="123">
        <v>50</v>
      </c>
      <c r="U112" s="58">
        <v>0.375</v>
      </c>
      <c r="V112" s="58">
        <v>8.5</v>
      </c>
      <c r="W112" s="58">
        <v>11</v>
      </c>
      <c r="X112" s="59">
        <v>10</v>
      </c>
      <c r="Y112" s="58">
        <v>4</v>
      </c>
      <c r="Z112" s="58">
        <v>12</v>
      </c>
      <c r="AA112" s="58">
        <v>12</v>
      </c>
      <c r="AB112" s="58">
        <v>11.8</v>
      </c>
      <c r="AC112" s="128" t="s">
        <v>23</v>
      </c>
    </row>
    <row r="113" spans="1:34" s="123" customFormat="1" ht="25.5" customHeight="1">
      <c r="A113" s="71" t="s">
        <v>1239</v>
      </c>
      <c r="B113" s="49" t="s">
        <v>572</v>
      </c>
      <c r="C113" s="48" t="s">
        <v>383</v>
      </c>
      <c r="D113" s="48" t="s">
        <v>153</v>
      </c>
      <c r="E113" s="123" t="s">
        <v>1260</v>
      </c>
      <c r="F113" s="52" t="s">
        <v>341</v>
      </c>
      <c r="G113" s="52" t="s">
        <v>384</v>
      </c>
      <c r="H113" s="49" t="s">
        <v>1091</v>
      </c>
      <c r="I113" s="51">
        <v>65990090514</v>
      </c>
      <c r="J113" s="52" t="s">
        <v>984</v>
      </c>
      <c r="K113" s="48" t="s">
        <v>45</v>
      </c>
      <c r="L113" s="136">
        <f t="shared" si="4"/>
        <v>10.25</v>
      </c>
      <c r="M113" s="132">
        <v>19.75</v>
      </c>
      <c r="N113" s="133">
        <v>20.5</v>
      </c>
      <c r="O113" s="70">
        <f t="shared" si="3"/>
        <v>3.7974683544303799E-2</v>
      </c>
      <c r="P113" s="123">
        <v>11</v>
      </c>
      <c r="Q113" s="123">
        <v>8.5</v>
      </c>
      <c r="R113" s="49">
        <v>0.01</v>
      </c>
      <c r="S113" s="58">
        <v>1.1000000000000001</v>
      </c>
      <c r="T113" s="123">
        <v>50</v>
      </c>
      <c r="U113" s="58">
        <v>0.375</v>
      </c>
      <c r="V113" s="58">
        <v>8.5</v>
      </c>
      <c r="W113" s="58">
        <v>11</v>
      </c>
      <c r="X113" s="59">
        <v>10</v>
      </c>
      <c r="Y113" s="58">
        <v>4</v>
      </c>
      <c r="Z113" s="58">
        <v>12</v>
      </c>
      <c r="AA113" s="58">
        <v>12</v>
      </c>
      <c r="AB113" s="58">
        <v>11.8</v>
      </c>
      <c r="AC113" s="128" t="s">
        <v>23</v>
      </c>
    </row>
    <row r="114" spans="1:34" s="123" customFormat="1" ht="25.5" customHeight="1">
      <c r="A114" s="71" t="s">
        <v>1239</v>
      </c>
      <c r="B114" s="49" t="s">
        <v>572</v>
      </c>
      <c r="C114" s="48" t="s">
        <v>345</v>
      </c>
      <c r="D114" s="48" t="s">
        <v>524</v>
      </c>
      <c r="E114" s="123" t="s">
        <v>1260</v>
      </c>
      <c r="F114" s="52" t="s">
        <v>341</v>
      </c>
      <c r="G114" s="52" t="s">
        <v>347</v>
      </c>
      <c r="H114" s="49" t="s">
        <v>1091</v>
      </c>
      <c r="I114" s="51">
        <v>65990090516</v>
      </c>
      <c r="J114" s="52" t="s">
        <v>984</v>
      </c>
      <c r="K114" s="48" t="s">
        <v>45</v>
      </c>
      <c r="L114" s="136">
        <f t="shared" si="4"/>
        <v>10.25</v>
      </c>
      <c r="M114" s="132">
        <v>19.75</v>
      </c>
      <c r="N114" s="133">
        <v>20.5</v>
      </c>
      <c r="O114" s="70">
        <f t="shared" si="3"/>
        <v>3.7974683544303799E-2</v>
      </c>
      <c r="P114" s="123">
        <v>11</v>
      </c>
      <c r="Q114" s="123">
        <v>8.5</v>
      </c>
      <c r="R114" s="49">
        <v>0.01</v>
      </c>
      <c r="S114" s="58">
        <v>1.1000000000000001</v>
      </c>
      <c r="T114" s="123">
        <v>50</v>
      </c>
      <c r="U114" s="58">
        <v>0.375</v>
      </c>
      <c r="V114" s="58">
        <v>8.5</v>
      </c>
      <c r="W114" s="58">
        <v>11</v>
      </c>
      <c r="X114" s="59">
        <v>10</v>
      </c>
      <c r="Y114" s="58">
        <v>4</v>
      </c>
      <c r="Z114" s="58">
        <v>12</v>
      </c>
      <c r="AA114" s="58">
        <v>12</v>
      </c>
      <c r="AB114" s="58">
        <v>11.8</v>
      </c>
      <c r="AC114" s="128" t="s">
        <v>23</v>
      </c>
    </row>
    <row r="115" spans="1:34" s="123" customFormat="1" ht="25.5" customHeight="1">
      <c r="A115" s="71" t="s">
        <v>1239</v>
      </c>
      <c r="B115" s="49" t="s">
        <v>572</v>
      </c>
      <c r="C115" s="50" t="s">
        <v>309</v>
      </c>
      <c r="D115" s="50" t="s">
        <v>310</v>
      </c>
      <c r="E115" s="123" t="s">
        <v>1260</v>
      </c>
      <c r="F115" s="54" t="s">
        <v>341</v>
      </c>
      <c r="G115" s="54" t="s">
        <v>173</v>
      </c>
      <c r="H115" s="49" t="s">
        <v>1091</v>
      </c>
      <c r="I115" s="53">
        <v>65990095165</v>
      </c>
      <c r="J115" s="54" t="s">
        <v>984</v>
      </c>
      <c r="K115" s="48" t="s">
        <v>45</v>
      </c>
      <c r="L115" s="136">
        <f t="shared" si="4"/>
        <v>10.25</v>
      </c>
      <c r="M115" s="132">
        <v>19.75</v>
      </c>
      <c r="N115" s="133">
        <v>20.5</v>
      </c>
      <c r="O115" s="70">
        <f t="shared" si="3"/>
        <v>3.7974683544303799E-2</v>
      </c>
      <c r="P115" s="123">
        <v>11</v>
      </c>
      <c r="Q115" s="123">
        <v>8.5</v>
      </c>
      <c r="R115" s="49">
        <v>0.01</v>
      </c>
      <c r="S115" s="58">
        <v>1.1000000000000001</v>
      </c>
      <c r="T115" s="123">
        <v>50</v>
      </c>
      <c r="U115" s="58">
        <v>0.375</v>
      </c>
      <c r="V115" s="58">
        <v>8.5</v>
      </c>
      <c r="W115" s="58">
        <v>11</v>
      </c>
      <c r="X115" s="59">
        <v>10</v>
      </c>
      <c r="Y115" s="58">
        <v>4</v>
      </c>
      <c r="Z115" s="58">
        <v>12</v>
      </c>
      <c r="AA115" s="58">
        <v>12</v>
      </c>
      <c r="AB115" s="58">
        <v>11.8</v>
      </c>
      <c r="AC115" s="128" t="s">
        <v>23</v>
      </c>
    </row>
    <row r="116" spans="1:34" s="123" customFormat="1" ht="25.5" customHeight="1">
      <c r="A116" s="71" t="s">
        <v>1239</v>
      </c>
      <c r="B116" s="49" t="s">
        <v>572</v>
      </c>
      <c r="C116" s="48" t="s">
        <v>960</v>
      </c>
      <c r="D116" s="48" t="s">
        <v>530</v>
      </c>
      <c r="E116" s="123" t="s">
        <v>1260</v>
      </c>
      <c r="F116" s="52" t="s">
        <v>341</v>
      </c>
      <c r="G116" s="52" t="s">
        <v>351</v>
      </c>
      <c r="H116" s="49" t="s">
        <v>1091</v>
      </c>
      <c r="I116" s="51">
        <v>65990090572</v>
      </c>
      <c r="J116" s="52" t="s">
        <v>984</v>
      </c>
      <c r="K116" s="48" t="s">
        <v>45</v>
      </c>
      <c r="L116" s="136">
        <f t="shared" si="4"/>
        <v>10.25</v>
      </c>
      <c r="M116" s="132">
        <v>19.75</v>
      </c>
      <c r="N116" s="133">
        <v>20.5</v>
      </c>
      <c r="O116" s="70">
        <f t="shared" si="3"/>
        <v>3.7974683544303799E-2</v>
      </c>
      <c r="P116" s="123">
        <v>11</v>
      </c>
      <c r="Q116" s="123">
        <v>8.5</v>
      </c>
      <c r="R116" s="49">
        <v>0.01</v>
      </c>
      <c r="S116" s="60">
        <v>1.1000000000000001</v>
      </c>
      <c r="T116" s="123">
        <v>50</v>
      </c>
      <c r="U116" s="60">
        <v>0.375</v>
      </c>
      <c r="V116" s="60">
        <v>8.5</v>
      </c>
      <c r="W116" s="60">
        <v>11</v>
      </c>
      <c r="X116" s="61">
        <v>10</v>
      </c>
      <c r="Y116" s="60">
        <v>4</v>
      </c>
      <c r="Z116" s="60">
        <v>12</v>
      </c>
      <c r="AA116" s="60">
        <v>12</v>
      </c>
      <c r="AB116" s="60">
        <v>11.8</v>
      </c>
      <c r="AC116" s="128" t="s">
        <v>23</v>
      </c>
    </row>
    <row r="117" spans="1:34" s="123" customFormat="1" ht="25.5" customHeight="1">
      <c r="A117" s="71" t="s">
        <v>1239</v>
      </c>
      <c r="B117" s="49" t="s">
        <v>572</v>
      </c>
      <c r="C117" s="48" t="s">
        <v>353</v>
      </c>
      <c r="D117" s="48" t="s">
        <v>529</v>
      </c>
      <c r="E117" s="123" t="s">
        <v>1260</v>
      </c>
      <c r="F117" s="52" t="s">
        <v>341</v>
      </c>
      <c r="G117" s="52" t="s">
        <v>1052</v>
      </c>
      <c r="H117" s="49" t="s">
        <v>1091</v>
      </c>
      <c r="I117" s="51">
        <v>65990090573</v>
      </c>
      <c r="J117" s="52" t="s">
        <v>984</v>
      </c>
      <c r="K117" s="48" t="s">
        <v>45</v>
      </c>
      <c r="L117" s="136">
        <f t="shared" si="4"/>
        <v>10.25</v>
      </c>
      <c r="M117" s="132">
        <v>19.75</v>
      </c>
      <c r="N117" s="133">
        <v>20.5</v>
      </c>
      <c r="O117" s="70">
        <f t="shared" si="3"/>
        <v>3.7974683544303799E-2</v>
      </c>
      <c r="P117" s="123">
        <v>11</v>
      </c>
      <c r="Q117" s="123">
        <v>8.5</v>
      </c>
      <c r="R117" s="49">
        <v>0.01</v>
      </c>
      <c r="S117" s="58">
        <v>1.1000000000000001</v>
      </c>
      <c r="T117" s="123">
        <v>50</v>
      </c>
      <c r="U117" s="58">
        <v>0.375</v>
      </c>
      <c r="V117" s="58">
        <v>8.5</v>
      </c>
      <c r="W117" s="58">
        <v>11</v>
      </c>
      <c r="X117" s="59">
        <v>10</v>
      </c>
      <c r="Y117" s="58">
        <v>4</v>
      </c>
      <c r="Z117" s="58">
        <v>12</v>
      </c>
      <c r="AA117" s="58">
        <v>12</v>
      </c>
      <c r="AB117" s="58">
        <v>11.8</v>
      </c>
      <c r="AC117" s="128" t="s">
        <v>23</v>
      </c>
    </row>
    <row r="118" spans="1:34" s="123" customFormat="1" ht="25.5" customHeight="1">
      <c r="A118" s="71" t="s">
        <v>1239</v>
      </c>
      <c r="B118" s="49" t="s">
        <v>572</v>
      </c>
      <c r="C118" s="50" t="s">
        <v>296</v>
      </c>
      <c r="D118" s="50" t="s">
        <v>297</v>
      </c>
      <c r="E118" s="123" t="s">
        <v>1260</v>
      </c>
      <c r="F118" s="54" t="s">
        <v>341</v>
      </c>
      <c r="G118" s="54" t="s">
        <v>298</v>
      </c>
      <c r="H118" s="49" t="s">
        <v>1091</v>
      </c>
      <c r="I118" s="53">
        <v>65990090582</v>
      </c>
      <c r="J118" s="54" t="s">
        <v>984</v>
      </c>
      <c r="K118" s="48" t="s">
        <v>45</v>
      </c>
      <c r="L118" s="136">
        <f t="shared" si="4"/>
        <v>10.25</v>
      </c>
      <c r="M118" s="132">
        <v>19.75</v>
      </c>
      <c r="N118" s="133">
        <v>20.5</v>
      </c>
      <c r="O118" s="70">
        <f t="shared" si="3"/>
        <v>3.7974683544303799E-2</v>
      </c>
      <c r="P118" s="123">
        <v>11</v>
      </c>
      <c r="Q118" s="123">
        <v>8.5</v>
      </c>
      <c r="R118" s="49">
        <v>0.01</v>
      </c>
      <c r="S118" s="58">
        <v>1.1000000000000001</v>
      </c>
      <c r="T118" s="123">
        <v>50</v>
      </c>
      <c r="U118" s="58">
        <v>0.375</v>
      </c>
      <c r="V118" s="58">
        <v>8.5</v>
      </c>
      <c r="W118" s="58">
        <v>11</v>
      </c>
      <c r="X118" s="59">
        <v>10</v>
      </c>
      <c r="Y118" s="58">
        <v>4</v>
      </c>
      <c r="Z118" s="58">
        <v>12</v>
      </c>
      <c r="AA118" s="58">
        <v>12</v>
      </c>
      <c r="AB118" s="58">
        <v>11.8</v>
      </c>
      <c r="AC118" s="128" t="s">
        <v>23</v>
      </c>
    </row>
    <row r="119" spans="1:34" s="123" customFormat="1" ht="25.5" customHeight="1">
      <c r="A119" s="71" t="s">
        <v>1239</v>
      </c>
      <c r="B119" s="49" t="s">
        <v>572</v>
      </c>
      <c r="C119" s="48" t="s">
        <v>346</v>
      </c>
      <c r="D119" s="48" t="s">
        <v>525</v>
      </c>
      <c r="E119" s="123" t="s">
        <v>1260</v>
      </c>
      <c r="F119" s="52" t="s">
        <v>341</v>
      </c>
      <c r="G119" s="52" t="s">
        <v>348</v>
      </c>
      <c r="H119" s="49" t="s">
        <v>1091</v>
      </c>
      <c r="I119" s="51">
        <v>65990090616</v>
      </c>
      <c r="J119" s="52" t="s">
        <v>984</v>
      </c>
      <c r="K119" s="48" t="s">
        <v>45</v>
      </c>
      <c r="L119" s="136">
        <f t="shared" si="4"/>
        <v>10.25</v>
      </c>
      <c r="M119" s="132">
        <v>19.75</v>
      </c>
      <c r="N119" s="133">
        <v>20.5</v>
      </c>
      <c r="O119" s="70">
        <f t="shared" si="3"/>
        <v>3.7974683544303799E-2</v>
      </c>
      <c r="P119" s="123">
        <v>11</v>
      </c>
      <c r="Q119" s="123">
        <v>8.5</v>
      </c>
      <c r="R119" s="49">
        <v>0.01</v>
      </c>
      <c r="S119" s="58">
        <v>1.1000000000000001</v>
      </c>
      <c r="T119" s="123">
        <v>50</v>
      </c>
      <c r="U119" s="58">
        <v>0.375</v>
      </c>
      <c r="V119" s="58">
        <v>8.5</v>
      </c>
      <c r="W119" s="58">
        <v>11</v>
      </c>
      <c r="X119" s="59">
        <v>10</v>
      </c>
      <c r="Y119" s="58">
        <v>4</v>
      </c>
      <c r="Z119" s="58">
        <v>12</v>
      </c>
      <c r="AA119" s="58">
        <v>12</v>
      </c>
      <c r="AB119" s="58">
        <v>11.8</v>
      </c>
      <c r="AC119" s="128" t="s">
        <v>23</v>
      </c>
    </row>
    <row r="120" spans="1:34" s="123" customFormat="1" ht="25.5" customHeight="1">
      <c r="A120" s="71" t="s">
        <v>1239</v>
      </c>
      <c r="B120" s="49" t="s">
        <v>572</v>
      </c>
      <c r="C120" s="48" t="s">
        <v>963</v>
      </c>
      <c r="D120" s="48" t="s">
        <v>533</v>
      </c>
      <c r="E120" s="123" t="s">
        <v>1260</v>
      </c>
      <c r="F120" s="52" t="s">
        <v>341</v>
      </c>
      <c r="G120" s="52" t="s">
        <v>1058</v>
      </c>
      <c r="H120" s="49" t="s">
        <v>1091</v>
      </c>
      <c r="I120" s="51">
        <v>65990097081</v>
      </c>
      <c r="J120" s="52" t="s">
        <v>984</v>
      </c>
      <c r="K120" s="48" t="s">
        <v>45</v>
      </c>
      <c r="L120" s="136">
        <f t="shared" si="4"/>
        <v>10.25</v>
      </c>
      <c r="M120" s="132">
        <v>19.75</v>
      </c>
      <c r="N120" s="133">
        <v>20.5</v>
      </c>
      <c r="O120" s="70">
        <f t="shared" si="3"/>
        <v>3.7974683544303799E-2</v>
      </c>
      <c r="P120" s="123">
        <v>11</v>
      </c>
      <c r="Q120" s="123">
        <v>8.5</v>
      </c>
      <c r="R120" s="49">
        <v>0.01</v>
      </c>
      <c r="S120" s="58">
        <v>1.1000000000000001</v>
      </c>
      <c r="T120" s="123">
        <v>50</v>
      </c>
      <c r="U120" s="58">
        <v>0.375</v>
      </c>
      <c r="V120" s="58">
        <v>8.5</v>
      </c>
      <c r="W120" s="58">
        <v>11</v>
      </c>
      <c r="X120" s="59">
        <v>10</v>
      </c>
      <c r="Y120" s="58">
        <v>4</v>
      </c>
      <c r="Z120" s="58">
        <v>12</v>
      </c>
      <c r="AA120" s="58">
        <v>12</v>
      </c>
      <c r="AB120" s="58">
        <v>11.8</v>
      </c>
      <c r="AC120" s="128" t="s">
        <v>23</v>
      </c>
    </row>
    <row r="121" spans="1:34" s="123" customFormat="1" ht="25.5" customHeight="1">
      <c r="A121" s="71" t="s">
        <v>1239</v>
      </c>
      <c r="B121" s="49" t="s">
        <v>572</v>
      </c>
      <c r="C121" s="52" t="s">
        <v>1214</v>
      </c>
      <c r="D121" s="52" t="s">
        <v>1240</v>
      </c>
      <c r="E121" s="54" t="s">
        <v>458</v>
      </c>
      <c r="F121" s="52" t="s">
        <v>1215</v>
      </c>
      <c r="G121" s="52" t="s">
        <v>1216</v>
      </c>
      <c r="H121" s="49" t="s">
        <v>1217</v>
      </c>
      <c r="I121" s="55">
        <v>65990097131</v>
      </c>
      <c r="J121" s="52" t="s">
        <v>984</v>
      </c>
      <c r="K121" s="52" t="s">
        <v>1218</v>
      </c>
      <c r="L121" s="136">
        <f t="shared" si="4"/>
        <v>10.25</v>
      </c>
      <c r="M121" s="134">
        <v>19.75</v>
      </c>
      <c r="N121" s="133">
        <v>20.5</v>
      </c>
      <c r="O121" s="90">
        <f t="shared" si="3"/>
        <v>3.7974683544303799E-2</v>
      </c>
      <c r="P121" s="49" t="s">
        <v>203</v>
      </c>
      <c r="Q121" s="49" t="s">
        <v>205</v>
      </c>
      <c r="R121" s="49">
        <v>0.01</v>
      </c>
      <c r="S121" s="58">
        <v>1.1000000000000001</v>
      </c>
      <c r="T121" s="123">
        <v>50</v>
      </c>
      <c r="U121" s="58">
        <v>0.375</v>
      </c>
      <c r="V121" s="58">
        <v>8.5</v>
      </c>
      <c r="W121" s="58">
        <v>11</v>
      </c>
      <c r="X121" s="59">
        <v>10</v>
      </c>
      <c r="Y121" s="58" t="s">
        <v>1219</v>
      </c>
      <c r="Z121" s="58" t="s">
        <v>1211</v>
      </c>
      <c r="AA121" s="58" t="s">
        <v>1211</v>
      </c>
      <c r="AB121" s="58">
        <v>11.8</v>
      </c>
      <c r="AC121" s="128" t="s">
        <v>23</v>
      </c>
      <c r="AD121" s="49"/>
      <c r="AE121" s="49"/>
      <c r="AF121" s="49"/>
      <c r="AG121" s="49"/>
      <c r="AH121" s="49"/>
    </row>
    <row r="122" spans="1:34" s="123" customFormat="1" ht="25.5" customHeight="1">
      <c r="A122" s="71" t="s">
        <v>1239</v>
      </c>
      <c r="B122" s="49" t="s">
        <v>572</v>
      </c>
      <c r="C122" s="48" t="s">
        <v>956</v>
      </c>
      <c r="D122" s="48" t="s">
        <v>523</v>
      </c>
      <c r="E122" s="123" t="s">
        <v>1260</v>
      </c>
      <c r="F122" s="52" t="s">
        <v>341</v>
      </c>
      <c r="G122" s="52" t="s">
        <v>1056</v>
      </c>
      <c r="H122" s="49" t="s">
        <v>1091</v>
      </c>
      <c r="I122" s="51">
        <v>65990090716</v>
      </c>
      <c r="J122" s="52" t="s">
        <v>984</v>
      </c>
      <c r="K122" s="48" t="s">
        <v>45</v>
      </c>
      <c r="L122" s="136">
        <f t="shared" si="4"/>
        <v>10.25</v>
      </c>
      <c r="M122" s="132">
        <v>19.75</v>
      </c>
      <c r="N122" s="133">
        <v>20.5</v>
      </c>
      <c r="O122" s="70">
        <f t="shared" si="3"/>
        <v>3.7974683544303799E-2</v>
      </c>
      <c r="P122" s="123">
        <v>11</v>
      </c>
      <c r="Q122" s="123">
        <v>8.5</v>
      </c>
      <c r="R122" s="49">
        <v>0.01</v>
      </c>
      <c r="S122" s="58">
        <v>1.1000000000000001</v>
      </c>
      <c r="T122" s="123">
        <v>50</v>
      </c>
      <c r="U122" s="58">
        <v>0.375</v>
      </c>
      <c r="V122" s="58">
        <v>8.5</v>
      </c>
      <c r="W122" s="58">
        <v>11</v>
      </c>
      <c r="X122" s="59">
        <v>10</v>
      </c>
      <c r="Y122" s="58">
        <v>4</v>
      </c>
      <c r="Z122" s="58">
        <v>12</v>
      </c>
      <c r="AA122" s="58">
        <v>12</v>
      </c>
      <c r="AB122" s="58">
        <v>11.8</v>
      </c>
      <c r="AC122" s="128" t="s">
        <v>23</v>
      </c>
    </row>
    <row r="123" spans="1:34" s="123" customFormat="1" ht="25.5" customHeight="1">
      <c r="A123" s="71" t="s">
        <v>1239</v>
      </c>
      <c r="B123" s="49" t="s">
        <v>572</v>
      </c>
      <c r="C123" s="48" t="s">
        <v>961</v>
      </c>
      <c r="D123" s="48" t="s">
        <v>531</v>
      </c>
      <c r="E123" s="123" t="s">
        <v>1260</v>
      </c>
      <c r="F123" s="52" t="s">
        <v>341</v>
      </c>
      <c r="G123" s="52" t="s">
        <v>350</v>
      </c>
      <c r="H123" s="49" t="s">
        <v>1091</v>
      </c>
      <c r="I123" s="51">
        <v>65990090911</v>
      </c>
      <c r="J123" s="52" t="s">
        <v>984</v>
      </c>
      <c r="K123" s="48" t="s">
        <v>45</v>
      </c>
      <c r="L123" s="136">
        <f t="shared" si="4"/>
        <v>10.25</v>
      </c>
      <c r="M123" s="132">
        <v>19.75</v>
      </c>
      <c r="N123" s="133">
        <v>20.5</v>
      </c>
      <c r="O123" s="70">
        <f t="shared" si="3"/>
        <v>3.7974683544303799E-2</v>
      </c>
      <c r="P123" s="123">
        <v>11</v>
      </c>
      <c r="Q123" s="123">
        <v>8.5</v>
      </c>
      <c r="R123" s="49">
        <v>0.01</v>
      </c>
      <c r="S123" s="58">
        <v>1.1000000000000001</v>
      </c>
      <c r="T123" s="123">
        <v>50</v>
      </c>
      <c r="U123" s="58">
        <v>0.375</v>
      </c>
      <c r="V123" s="58">
        <v>8.5</v>
      </c>
      <c r="W123" s="58">
        <v>11</v>
      </c>
      <c r="X123" s="59">
        <v>10</v>
      </c>
      <c r="Y123" s="58">
        <v>4</v>
      </c>
      <c r="Z123" s="58">
        <v>12</v>
      </c>
      <c r="AA123" s="58">
        <v>12</v>
      </c>
      <c r="AB123" s="58">
        <v>11.8</v>
      </c>
      <c r="AC123" s="128" t="s">
        <v>23</v>
      </c>
    </row>
    <row r="124" spans="1:34" s="123" customFormat="1" ht="25.5" customHeight="1">
      <c r="A124" s="71" t="s">
        <v>1239</v>
      </c>
      <c r="B124" s="49" t="s">
        <v>572</v>
      </c>
      <c r="C124" s="48" t="s">
        <v>1194</v>
      </c>
      <c r="D124" s="48" t="s">
        <v>1200</v>
      </c>
      <c r="E124" s="123" t="s">
        <v>1260</v>
      </c>
      <c r="F124" s="52" t="s">
        <v>341</v>
      </c>
      <c r="G124" s="52" t="s">
        <v>1196</v>
      </c>
      <c r="H124" s="49" t="s">
        <v>1091</v>
      </c>
      <c r="I124" s="51">
        <v>65990091032</v>
      </c>
      <c r="J124" s="52" t="s">
        <v>984</v>
      </c>
      <c r="K124" s="48" t="s">
        <v>45</v>
      </c>
      <c r="L124" s="136">
        <f t="shared" si="4"/>
        <v>10.25</v>
      </c>
      <c r="M124" s="132">
        <v>19.75</v>
      </c>
      <c r="N124" s="133">
        <v>20.5</v>
      </c>
      <c r="O124" s="70">
        <f t="shared" si="3"/>
        <v>3.7974683544303799E-2</v>
      </c>
      <c r="P124" s="123">
        <v>11</v>
      </c>
      <c r="Q124" s="123">
        <v>8.5</v>
      </c>
      <c r="R124" s="49">
        <v>0.01</v>
      </c>
      <c r="S124" s="58">
        <v>1.1000000000000001</v>
      </c>
      <c r="T124" s="123">
        <v>50</v>
      </c>
      <c r="U124" s="58">
        <v>0.375</v>
      </c>
      <c r="V124" s="58">
        <v>8.5</v>
      </c>
      <c r="W124" s="58">
        <v>11</v>
      </c>
      <c r="X124" s="59">
        <v>10</v>
      </c>
      <c r="Y124" s="58">
        <v>4</v>
      </c>
      <c r="Z124" s="58">
        <v>12</v>
      </c>
      <c r="AA124" s="58">
        <v>12</v>
      </c>
      <c r="AB124" s="58">
        <v>11.8</v>
      </c>
      <c r="AC124" s="128" t="s">
        <v>23</v>
      </c>
    </row>
    <row r="125" spans="1:34" s="123" customFormat="1" ht="25.5" customHeight="1">
      <c r="A125" s="71" t="s">
        <v>1239</v>
      </c>
      <c r="B125" s="49" t="s">
        <v>572</v>
      </c>
      <c r="C125" s="48" t="s">
        <v>378</v>
      </c>
      <c r="D125" s="48" t="s">
        <v>539</v>
      </c>
      <c r="E125" s="123" t="s">
        <v>1260</v>
      </c>
      <c r="F125" s="52" t="s">
        <v>341</v>
      </c>
      <c r="G125" s="52" t="s">
        <v>386</v>
      </c>
      <c r="H125" s="49" t="s">
        <v>1091</v>
      </c>
      <c r="I125" s="51">
        <v>65990091082</v>
      </c>
      <c r="J125" s="52" t="s">
        <v>984</v>
      </c>
      <c r="K125" s="48" t="s">
        <v>45</v>
      </c>
      <c r="L125" s="136">
        <f t="shared" si="4"/>
        <v>10.25</v>
      </c>
      <c r="M125" s="132">
        <v>19.75</v>
      </c>
      <c r="N125" s="133">
        <v>20.5</v>
      </c>
      <c r="O125" s="70">
        <f t="shared" si="3"/>
        <v>3.7974683544303799E-2</v>
      </c>
      <c r="P125" s="123">
        <v>11</v>
      </c>
      <c r="Q125" s="123">
        <v>8.5</v>
      </c>
      <c r="R125" s="49">
        <v>0.01</v>
      </c>
      <c r="S125" s="58">
        <v>1.1000000000000001</v>
      </c>
      <c r="T125" s="123">
        <v>50</v>
      </c>
      <c r="U125" s="58">
        <v>0.375</v>
      </c>
      <c r="V125" s="58">
        <v>8.5</v>
      </c>
      <c r="W125" s="58">
        <v>11</v>
      </c>
      <c r="X125" s="59">
        <v>10</v>
      </c>
      <c r="Y125" s="58">
        <v>4</v>
      </c>
      <c r="Z125" s="58">
        <v>12</v>
      </c>
      <c r="AA125" s="58">
        <v>12</v>
      </c>
      <c r="AB125" s="58">
        <v>11.8</v>
      </c>
      <c r="AC125" s="128" t="s">
        <v>23</v>
      </c>
    </row>
    <row r="126" spans="1:34" s="123" customFormat="1" ht="25.5" customHeight="1">
      <c r="A126" s="71" t="s">
        <v>1239</v>
      </c>
      <c r="B126" s="49" t="s">
        <v>572</v>
      </c>
      <c r="C126" s="48" t="s">
        <v>1264</v>
      </c>
      <c r="D126" s="48" t="s">
        <v>1265</v>
      </c>
      <c r="E126" s="123" t="s">
        <v>1260</v>
      </c>
      <c r="F126" s="52" t="s">
        <v>341</v>
      </c>
      <c r="G126" s="52" t="s">
        <v>1266</v>
      </c>
      <c r="H126" s="49" t="s">
        <v>1091</v>
      </c>
      <c r="I126" s="51">
        <v>65990091082</v>
      </c>
      <c r="J126" s="52" t="s">
        <v>984</v>
      </c>
      <c r="K126" s="48" t="s">
        <v>45</v>
      </c>
      <c r="L126" s="136">
        <f t="shared" si="4"/>
        <v>10.25</v>
      </c>
      <c r="M126" s="132">
        <v>19.75</v>
      </c>
      <c r="N126" s="133">
        <v>20.5</v>
      </c>
      <c r="O126" s="70">
        <f t="shared" si="3"/>
        <v>3.7974683544303799E-2</v>
      </c>
      <c r="P126" s="123">
        <v>11</v>
      </c>
      <c r="Q126" s="123">
        <v>8.5</v>
      </c>
      <c r="R126" s="49">
        <v>0.01</v>
      </c>
      <c r="S126" s="58">
        <v>1.1000000000000001</v>
      </c>
      <c r="T126" s="123">
        <v>50</v>
      </c>
      <c r="U126" s="58">
        <v>0.375</v>
      </c>
      <c r="V126" s="58">
        <v>8.5</v>
      </c>
      <c r="W126" s="58">
        <v>11</v>
      </c>
      <c r="X126" s="59">
        <v>10</v>
      </c>
      <c r="Y126" s="58">
        <v>4</v>
      </c>
      <c r="Z126" s="58">
        <v>12</v>
      </c>
      <c r="AA126" s="58">
        <v>12</v>
      </c>
      <c r="AB126" s="58">
        <v>11.8</v>
      </c>
      <c r="AC126" s="128" t="s">
        <v>23</v>
      </c>
    </row>
    <row r="127" spans="1:34" s="123" customFormat="1" ht="25.5" customHeight="1">
      <c r="A127" s="71" t="s">
        <v>1239</v>
      </c>
      <c r="B127" s="49" t="s">
        <v>572</v>
      </c>
      <c r="C127" s="48" t="s">
        <v>379</v>
      </c>
      <c r="D127" s="48" t="s">
        <v>540</v>
      </c>
      <c r="E127" s="123" t="s">
        <v>1260</v>
      </c>
      <c r="F127" s="52" t="s">
        <v>341</v>
      </c>
      <c r="G127" s="52" t="s">
        <v>388</v>
      </c>
      <c r="H127" s="49" t="s">
        <v>1091</v>
      </c>
      <c r="I127" s="51">
        <v>65990091288</v>
      </c>
      <c r="J127" s="52" t="s">
        <v>984</v>
      </c>
      <c r="K127" s="48" t="s">
        <v>45</v>
      </c>
      <c r="L127" s="136">
        <f t="shared" si="4"/>
        <v>10.25</v>
      </c>
      <c r="M127" s="132">
        <v>19.75</v>
      </c>
      <c r="N127" s="133">
        <v>20.5</v>
      </c>
      <c r="O127" s="70">
        <f t="shared" si="3"/>
        <v>3.7974683544303799E-2</v>
      </c>
      <c r="P127" s="123">
        <v>11</v>
      </c>
      <c r="Q127" s="123">
        <v>8.5</v>
      </c>
      <c r="R127" s="49">
        <v>0.01</v>
      </c>
      <c r="S127" s="58">
        <v>1.1000000000000001</v>
      </c>
      <c r="T127" s="123">
        <v>50</v>
      </c>
      <c r="U127" s="58">
        <v>0.375</v>
      </c>
      <c r="V127" s="58">
        <v>8.5</v>
      </c>
      <c r="W127" s="58">
        <v>11</v>
      </c>
      <c r="X127" s="59">
        <v>10</v>
      </c>
      <c r="Y127" s="58">
        <v>4</v>
      </c>
      <c r="Z127" s="58">
        <v>12</v>
      </c>
      <c r="AA127" s="58">
        <v>12</v>
      </c>
      <c r="AB127" s="58">
        <v>11.8</v>
      </c>
      <c r="AC127" s="128" t="s">
        <v>23</v>
      </c>
    </row>
    <row r="128" spans="1:34" s="123" customFormat="1" ht="25.5" customHeight="1">
      <c r="A128" s="71" t="s">
        <v>1239</v>
      </c>
      <c r="B128" s="49" t="s">
        <v>572</v>
      </c>
      <c r="C128" s="48" t="s">
        <v>380</v>
      </c>
      <c r="D128" s="48" t="s">
        <v>541</v>
      </c>
      <c r="E128" s="123" t="s">
        <v>1260</v>
      </c>
      <c r="F128" s="52" t="s">
        <v>341</v>
      </c>
      <c r="G128" s="52" t="s">
        <v>389</v>
      </c>
      <c r="H128" s="49" t="s">
        <v>1091</v>
      </c>
      <c r="I128" s="51">
        <v>65990091587</v>
      </c>
      <c r="J128" s="52" t="s">
        <v>984</v>
      </c>
      <c r="K128" s="48" t="s">
        <v>45</v>
      </c>
      <c r="L128" s="136">
        <f t="shared" si="4"/>
        <v>10.25</v>
      </c>
      <c r="M128" s="132">
        <v>19.75</v>
      </c>
      <c r="N128" s="133">
        <v>20.5</v>
      </c>
      <c r="O128" s="70">
        <f t="shared" si="3"/>
        <v>3.7974683544303799E-2</v>
      </c>
      <c r="P128" s="123">
        <v>11</v>
      </c>
      <c r="Q128" s="123">
        <v>8.5</v>
      </c>
      <c r="R128" s="49">
        <v>0.01</v>
      </c>
      <c r="S128" s="58">
        <v>1.1000000000000001</v>
      </c>
      <c r="T128" s="123">
        <v>50</v>
      </c>
      <c r="U128" s="58">
        <v>0.375</v>
      </c>
      <c r="V128" s="58">
        <v>8.5</v>
      </c>
      <c r="W128" s="58">
        <v>11</v>
      </c>
      <c r="X128" s="59">
        <v>10</v>
      </c>
      <c r="Y128" s="58">
        <v>4</v>
      </c>
      <c r="Z128" s="58">
        <v>12</v>
      </c>
      <c r="AA128" s="58">
        <v>12</v>
      </c>
      <c r="AB128" s="58">
        <v>11.8</v>
      </c>
      <c r="AC128" s="128" t="s">
        <v>23</v>
      </c>
    </row>
    <row r="129" spans="1:29" s="123" customFormat="1" ht="25.5" customHeight="1">
      <c r="A129" s="71" t="s">
        <v>1239</v>
      </c>
      <c r="B129" s="49" t="s">
        <v>572</v>
      </c>
      <c r="C129" s="48" t="s">
        <v>1267</v>
      </c>
      <c r="D129" s="48" t="s">
        <v>1268</v>
      </c>
      <c r="E129" s="123" t="s">
        <v>1260</v>
      </c>
      <c r="F129" s="52" t="s">
        <v>341</v>
      </c>
      <c r="G129" s="52" t="s">
        <v>1269</v>
      </c>
      <c r="H129" s="49" t="s">
        <v>1091</v>
      </c>
      <c r="I129" s="51">
        <v>65990092087</v>
      </c>
      <c r="J129" s="52" t="s">
        <v>984</v>
      </c>
      <c r="K129" s="48" t="s">
        <v>45</v>
      </c>
      <c r="L129" s="136">
        <f t="shared" si="4"/>
        <v>10.25</v>
      </c>
      <c r="M129" s="132">
        <v>19.75</v>
      </c>
      <c r="N129" s="133">
        <v>20.5</v>
      </c>
      <c r="O129" s="70">
        <f t="shared" si="3"/>
        <v>3.7974683544303799E-2</v>
      </c>
      <c r="P129" s="123">
        <v>11</v>
      </c>
      <c r="Q129" s="123">
        <v>8.5</v>
      </c>
      <c r="R129" s="49">
        <v>0.01</v>
      </c>
      <c r="S129" s="58">
        <v>1.1000000000000001</v>
      </c>
      <c r="T129" s="123">
        <v>50</v>
      </c>
      <c r="U129" s="58">
        <v>0.375</v>
      </c>
      <c r="V129" s="58">
        <v>8.5</v>
      </c>
      <c r="W129" s="58">
        <v>11</v>
      </c>
      <c r="X129" s="59">
        <v>10</v>
      </c>
      <c r="Y129" s="58">
        <v>4</v>
      </c>
      <c r="Z129" s="58">
        <v>12</v>
      </c>
      <c r="AA129" s="58">
        <v>12</v>
      </c>
      <c r="AB129" s="58">
        <v>11.8</v>
      </c>
      <c r="AC129" s="128" t="s">
        <v>23</v>
      </c>
    </row>
    <row r="130" spans="1:29" s="123" customFormat="1" ht="25.5" customHeight="1">
      <c r="A130" s="71" t="s">
        <v>1239</v>
      </c>
      <c r="B130" s="49" t="s">
        <v>572</v>
      </c>
      <c r="C130" s="48" t="s">
        <v>381</v>
      </c>
      <c r="D130" s="48" t="s">
        <v>542</v>
      </c>
      <c r="E130" s="123" t="s">
        <v>1260</v>
      </c>
      <c r="F130" s="52" t="s">
        <v>341</v>
      </c>
      <c r="G130" s="52" t="s">
        <v>1101</v>
      </c>
      <c r="H130" s="49" t="s">
        <v>1091</v>
      </c>
      <c r="I130" s="51">
        <v>65990092087</v>
      </c>
      <c r="J130" s="52" t="s">
        <v>984</v>
      </c>
      <c r="K130" s="48" t="s">
        <v>45</v>
      </c>
      <c r="L130" s="136">
        <f t="shared" si="4"/>
        <v>10.25</v>
      </c>
      <c r="M130" s="132">
        <v>19.75</v>
      </c>
      <c r="N130" s="133">
        <v>20.5</v>
      </c>
      <c r="O130" s="70">
        <f t="shared" si="3"/>
        <v>3.7974683544303799E-2</v>
      </c>
      <c r="P130" s="123">
        <v>11</v>
      </c>
      <c r="Q130" s="123">
        <v>8.5</v>
      </c>
      <c r="R130" s="49">
        <v>0.01</v>
      </c>
      <c r="S130" s="58">
        <v>1.1000000000000001</v>
      </c>
      <c r="T130" s="123">
        <v>50</v>
      </c>
      <c r="U130" s="58">
        <v>0.375</v>
      </c>
      <c r="V130" s="58">
        <v>8.5</v>
      </c>
      <c r="W130" s="58">
        <v>11</v>
      </c>
      <c r="X130" s="59">
        <v>10</v>
      </c>
      <c r="Y130" s="58">
        <v>4</v>
      </c>
      <c r="Z130" s="58">
        <v>12</v>
      </c>
      <c r="AA130" s="58">
        <v>12</v>
      </c>
      <c r="AB130" s="58">
        <v>11.8</v>
      </c>
      <c r="AC130" s="128" t="s">
        <v>23</v>
      </c>
    </row>
    <row r="131" spans="1:29" s="123" customFormat="1" ht="25.5" customHeight="1">
      <c r="A131" s="71" t="s">
        <v>1239</v>
      </c>
      <c r="B131" s="49" t="s">
        <v>572</v>
      </c>
      <c r="C131" s="48" t="s">
        <v>382</v>
      </c>
      <c r="D131" s="48" t="s">
        <v>543</v>
      </c>
      <c r="E131" s="123" t="s">
        <v>1260</v>
      </c>
      <c r="F131" s="52" t="s">
        <v>341</v>
      </c>
      <c r="G131" s="52" t="s">
        <v>387</v>
      </c>
      <c r="H131" s="49" t="s">
        <v>1091</v>
      </c>
      <c r="I131" s="51">
        <v>65990093084</v>
      </c>
      <c r="J131" s="52" t="s">
        <v>984</v>
      </c>
      <c r="K131" s="48" t="s">
        <v>45</v>
      </c>
      <c r="L131" s="136">
        <f t="shared" si="4"/>
        <v>10.25</v>
      </c>
      <c r="M131" s="132">
        <v>19.75</v>
      </c>
      <c r="N131" s="133">
        <v>20.5</v>
      </c>
      <c r="O131" s="70">
        <f t="shared" si="3"/>
        <v>3.7974683544303799E-2</v>
      </c>
      <c r="P131" s="123">
        <v>11</v>
      </c>
      <c r="Q131" s="123">
        <v>8.5</v>
      </c>
      <c r="R131" s="49">
        <v>0.01</v>
      </c>
      <c r="S131" s="58">
        <v>1.1000000000000001</v>
      </c>
      <c r="T131" s="123">
        <v>50</v>
      </c>
      <c r="U131" s="58">
        <v>0.375</v>
      </c>
      <c r="V131" s="58">
        <v>8.5</v>
      </c>
      <c r="W131" s="58">
        <v>11</v>
      </c>
      <c r="X131" s="59">
        <v>10</v>
      </c>
      <c r="Y131" s="58">
        <v>4</v>
      </c>
      <c r="Z131" s="58">
        <v>12</v>
      </c>
      <c r="AA131" s="58">
        <v>12</v>
      </c>
      <c r="AB131" s="58">
        <v>11.8</v>
      </c>
      <c r="AC131" s="128" t="s">
        <v>23</v>
      </c>
    </row>
    <row r="132" spans="1:29" s="123" customFormat="1" ht="25.5" customHeight="1">
      <c r="A132" s="71" t="s">
        <v>1239</v>
      </c>
      <c r="B132" s="49" t="s">
        <v>572</v>
      </c>
      <c r="C132" s="48" t="s">
        <v>1192</v>
      </c>
      <c r="D132" s="48" t="s">
        <v>1199</v>
      </c>
      <c r="E132" s="123" t="s">
        <v>1260</v>
      </c>
      <c r="F132" s="52" t="s">
        <v>341</v>
      </c>
      <c r="G132" s="52" t="s">
        <v>1193</v>
      </c>
      <c r="H132" s="49" t="s">
        <v>1091</v>
      </c>
      <c r="I132" s="51">
        <v>65990097500</v>
      </c>
      <c r="J132" s="52" t="s">
        <v>984</v>
      </c>
      <c r="K132" s="48" t="s">
        <v>45</v>
      </c>
      <c r="L132" s="136">
        <f t="shared" si="4"/>
        <v>10.25</v>
      </c>
      <c r="M132" s="132">
        <v>19.75</v>
      </c>
      <c r="N132" s="133">
        <v>20.5</v>
      </c>
      <c r="O132" s="70">
        <f t="shared" si="3"/>
        <v>3.7974683544303799E-2</v>
      </c>
      <c r="P132" s="123">
        <v>11</v>
      </c>
      <c r="Q132" s="123">
        <v>8.5</v>
      </c>
      <c r="R132" s="49">
        <v>0.01</v>
      </c>
      <c r="S132" s="58">
        <v>1.1000000000000001</v>
      </c>
      <c r="T132" s="123">
        <v>50</v>
      </c>
      <c r="U132" s="58">
        <v>0.375</v>
      </c>
      <c r="V132" s="58">
        <v>8.5</v>
      </c>
      <c r="W132" s="58">
        <v>11</v>
      </c>
      <c r="X132" s="59">
        <v>10</v>
      </c>
      <c r="Y132" s="58">
        <v>4</v>
      </c>
      <c r="Z132" s="58">
        <v>12</v>
      </c>
      <c r="AA132" s="58">
        <v>12</v>
      </c>
      <c r="AB132" s="58">
        <v>11.8</v>
      </c>
      <c r="AC132" s="128" t="s">
        <v>23</v>
      </c>
    </row>
    <row r="133" spans="1:29" s="123" customFormat="1" ht="25.5" customHeight="1">
      <c r="A133" s="71" t="s">
        <v>1239</v>
      </c>
      <c r="B133" s="49" t="s">
        <v>572</v>
      </c>
      <c r="C133" s="48" t="s">
        <v>377</v>
      </c>
      <c r="D133" s="48" t="s">
        <v>538</v>
      </c>
      <c r="E133" s="123" t="s">
        <v>1260</v>
      </c>
      <c r="F133" s="52" t="s">
        <v>341</v>
      </c>
      <c r="G133" s="52" t="s">
        <v>385</v>
      </c>
      <c r="H133" s="49" t="s">
        <v>1091</v>
      </c>
      <c r="I133" s="51">
        <v>65990097581</v>
      </c>
      <c r="J133" s="52" t="s">
        <v>984</v>
      </c>
      <c r="K133" s="48" t="s">
        <v>45</v>
      </c>
      <c r="L133" s="136">
        <f t="shared" si="4"/>
        <v>10.25</v>
      </c>
      <c r="M133" s="132">
        <v>19.75</v>
      </c>
      <c r="N133" s="133">
        <v>20.5</v>
      </c>
      <c r="O133" s="70">
        <f t="shared" si="3"/>
        <v>3.7974683544303799E-2</v>
      </c>
      <c r="P133" s="123">
        <v>11</v>
      </c>
      <c r="Q133" s="123">
        <v>8.5</v>
      </c>
      <c r="R133" s="49">
        <v>0.01</v>
      </c>
      <c r="S133" s="60">
        <v>1.1000000000000001</v>
      </c>
      <c r="T133" s="123">
        <v>50</v>
      </c>
      <c r="U133" s="60">
        <v>0.375</v>
      </c>
      <c r="V133" s="60">
        <v>8.5</v>
      </c>
      <c r="W133" s="60">
        <v>11</v>
      </c>
      <c r="X133" s="61">
        <v>10</v>
      </c>
      <c r="Y133" s="60">
        <v>4</v>
      </c>
      <c r="Z133" s="60">
        <v>12</v>
      </c>
      <c r="AA133" s="60">
        <v>12</v>
      </c>
      <c r="AB133" s="60">
        <v>11.8</v>
      </c>
      <c r="AC133" s="128" t="s">
        <v>23</v>
      </c>
    </row>
    <row r="134" spans="1:29" s="123" customFormat="1" ht="25.5" customHeight="1">
      <c r="A134" s="71" t="s">
        <v>1239</v>
      </c>
      <c r="B134" s="49" t="s">
        <v>569</v>
      </c>
      <c r="C134" s="48" t="s">
        <v>934</v>
      </c>
      <c r="D134" s="48" t="s">
        <v>495</v>
      </c>
      <c r="E134" s="123">
        <v>7</v>
      </c>
      <c r="F134" s="52" t="s">
        <v>244</v>
      </c>
      <c r="G134" s="52" t="s">
        <v>245</v>
      </c>
      <c r="H134" s="49" t="s">
        <v>1091</v>
      </c>
      <c r="I134" s="51">
        <v>65990083811</v>
      </c>
      <c r="J134" s="52" t="s">
        <v>984</v>
      </c>
      <c r="K134" s="48" t="s">
        <v>45</v>
      </c>
      <c r="L134" s="136">
        <f t="shared" si="4"/>
        <v>19.75</v>
      </c>
      <c r="M134" s="132">
        <v>38</v>
      </c>
      <c r="N134" s="133">
        <v>39.5</v>
      </c>
      <c r="O134" s="70">
        <f t="shared" si="3"/>
        <v>3.9473684210526314E-2</v>
      </c>
      <c r="P134" s="123">
        <v>11</v>
      </c>
      <c r="Q134" s="123">
        <v>8.5</v>
      </c>
      <c r="R134" s="123">
        <v>0.08</v>
      </c>
      <c r="S134" s="58">
        <v>1.3</v>
      </c>
      <c r="T134" s="123">
        <v>12</v>
      </c>
      <c r="U134" s="58">
        <v>0.25</v>
      </c>
      <c r="V134" s="58">
        <v>8.5</v>
      </c>
      <c r="W134" s="58">
        <v>11.875</v>
      </c>
      <c r="X134" s="59">
        <v>12</v>
      </c>
      <c r="Y134" s="58">
        <v>4</v>
      </c>
      <c r="Z134" s="58">
        <v>12</v>
      </c>
      <c r="AA134" s="58">
        <v>12</v>
      </c>
      <c r="AB134" s="58">
        <v>16.2</v>
      </c>
      <c r="AC134" s="128" t="s">
        <v>24</v>
      </c>
    </row>
    <row r="135" spans="1:29" s="123" customFormat="1" ht="25.5" customHeight="1">
      <c r="A135" s="71" t="s">
        <v>1239</v>
      </c>
      <c r="B135" s="49" t="s">
        <v>569</v>
      </c>
      <c r="C135" s="48" t="s">
        <v>933</v>
      </c>
      <c r="D135" s="48" t="s">
        <v>494</v>
      </c>
      <c r="E135" s="123">
        <v>7</v>
      </c>
      <c r="F135" s="52" t="s">
        <v>243</v>
      </c>
      <c r="G135" s="52" t="s">
        <v>246</v>
      </c>
      <c r="H135" s="49" t="s">
        <v>1091</v>
      </c>
      <c r="I135" s="51">
        <v>65990082811</v>
      </c>
      <c r="J135" s="52" t="s">
        <v>984</v>
      </c>
      <c r="K135" s="48" t="s">
        <v>45</v>
      </c>
      <c r="L135" s="136">
        <f t="shared" si="4"/>
        <v>19.75</v>
      </c>
      <c r="M135" s="132">
        <v>38</v>
      </c>
      <c r="N135" s="133">
        <v>39.5</v>
      </c>
      <c r="O135" s="70">
        <f t="shared" si="3"/>
        <v>3.9473684210526314E-2</v>
      </c>
      <c r="P135" s="123">
        <v>11</v>
      </c>
      <c r="Q135" s="123">
        <v>8.5</v>
      </c>
      <c r="R135" s="123">
        <v>0.08</v>
      </c>
      <c r="S135" s="58">
        <v>1.3</v>
      </c>
      <c r="T135" s="123">
        <v>12</v>
      </c>
      <c r="U135" s="58">
        <v>0.25</v>
      </c>
      <c r="V135" s="58">
        <v>8.5</v>
      </c>
      <c r="W135" s="58">
        <v>11.88</v>
      </c>
      <c r="X135" s="59">
        <v>12</v>
      </c>
      <c r="Y135" s="58">
        <v>4</v>
      </c>
      <c r="Z135" s="58">
        <v>12</v>
      </c>
      <c r="AA135" s="58">
        <v>12</v>
      </c>
      <c r="AB135" s="58">
        <v>16.2</v>
      </c>
      <c r="AC135" s="128" t="s">
        <v>24</v>
      </c>
    </row>
    <row r="136" spans="1:29" s="123" customFormat="1" ht="25.5" customHeight="1">
      <c r="A136" s="71" t="s">
        <v>1239</v>
      </c>
      <c r="B136" s="49" t="s">
        <v>573</v>
      </c>
      <c r="C136" s="48" t="s">
        <v>918</v>
      </c>
      <c r="D136" s="48" t="s">
        <v>729</v>
      </c>
      <c r="E136" s="123">
        <v>6</v>
      </c>
      <c r="F136" s="52" t="s">
        <v>234</v>
      </c>
      <c r="G136" s="52" t="s">
        <v>734</v>
      </c>
      <c r="H136" s="49" t="s">
        <v>1099</v>
      </c>
      <c r="I136" s="51">
        <v>65990010001</v>
      </c>
      <c r="J136" s="52" t="s">
        <v>984</v>
      </c>
      <c r="K136" s="48" t="s">
        <v>45</v>
      </c>
      <c r="L136" s="136">
        <f t="shared" si="4"/>
        <v>36.5</v>
      </c>
      <c r="M136" s="132">
        <v>71</v>
      </c>
      <c r="N136" s="133">
        <v>73</v>
      </c>
      <c r="O136" s="70">
        <f t="shared" si="3"/>
        <v>2.8169014084507043E-2</v>
      </c>
      <c r="P136" s="123">
        <v>0.96799999999999997</v>
      </c>
      <c r="Q136" s="123">
        <v>600</v>
      </c>
      <c r="R136" s="123">
        <v>0.08</v>
      </c>
      <c r="S136" s="58">
        <v>4.3</v>
      </c>
      <c r="T136" s="123">
        <v>25</v>
      </c>
      <c r="U136" s="58">
        <v>1</v>
      </c>
      <c r="V136" s="58">
        <v>11</v>
      </c>
      <c r="W136" s="58">
        <v>11.125</v>
      </c>
      <c r="X136" s="59">
        <v>4</v>
      </c>
      <c r="Y136" s="58">
        <v>4</v>
      </c>
      <c r="Z136" s="58">
        <v>12</v>
      </c>
      <c r="AA136" s="58">
        <v>12</v>
      </c>
      <c r="AB136" s="58">
        <v>17.8</v>
      </c>
      <c r="AC136" s="128" t="s">
        <v>25</v>
      </c>
    </row>
    <row r="137" spans="1:29" s="123" customFormat="1" ht="25.5" customHeight="1">
      <c r="A137" s="71" t="s">
        <v>1239</v>
      </c>
      <c r="B137" s="49" t="s">
        <v>573</v>
      </c>
      <c r="C137" s="48" t="s">
        <v>880</v>
      </c>
      <c r="D137" s="48" t="s">
        <v>683</v>
      </c>
      <c r="E137" s="123">
        <v>6</v>
      </c>
      <c r="F137" s="52" t="s">
        <v>484</v>
      </c>
      <c r="G137" s="52" t="s">
        <v>3</v>
      </c>
      <c r="H137" s="49" t="s">
        <v>1099</v>
      </c>
      <c r="I137" s="51">
        <v>65990010200</v>
      </c>
      <c r="J137" s="52" t="s">
        <v>984</v>
      </c>
      <c r="K137" s="48" t="s">
        <v>47</v>
      </c>
      <c r="L137" s="136">
        <f t="shared" si="4"/>
        <v>5.125</v>
      </c>
      <c r="M137" s="132">
        <v>9.75</v>
      </c>
      <c r="N137" s="133">
        <v>10.25</v>
      </c>
      <c r="O137" s="70">
        <f t="shared" si="3"/>
        <v>5.128205128205128E-2</v>
      </c>
      <c r="P137" s="123">
        <v>0.96799999999999997</v>
      </c>
      <c r="Q137" s="123">
        <v>2</v>
      </c>
      <c r="R137" s="123">
        <v>0.08</v>
      </c>
      <c r="S137" s="58">
        <v>0.5</v>
      </c>
      <c r="T137" s="123">
        <v>25</v>
      </c>
      <c r="U137" s="58">
        <v>2</v>
      </c>
      <c r="V137" s="58">
        <v>3.75</v>
      </c>
      <c r="W137" s="58">
        <v>7.25</v>
      </c>
      <c r="X137" s="59">
        <v>24</v>
      </c>
      <c r="Y137" s="58">
        <v>8.5</v>
      </c>
      <c r="Z137" s="58">
        <v>12.5</v>
      </c>
      <c r="AA137" s="58">
        <v>15.125</v>
      </c>
      <c r="AB137" s="58">
        <v>12.9</v>
      </c>
      <c r="AC137" s="128" t="s">
        <v>25</v>
      </c>
    </row>
    <row r="138" spans="1:29" s="123" customFormat="1" ht="25.5" customHeight="1">
      <c r="A138" s="71" t="s">
        <v>1239</v>
      </c>
      <c r="B138" s="49" t="s">
        <v>573</v>
      </c>
      <c r="C138" s="48" t="s">
        <v>881</v>
      </c>
      <c r="D138" s="48" t="s">
        <v>684</v>
      </c>
      <c r="E138" s="123">
        <v>6</v>
      </c>
      <c r="F138" s="52" t="s">
        <v>485</v>
      </c>
      <c r="G138" s="52" t="s">
        <v>4</v>
      </c>
      <c r="H138" s="49" t="s">
        <v>1099</v>
      </c>
      <c r="I138" s="51">
        <v>65990010300</v>
      </c>
      <c r="J138" s="52" t="s">
        <v>984</v>
      </c>
      <c r="K138" s="48" t="s">
        <v>47</v>
      </c>
      <c r="L138" s="136">
        <f t="shared" si="4"/>
        <v>6.5</v>
      </c>
      <c r="M138" s="132">
        <v>12.5</v>
      </c>
      <c r="N138" s="133">
        <v>13</v>
      </c>
      <c r="O138" s="70">
        <f t="shared" si="3"/>
        <v>0.04</v>
      </c>
      <c r="P138" s="123">
        <v>0.96799999999999997</v>
      </c>
      <c r="Q138" s="123">
        <v>3</v>
      </c>
      <c r="R138" s="123">
        <v>0.08</v>
      </c>
      <c r="S138" s="58">
        <v>0.7</v>
      </c>
      <c r="T138" s="123">
        <v>25</v>
      </c>
      <c r="U138" s="58">
        <v>2</v>
      </c>
      <c r="V138" s="58">
        <v>3.75</v>
      </c>
      <c r="W138" s="58">
        <v>7.25</v>
      </c>
      <c r="X138" s="59">
        <v>24</v>
      </c>
      <c r="Y138" s="58">
        <v>8.5</v>
      </c>
      <c r="Z138" s="58">
        <v>12.5</v>
      </c>
      <c r="AA138" s="58">
        <v>15.125</v>
      </c>
      <c r="AB138" s="58">
        <v>17.7</v>
      </c>
      <c r="AC138" s="128" t="s">
        <v>25</v>
      </c>
    </row>
    <row r="139" spans="1:29" s="123" customFormat="1" ht="25.5" customHeight="1">
      <c r="A139" s="71" t="s">
        <v>1239</v>
      </c>
      <c r="B139" s="49" t="s">
        <v>573</v>
      </c>
      <c r="C139" s="48" t="s">
        <v>882</v>
      </c>
      <c r="D139" s="48" t="s">
        <v>685</v>
      </c>
      <c r="E139" s="123">
        <v>6</v>
      </c>
      <c r="F139" s="52" t="s">
        <v>486</v>
      </c>
      <c r="G139" s="52" t="s">
        <v>5</v>
      </c>
      <c r="H139" s="49" t="s">
        <v>1099</v>
      </c>
      <c r="I139" s="51">
        <v>65990010400</v>
      </c>
      <c r="J139" s="52" t="s">
        <v>984</v>
      </c>
      <c r="K139" s="48" t="s">
        <v>47</v>
      </c>
      <c r="L139" s="136">
        <f t="shared" si="4"/>
        <v>8.25</v>
      </c>
      <c r="M139" s="132">
        <v>15.5</v>
      </c>
      <c r="N139" s="133">
        <v>16.5</v>
      </c>
      <c r="O139" s="70">
        <f t="shared" si="3"/>
        <v>6.4516129032258063E-2</v>
      </c>
      <c r="P139" s="123">
        <v>0.96799999999999997</v>
      </c>
      <c r="Q139" s="123">
        <v>4</v>
      </c>
      <c r="R139" s="123">
        <v>0.08</v>
      </c>
      <c r="S139" s="58">
        <v>0.9</v>
      </c>
      <c r="T139" s="123">
        <v>25</v>
      </c>
      <c r="U139" s="58">
        <v>2</v>
      </c>
      <c r="V139" s="58">
        <v>3.75</v>
      </c>
      <c r="W139" s="58">
        <v>7.25</v>
      </c>
      <c r="X139" s="59">
        <v>24</v>
      </c>
      <c r="Y139" s="58">
        <v>8.5</v>
      </c>
      <c r="Z139" s="58">
        <v>12.5</v>
      </c>
      <c r="AA139" s="58">
        <v>15.125</v>
      </c>
      <c r="AB139" s="58">
        <v>22.5</v>
      </c>
      <c r="AC139" s="128" t="s">
        <v>25</v>
      </c>
    </row>
    <row r="140" spans="1:29" s="123" customFormat="1" ht="25.5" customHeight="1">
      <c r="A140" s="71" t="s">
        <v>1239</v>
      </c>
      <c r="B140" s="49" t="s">
        <v>573</v>
      </c>
      <c r="C140" s="48" t="s">
        <v>883</v>
      </c>
      <c r="D140" s="48" t="s">
        <v>686</v>
      </c>
      <c r="E140" s="123">
        <v>6</v>
      </c>
      <c r="F140" s="52" t="s">
        <v>0</v>
      </c>
      <c r="G140" s="52" t="s">
        <v>6</v>
      </c>
      <c r="H140" s="49" t="s">
        <v>1099</v>
      </c>
      <c r="I140" s="51">
        <v>65990010600</v>
      </c>
      <c r="J140" s="52" t="s">
        <v>984</v>
      </c>
      <c r="K140" s="48" t="s">
        <v>47</v>
      </c>
      <c r="L140" s="136">
        <f t="shared" si="4"/>
        <v>11.25</v>
      </c>
      <c r="M140" s="132">
        <v>21.5</v>
      </c>
      <c r="N140" s="133">
        <v>22.5</v>
      </c>
      <c r="O140" s="70">
        <f t="shared" si="3"/>
        <v>4.6511627906976744E-2</v>
      </c>
      <c r="P140" s="123">
        <v>0.96799999999999997</v>
      </c>
      <c r="Q140" s="123">
        <v>6</v>
      </c>
      <c r="R140" s="123">
        <v>0.08</v>
      </c>
      <c r="S140" s="58">
        <v>1.3</v>
      </c>
      <c r="T140" s="123">
        <v>25</v>
      </c>
      <c r="U140" s="58">
        <v>2</v>
      </c>
      <c r="V140" s="58">
        <v>3.75</v>
      </c>
      <c r="W140" s="58">
        <v>7.25</v>
      </c>
      <c r="X140" s="59">
        <v>24</v>
      </c>
      <c r="Y140" s="58">
        <v>8.5</v>
      </c>
      <c r="Z140" s="58">
        <v>12.5</v>
      </c>
      <c r="AA140" s="58">
        <v>15</v>
      </c>
      <c r="AB140" s="58">
        <v>32.1</v>
      </c>
      <c r="AC140" s="128" t="s">
        <v>25</v>
      </c>
    </row>
    <row r="141" spans="1:29" s="123" customFormat="1" ht="25.5" customHeight="1">
      <c r="A141" s="71" t="s">
        <v>1239</v>
      </c>
      <c r="B141" s="49" t="s">
        <v>573</v>
      </c>
      <c r="C141" s="48" t="s">
        <v>884</v>
      </c>
      <c r="D141" s="48" t="s">
        <v>687</v>
      </c>
      <c r="E141" s="123">
        <v>6</v>
      </c>
      <c r="F141" s="52" t="s">
        <v>1</v>
      </c>
      <c r="G141" s="52" t="s">
        <v>49</v>
      </c>
      <c r="H141" s="49" t="s">
        <v>1099</v>
      </c>
      <c r="I141" s="51">
        <v>65990010800</v>
      </c>
      <c r="J141" s="52" t="s">
        <v>984</v>
      </c>
      <c r="K141" s="48" t="s">
        <v>47</v>
      </c>
      <c r="L141" s="136">
        <f t="shared" si="4"/>
        <v>14.25</v>
      </c>
      <c r="M141" s="132">
        <v>27.25</v>
      </c>
      <c r="N141" s="133">
        <v>28.5</v>
      </c>
      <c r="O141" s="70">
        <f t="shared" si="3"/>
        <v>4.5871559633027525E-2</v>
      </c>
      <c r="P141" s="123">
        <v>0.96799999999999997</v>
      </c>
      <c r="Q141" s="123">
        <v>8</v>
      </c>
      <c r="R141" s="123">
        <v>0.08</v>
      </c>
      <c r="S141" s="58">
        <v>1.8</v>
      </c>
      <c r="T141" s="123">
        <v>25</v>
      </c>
      <c r="U141" s="58">
        <v>2</v>
      </c>
      <c r="V141" s="58">
        <v>3.75</v>
      </c>
      <c r="W141" s="58">
        <v>10.25</v>
      </c>
      <c r="X141" s="59">
        <v>12</v>
      </c>
      <c r="Y141" s="58">
        <v>8.5</v>
      </c>
      <c r="Z141" s="58">
        <v>12.5</v>
      </c>
      <c r="AA141" s="58">
        <v>15.125</v>
      </c>
      <c r="AB141" s="58">
        <v>22.5</v>
      </c>
      <c r="AC141" s="128" t="s">
        <v>25</v>
      </c>
    </row>
    <row r="142" spans="1:29" s="123" customFormat="1" ht="25.5" customHeight="1">
      <c r="A142" s="71" t="s">
        <v>1239</v>
      </c>
      <c r="B142" s="49" t="s">
        <v>573</v>
      </c>
      <c r="C142" s="48" t="s">
        <v>885</v>
      </c>
      <c r="D142" s="48" t="s">
        <v>688</v>
      </c>
      <c r="E142" s="123">
        <v>6</v>
      </c>
      <c r="F142" s="52" t="s">
        <v>2</v>
      </c>
      <c r="G142" s="52" t="s">
        <v>50</v>
      </c>
      <c r="H142" s="49" t="s">
        <v>1099</v>
      </c>
      <c r="I142" s="51">
        <v>65990011200</v>
      </c>
      <c r="J142" s="52" t="s">
        <v>984</v>
      </c>
      <c r="K142" s="48" t="s">
        <v>47</v>
      </c>
      <c r="L142" s="136">
        <f t="shared" si="4"/>
        <v>20.25</v>
      </c>
      <c r="M142" s="132">
        <v>38.75</v>
      </c>
      <c r="N142" s="133">
        <v>40.5</v>
      </c>
      <c r="O142" s="70">
        <f t="shared" ref="O142:O205" si="5">((N142-M142)/M142)</f>
        <v>4.5161290322580643E-2</v>
      </c>
      <c r="P142" s="123">
        <v>0.96799999999999997</v>
      </c>
      <c r="Q142" s="123">
        <v>12</v>
      </c>
      <c r="R142" s="123">
        <v>0.08</v>
      </c>
      <c r="S142" s="58">
        <v>2.6</v>
      </c>
      <c r="T142" s="123">
        <v>25</v>
      </c>
      <c r="U142" s="58">
        <v>2</v>
      </c>
      <c r="V142" s="58">
        <v>3.75</v>
      </c>
      <c r="W142" s="58">
        <v>12.25</v>
      </c>
      <c r="X142" s="59">
        <v>12</v>
      </c>
      <c r="Y142" s="58">
        <v>8.5</v>
      </c>
      <c r="Z142" s="58">
        <v>12.5</v>
      </c>
      <c r="AA142" s="58">
        <v>15</v>
      </c>
      <c r="AB142" s="58">
        <v>32.1</v>
      </c>
      <c r="AC142" s="128" t="s">
        <v>25</v>
      </c>
    </row>
    <row r="143" spans="1:29" s="123" customFormat="1" ht="25.5" customHeight="1">
      <c r="A143" s="71" t="s">
        <v>1239</v>
      </c>
      <c r="B143" s="49" t="s">
        <v>573</v>
      </c>
      <c r="C143" s="48" t="s">
        <v>919</v>
      </c>
      <c r="D143" s="48" t="s">
        <v>730</v>
      </c>
      <c r="E143" s="123">
        <v>6</v>
      </c>
      <c r="F143" s="52" t="s">
        <v>235</v>
      </c>
      <c r="G143" s="52" t="s">
        <v>733</v>
      </c>
      <c r="H143" s="49" t="s">
        <v>1099</v>
      </c>
      <c r="I143" s="51">
        <v>65990020001</v>
      </c>
      <c r="J143" s="52" t="s">
        <v>984</v>
      </c>
      <c r="K143" s="48" t="s">
        <v>45</v>
      </c>
      <c r="L143" s="136">
        <f t="shared" si="4"/>
        <v>52</v>
      </c>
      <c r="M143" s="132">
        <v>102</v>
      </c>
      <c r="N143" s="133">
        <v>104</v>
      </c>
      <c r="O143" s="70">
        <f t="shared" si="5"/>
        <v>1.9607843137254902E-2</v>
      </c>
      <c r="P143" s="123">
        <v>1.843</v>
      </c>
      <c r="Q143" s="123">
        <v>600</v>
      </c>
      <c r="R143" s="123">
        <v>0.08</v>
      </c>
      <c r="S143" s="58">
        <v>7.7</v>
      </c>
      <c r="T143" s="123">
        <v>25</v>
      </c>
      <c r="U143" s="58">
        <v>2</v>
      </c>
      <c r="V143" s="58">
        <v>11.75</v>
      </c>
      <c r="W143" s="58">
        <v>11.75</v>
      </c>
      <c r="X143" s="59">
        <v>2</v>
      </c>
      <c r="Y143" s="58">
        <v>4</v>
      </c>
      <c r="Z143" s="58">
        <v>12</v>
      </c>
      <c r="AA143" s="58">
        <v>12</v>
      </c>
      <c r="AB143" s="58">
        <v>16</v>
      </c>
      <c r="AC143" s="128" t="s">
        <v>25</v>
      </c>
    </row>
    <row r="144" spans="1:29" s="123" customFormat="1" ht="25.5" customHeight="1">
      <c r="A144" s="71" t="s">
        <v>1239</v>
      </c>
      <c r="B144" s="49" t="s">
        <v>573</v>
      </c>
      <c r="C144" s="48" t="s">
        <v>886</v>
      </c>
      <c r="D144" s="48" t="s">
        <v>689</v>
      </c>
      <c r="E144" s="123">
        <v>6</v>
      </c>
      <c r="F144" s="52" t="s">
        <v>51</v>
      </c>
      <c r="G144" s="52" t="s">
        <v>16</v>
      </c>
      <c r="H144" s="49" t="s">
        <v>1099</v>
      </c>
      <c r="I144" s="51">
        <v>65990020300</v>
      </c>
      <c r="J144" s="52" t="s">
        <v>984</v>
      </c>
      <c r="K144" s="48" t="s">
        <v>45</v>
      </c>
      <c r="L144" s="136">
        <f t="shared" si="4"/>
        <v>8.875</v>
      </c>
      <c r="M144" s="132">
        <v>17</v>
      </c>
      <c r="N144" s="133">
        <v>17.75</v>
      </c>
      <c r="O144" s="70">
        <f t="shared" si="5"/>
        <v>4.4117647058823532E-2</v>
      </c>
      <c r="P144" s="123">
        <v>1.843</v>
      </c>
      <c r="Q144" s="123">
        <v>3</v>
      </c>
      <c r="R144" s="123">
        <v>0.08</v>
      </c>
      <c r="S144" s="58">
        <v>1.2</v>
      </c>
      <c r="T144" s="123">
        <v>25</v>
      </c>
      <c r="U144" s="58">
        <v>2</v>
      </c>
      <c r="V144" s="58">
        <v>3.75</v>
      </c>
      <c r="W144" s="58">
        <v>7.25</v>
      </c>
      <c r="X144" s="59">
        <v>24</v>
      </c>
      <c r="Y144" s="58">
        <v>8.5</v>
      </c>
      <c r="Z144" s="58">
        <v>12.5</v>
      </c>
      <c r="AA144" s="58">
        <v>15.125</v>
      </c>
      <c r="AB144" s="58">
        <v>29.7</v>
      </c>
      <c r="AC144" s="128" t="s">
        <v>25</v>
      </c>
    </row>
    <row r="145" spans="1:29" s="123" customFormat="1" ht="25.5" customHeight="1">
      <c r="A145" s="71" t="s">
        <v>1239</v>
      </c>
      <c r="B145" s="49" t="s">
        <v>573</v>
      </c>
      <c r="C145" s="48" t="s">
        <v>887</v>
      </c>
      <c r="D145" s="48" t="s">
        <v>690</v>
      </c>
      <c r="E145" s="123">
        <v>6</v>
      </c>
      <c r="F145" s="52" t="s">
        <v>52</v>
      </c>
      <c r="G145" s="52" t="s">
        <v>15</v>
      </c>
      <c r="H145" s="49" t="s">
        <v>1099</v>
      </c>
      <c r="I145" s="51">
        <v>65990020400</v>
      </c>
      <c r="J145" s="52" t="s">
        <v>984</v>
      </c>
      <c r="K145" s="48" t="s">
        <v>45</v>
      </c>
      <c r="L145" s="136">
        <f t="shared" si="4"/>
        <v>11.25</v>
      </c>
      <c r="M145" s="132">
        <v>21.5</v>
      </c>
      <c r="N145" s="133">
        <v>22.5</v>
      </c>
      <c r="O145" s="70">
        <f t="shared" si="5"/>
        <v>4.6511627906976744E-2</v>
      </c>
      <c r="P145" s="123">
        <v>1.843</v>
      </c>
      <c r="Q145" s="123">
        <v>4</v>
      </c>
      <c r="R145" s="123">
        <v>0.08</v>
      </c>
      <c r="S145" s="58">
        <v>1.4</v>
      </c>
      <c r="T145" s="123">
        <v>25</v>
      </c>
      <c r="U145" s="58">
        <v>2.125</v>
      </c>
      <c r="V145" s="58">
        <v>3.75</v>
      </c>
      <c r="W145" s="58">
        <v>7.25</v>
      </c>
      <c r="X145" s="59">
        <v>24</v>
      </c>
      <c r="Y145" s="58">
        <v>10.375</v>
      </c>
      <c r="Z145" s="58">
        <v>12.375</v>
      </c>
      <c r="AA145" s="58">
        <v>15.125</v>
      </c>
      <c r="AB145" s="58">
        <v>34.799999999999997</v>
      </c>
      <c r="AC145" s="128" t="s">
        <v>25</v>
      </c>
    </row>
    <row r="146" spans="1:29" s="123" customFormat="1" ht="25.5" customHeight="1">
      <c r="A146" s="71" t="s">
        <v>1239</v>
      </c>
      <c r="B146" s="49" t="s">
        <v>573</v>
      </c>
      <c r="C146" s="48" t="s">
        <v>888</v>
      </c>
      <c r="D146" s="48" t="s">
        <v>691</v>
      </c>
      <c r="E146" s="123">
        <v>6</v>
      </c>
      <c r="F146" s="52" t="s">
        <v>53</v>
      </c>
      <c r="G146" s="52" t="s">
        <v>14</v>
      </c>
      <c r="H146" s="49" t="s">
        <v>1099</v>
      </c>
      <c r="I146" s="51">
        <v>65990020600</v>
      </c>
      <c r="J146" s="52" t="s">
        <v>984</v>
      </c>
      <c r="K146" s="48" t="s">
        <v>47</v>
      </c>
      <c r="L146" s="136">
        <f t="shared" si="4"/>
        <v>15.75</v>
      </c>
      <c r="M146" s="132">
        <v>30</v>
      </c>
      <c r="N146" s="133">
        <v>31.5</v>
      </c>
      <c r="O146" s="70">
        <f t="shared" si="5"/>
        <v>0.05</v>
      </c>
      <c r="P146" s="123">
        <v>1.843</v>
      </c>
      <c r="Q146" s="123">
        <v>6</v>
      </c>
      <c r="R146" s="123">
        <v>0.08</v>
      </c>
      <c r="S146" s="58">
        <v>2</v>
      </c>
      <c r="T146" s="123">
        <v>25</v>
      </c>
      <c r="U146" s="58">
        <v>2.25</v>
      </c>
      <c r="V146" s="58">
        <v>3.75</v>
      </c>
      <c r="W146" s="58">
        <v>7.25</v>
      </c>
      <c r="X146" s="59">
        <v>24</v>
      </c>
      <c r="Y146" s="58">
        <v>10.375</v>
      </c>
      <c r="Z146" s="58">
        <v>12.375</v>
      </c>
      <c r="AA146" s="58">
        <v>15.125</v>
      </c>
      <c r="AB146" s="58">
        <v>49.2</v>
      </c>
      <c r="AC146" s="128" t="s">
        <v>25</v>
      </c>
    </row>
    <row r="147" spans="1:29" s="123" customFormat="1" ht="25.5" customHeight="1">
      <c r="A147" s="71" t="s">
        <v>1239</v>
      </c>
      <c r="B147" s="49" t="s">
        <v>573</v>
      </c>
      <c r="C147" s="48" t="s">
        <v>889</v>
      </c>
      <c r="D147" s="48" t="s">
        <v>692</v>
      </c>
      <c r="E147" s="123">
        <v>6</v>
      </c>
      <c r="F147" s="52" t="s">
        <v>54</v>
      </c>
      <c r="G147" s="52" t="s">
        <v>57</v>
      </c>
      <c r="H147" s="49" t="s">
        <v>1099</v>
      </c>
      <c r="I147" s="51">
        <v>65990020800</v>
      </c>
      <c r="J147" s="52" t="s">
        <v>984</v>
      </c>
      <c r="K147" s="48" t="s">
        <v>47</v>
      </c>
      <c r="L147" s="136">
        <f t="shared" si="4"/>
        <v>20.125</v>
      </c>
      <c r="M147" s="132">
        <v>38.5</v>
      </c>
      <c r="N147" s="133">
        <v>40.25</v>
      </c>
      <c r="O147" s="70">
        <f t="shared" si="5"/>
        <v>4.5454545454545456E-2</v>
      </c>
      <c r="P147" s="123">
        <v>1.843</v>
      </c>
      <c r="Q147" s="123">
        <v>8</v>
      </c>
      <c r="R147" s="123">
        <v>0.08</v>
      </c>
      <c r="S147" s="58">
        <v>2.7</v>
      </c>
      <c r="T147" s="123">
        <v>25</v>
      </c>
      <c r="U147" s="58">
        <v>2.5</v>
      </c>
      <c r="V147" s="58">
        <v>3.75</v>
      </c>
      <c r="W147" s="58">
        <v>10.25</v>
      </c>
      <c r="X147" s="59">
        <v>12</v>
      </c>
      <c r="Y147" s="58">
        <v>8.5</v>
      </c>
      <c r="Z147" s="58">
        <v>12.5</v>
      </c>
      <c r="AA147" s="58">
        <v>15.125</v>
      </c>
      <c r="AB147" s="58">
        <v>33.299999999999997</v>
      </c>
      <c r="AC147" s="128" t="s">
        <v>25</v>
      </c>
    </row>
    <row r="148" spans="1:29" s="123" customFormat="1" ht="25.5" customHeight="1">
      <c r="A148" s="71" t="s">
        <v>1239</v>
      </c>
      <c r="B148" s="49" t="s">
        <v>573</v>
      </c>
      <c r="C148" s="48" t="s">
        <v>890</v>
      </c>
      <c r="D148" s="48" t="s">
        <v>693</v>
      </c>
      <c r="E148" s="123">
        <v>6</v>
      </c>
      <c r="F148" s="52" t="s">
        <v>55</v>
      </c>
      <c r="G148" s="52" t="s">
        <v>56</v>
      </c>
      <c r="H148" s="49" t="s">
        <v>1099</v>
      </c>
      <c r="I148" s="51">
        <v>65990021200</v>
      </c>
      <c r="J148" s="52" t="s">
        <v>984</v>
      </c>
      <c r="K148" s="48" t="s">
        <v>47</v>
      </c>
      <c r="L148" s="136">
        <f t="shared" si="4"/>
        <v>29.125</v>
      </c>
      <c r="M148" s="132">
        <v>55.75</v>
      </c>
      <c r="N148" s="133">
        <v>58.25</v>
      </c>
      <c r="O148" s="70">
        <f t="shared" si="5"/>
        <v>4.4843049327354258E-2</v>
      </c>
      <c r="P148" s="123">
        <v>1.843</v>
      </c>
      <c r="Q148" s="123">
        <v>12</v>
      </c>
      <c r="R148" s="123">
        <v>0.08</v>
      </c>
      <c r="S148" s="58">
        <v>3.9</v>
      </c>
      <c r="T148" s="123">
        <v>25</v>
      </c>
      <c r="U148" s="58">
        <v>2.375</v>
      </c>
      <c r="V148" s="58">
        <v>3.75</v>
      </c>
      <c r="W148" s="58">
        <v>12.25</v>
      </c>
      <c r="X148" s="59">
        <v>12</v>
      </c>
      <c r="Y148" s="58">
        <v>8.5</v>
      </c>
      <c r="Z148" s="58">
        <v>12.5</v>
      </c>
      <c r="AA148" s="58">
        <v>15.125</v>
      </c>
      <c r="AB148" s="58">
        <v>47.7</v>
      </c>
      <c r="AC148" s="128" t="s">
        <v>25</v>
      </c>
    </row>
    <row r="149" spans="1:29" s="123" customFormat="1" ht="25.5" customHeight="1">
      <c r="A149" s="71" t="s">
        <v>1239</v>
      </c>
      <c r="B149" s="49" t="s">
        <v>573</v>
      </c>
      <c r="C149" s="48" t="s">
        <v>920</v>
      </c>
      <c r="D149" s="48" t="s">
        <v>731</v>
      </c>
      <c r="E149" s="123">
        <v>6</v>
      </c>
      <c r="F149" s="52" t="s">
        <v>236</v>
      </c>
      <c r="G149" s="52" t="s">
        <v>732</v>
      </c>
      <c r="H149" s="49" t="s">
        <v>1099</v>
      </c>
      <c r="I149" s="51">
        <v>65990030001</v>
      </c>
      <c r="J149" s="52" t="s">
        <v>984</v>
      </c>
      <c r="K149" s="48" t="s">
        <v>47</v>
      </c>
      <c r="L149" s="136">
        <f t="shared" si="4"/>
        <v>73.5</v>
      </c>
      <c r="M149" s="132">
        <v>143</v>
      </c>
      <c r="N149" s="133">
        <v>147</v>
      </c>
      <c r="O149" s="70">
        <f t="shared" si="5"/>
        <v>2.7972027972027972E-2</v>
      </c>
      <c r="P149" s="123">
        <v>3.149</v>
      </c>
      <c r="Q149" s="123">
        <v>600</v>
      </c>
      <c r="R149" s="123">
        <v>0.08</v>
      </c>
      <c r="S149" s="58">
        <v>18.8</v>
      </c>
      <c r="T149" s="123">
        <v>25</v>
      </c>
      <c r="U149" s="58">
        <v>4</v>
      </c>
      <c r="V149" s="58">
        <v>12</v>
      </c>
      <c r="W149" s="58">
        <v>12</v>
      </c>
      <c r="X149" s="59">
        <v>1</v>
      </c>
      <c r="Y149" s="58">
        <v>4</v>
      </c>
      <c r="Z149" s="58">
        <v>12</v>
      </c>
      <c r="AA149" s="58">
        <v>12</v>
      </c>
      <c r="AB149" s="58">
        <v>18.8</v>
      </c>
      <c r="AC149" s="128" t="s">
        <v>25</v>
      </c>
    </row>
    <row r="150" spans="1:29" s="123" customFormat="1" ht="25.5" customHeight="1">
      <c r="A150" s="71" t="s">
        <v>1239</v>
      </c>
      <c r="B150" s="49" t="s">
        <v>573</v>
      </c>
      <c r="C150" s="48" t="s">
        <v>891</v>
      </c>
      <c r="D150" s="48" t="s">
        <v>694</v>
      </c>
      <c r="E150" s="123">
        <v>6</v>
      </c>
      <c r="F150" s="52" t="s">
        <v>17</v>
      </c>
      <c r="G150" s="52" t="s">
        <v>68</v>
      </c>
      <c r="H150" s="49" t="s">
        <v>1099</v>
      </c>
      <c r="I150" s="51">
        <v>65990030400</v>
      </c>
      <c r="J150" s="52" t="s">
        <v>984</v>
      </c>
      <c r="K150" s="48" t="s">
        <v>47</v>
      </c>
      <c r="L150" s="136">
        <f t="shared" si="4"/>
        <v>15.75</v>
      </c>
      <c r="M150" s="132">
        <v>30</v>
      </c>
      <c r="N150" s="133">
        <v>31.5</v>
      </c>
      <c r="O150" s="70">
        <f t="shared" si="5"/>
        <v>0.05</v>
      </c>
      <c r="P150" s="123">
        <v>3.149</v>
      </c>
      <c r="Q150" s="123">
        <v>4</v>
      </c>
      <c r="R150" s="123">
        <v>0.08</v>
      </c>
      <c r="S150" s="58">
        <v>3.1</v>
      </c>
      <c r="T150" s="123">
        <v>25</v>
      </c>
      <c r="U150" s="58">
        <v>2</v>
      </c>
      <c r="V150" s="58">
        <v>3.75</v>
      </c>
      <c r="W150" s="58">
        <v>10.25</v>
      </c>
      <c r="X150" s="59">
        <v>12</v>
      </c>
      <c r="Y150" s="58">
        <v>8.5</v>
      </c>
      <c r="Z150" s="58">
        <v>12.5</v>
      </c>
      <c r="AA150" s="58">
        <v>15</v>
      </c>
      <c r="AB150" s="58">
        <v>38.1</v>
      </c>
      <c r="AC150" s="128" t="s">
        <v>25</v>
      </c>
    </row>
    <row r="151" spans="1:29" s="123" customFormat="1" ht="25.5" customHeight="1">
      <c r="A151" s="71" t="s">
        <v>1239</v>
      </c>
      <c r="B151" s="49" t="s">
        <v>573</v>
      </c>
      <c r="C151" s="48" t="s">
        <v>892</v>
      </c>
      <c r="D151" s="48" t="s">
        <v>695</v>
      </c>
      <c r="E151" s="123">
        <v>6</v>
      </c>
      <c r="F151" s="52" t="s">
        <v>18</v>
      </c>
      <c r="G151" s="52" t="s">
        <v>67</v>
      </c>
      <c r="H151" s="49" t="s">
        <v>1099</v>
      </c>
      <c r="I151" s="51">
        <v>65990030600</v>
      </c>
      <c r="J151" s="52" t="s">
        <v>984</v>
      </c>
      <c r="K151" s="48" t="s">
        <v>47</v>
      </c>
      <c r="L151" s="136">
        <f t="shared" si="4"/>
        <v>22.125</v>
      </c>
      <c r="M151" s="132">
        <v>42.25</v>
      </c>
      <c r="N151" s="133">
        <v>44.25</v>
      </c>
      <c r="O151" s="70">
        <f t="shared" si="5"/>
        <v>4.7337278106508875E-2</v>
      </c>
      <c r="P151" s="123">
        <v>3.149</v>
      </c>
      <c r="Q151" s="123">
        <v>6</v>
      </c>
      <c r="R151" s="123">
        <v>0.08</v>
      </c>
      <c r="S151" s="58">
        <v>4.5999999999999996</v>
      </c>
      <c r="T151" s="123">
        <v>25</v>
      </c>
      <c r="U151" s="58">
        <v>2</v>
      </c>
      <c r="V151" s="58">
        <v>3.75</v>
      </c>
      <c r="W151" s="58">
        <v>12.25</v>
      </c>
      <c r="X151" s="59">
        <v>6</v>
      </c>
      <c r="Y151" s="58">
        <v>8.5</v>
      </c>
      <c r="Z151" s="58">
        <v>12.5</v>
      </c>
      <c r="AA151" s="58">
        <v>15</v>
      </c>
      <c r="AB151" s="58">
        <v>28.5</v>
      </c>
      <c r="AC151" s="128" t="s">
        <v>25</v>
      </c>
    </row>
    <row r="152" spans="1:29" s="123" customFormat="1" ht="25.5" customHeight="1">
      <c r="A152" s="71" t="s">
        <v>1239</v>
      </c>
      <c r="B152" s="49" t="s">
        <v>573</v>
      </c>
      <c r="C152" s="48" t="s">
        <v>893</v>
      </c>
      <c r="D152" s="48" t="s">
        <v>696</v>
      </c>
      <c r="E152" s="123">
        <v>6</v>
      </c>
      <c r="F152" s="52" t="s">
        <v>19</v>
      </c>
      <c r="G152" s="52" t="s">
        <v>22</v>
      </c>
      <c r="H152" s="49" t="s">
        <v>1099</v>
      </c>
      <c r="I152" s="51">
        <v>65990030800</v>
      </c>
      <c r="J152" s="52" t="s">
        <v>984</v>
      </c>
      <c r="K152" s="48" t="s">
        <v>47</v>
      </c>
      <c r="L152" s="136">
        <f t="shared" si="4"/>
        <v>28.25</v>
      </c>
      <c r="M152" s="132">
        <v>54</v>
      </c>
      <c r="N152" s="133">
        <v>56.5</v>
      </c>
      <c r="O152" s="70">
        <f t="shared" si="5"/>
        <v>4.6296296296296294E-2</v>
      </c>
      <c r="P152" s="123">
        <v>3.149</v>
      </c>
      <c r="Q152" s="123">
        <v>8</v>
      </c>
      <c r="R152" s="123">
        <v>0.08</v>
      </c>
      <c r="S152" s="58">
        <v>6.2</v>
      </c>
      <c r="T152" s="123">
        <v>25</v>
      </c>
      <c r="U152" s="58">
        <v>2.75</v>
      </c>
      <c r="V152" s="58">
        <v>3.75</v>
      </c>
      <c r="W152" s="58">
        <v>10.25</v>
      </c>
      <c r="X152" s="59">
        <v>6</v>
      </c>
      <c r="Y152" s="58">
        <v>8.5</v>
      </c>
      <c r="Z152" s="58">
        <v>12.5</v>
      </c>
      <c r="AA152" s="58">
        <v>15.125</v>
      </c>
      <c r="AB152" s="58">
        <v>38.1</v>
      </c>
      <c r="AC152" s="128" t="s">
        <v>25</v>
      </c>
    </row>
    <row r="153" spans="1:29" s="123" customFormat="1" ht="25.5" customHeight="1">
      <c r="A153" s="71" t="s">
        <v>1239</v>
      </c>
      <c r="B153" s="49" t="s">
        <v>573</v>
      </c>
      <c r="C153" s="48" t="s">
        <v>894</v>
      </c>
      <c r="D153" s="48" t="s">
        <v>697</v>
      </c>
      <c r="E153" s="123">
        <v>6</v>
      </c>
      <c r="F153" s="52" t="s">
        <v>20</v>
      </c>
      <c r="G153" s="52" t="s">
        <v>21</v>
      </c>
      <c r="H153" s="49" t="s">
        <v>1099</v>
      </c>
      <c r="I153" s="51">
        <v>65990031200</v>
      </c>
      <c r="J153" s="52" t="s">
        <v>984</v>
      </c>
      <c r="K153" s="48" t="s">
        <v>47</v>
      </c>
      <c r="L153" s="136">
        <f t="shared" si="4"/>
        <v>41</v>
      </c>
      <c r="M153" s="132">
        <v>78.5</v>
      </c>
      <c r="N153" s="133">
        <v>82</v>
      </c>
      <c r="O153" s="70">
        <f t="shared" si="5"/>
        <v>4.4585987261146494E-2</v>
      </c>
      <c r="P153" s="123">
        <v>3.149</v>
      </c>
      <c r="Q153" s="123">
        <v>12</v>
      </c>
      <c r="R153" s="123">
        <v>0.08</v>
      </c>
      <c r="S153" s="58">
        <v>9.4</v>
      </c>
      <c r="T153" s="123">
        <v>25</v>
      </c>
      <c r="U153" s="58">
        <v>5.5</v>
      </c>
      <c r="V153" s="58">
        <v>9.75</v>
      </c>
      <c r="W153" s="58">
        <v>12.25</v>
      </c>
      <c r="X153" s="59">
        <v>4</v>
      </c>
      <c r="Y153" s="58">
        <v>12</v>
      </c>
      <c r="Z153" s="58">
        <v>12</v>
      </c>
      <c r="AA153" s="58">
        <v>20</v>
      </c>
      <c r="AB153" s="58">
        <v>38.9</v>
      </c>
      <c r="AC153" s="128" t="s">
        <v>25</v>
      </c>
    </row>
    <row r="154" spans="1:29" s="123" customFormat="1" ht="25.5" customHeight="1">
      <c r="A154" s="71" t="s">
        <v>1239</v>
      </c>
      <c r="B154" s="49" t="s">
        <v>573</v>
      </c>
      <c r="C154" s="48" t="s">
        <v>916</v>
      </c>
      <c r="D154" s="48" t="s">
        <v>727</v>
      </c>
      <c r="E154" s="123">
        <v>6</v>
      </c>
      <c r="F154" s="52" t="s">
        <v>229</v>
      </c>
      <c r="G154" s="52" t="s">
        <v>736</v>
      </c>
      <c r="H154" s="49" t="s">
        <v>1099</v>
      </c>
      <c r="I154" s="51">
        <v>65990050001</v>
      </c>
      <c r="J154" s="52" t="s">
        <v>984</v>
      </c>
      <c r="K154" s="48" t="s">
        <v>45</v>
      </c>
      <c r="L154" s="136">
        <f t="shared" si="4"/>
        <v>23.75</v>
      </c>
      <c r="M154" s="132">
        <v>46</v>
      </c>
      <c r="N154" s="133">
        <v>47.5</v>
      </c>
      <c r="O154" s="70">
        <f t="shared" si="5"/>
        <v>3.2608695652173912E-2</v>
      </c>
      <c r="P154" s="123">
        <v>0.46800000000000003</v>
      </c>
      <c r="Q154" s="123">
        <v>600</v>
      </c>
      <c r="R154" s="123">
        <v>0.08</v>
      </c>
      <c r="S154" s="58">
        <v>2.7</v>
      </c>
      <c r="T154" s="123">
        <v>25</v>
      </c>
      <c r="U154" s="58">
        <v>0.5</v>
      </c>
      <c r="V154" s="58">
        <v>10.75</v>
      </c>
      <c r="W154" s="58">
        <v>11.25</v>
      </c>
      <c r="X154" s="59">
        <v>6</v>
      </c>
      <c r="Y154" s="58">
        <v>4</v>
      </c>
      <c r="Z154" s="58">
        <v>12</v>
      </c>
      <c r="AA154" s="58">
        <v>12</v>
      </c>
      <c r="AB154" s="58">
        <v>16.8</v>
      </c>
      <c r="AC154" s="128" t="s">
        <v>25</v>
      </c>
    </row>
    <row r="155" spans="1:29" s="123" customFormat="1" ht="25.5" customHeight="1">
      <c r="A155" s="71" t="s">
        <v>1239</v>
      </c>
      <c r="B155" s="49" t="s">
        <v>573</v>
      </c>
      <c r="C155" s="48" t="s">
        <v>868</v>
      </c>
      <c r="D155" s="48" t="s">
        <v>107</v>
      </c>
      <c r="E155" s="123">
        <v>6</v>
      </c>
      <c r="F155" s="52" t="s">
        <v>1129</v>
      </c>
      <c r="G155" s="52" t="s">
        <v>1139</v>
      </c>
      <c r="H155" s="49" t="s">
        <v>1099</v>
      </c>
      <c r="I155" s="51">
        <v>65990050200</v>
      </c>
      <c r="J155" s="52" t="s">
        <v>984</v>
      </c>
      <c r="K155" s="48" t="s">
        <v>47</v>
      </c>
      <c r="L155" s="136">
        <f t="shared" si="4"/>
        <v>3.75</v>
      </c>
      <c r="M155" s="132">
        <v>7</v>
      </c>
      <c r="N155" s="133">
        <v>7.5</v>
      </c>
      <c r="O155" s="70">
        <f t="shared" si="5"/>
        <v>7.1428571428571425E-2</v>
      </c>
      <c r="P155" s="123">
        <v>0.46800000000000003</v>
      </c>
      <c r="Q155" s="123">
        <v>2</v>
      </c>
      <c r="R155" s="123">
        <v>0.08</v>
      </c>
      <c r="S155" s="58">
        <v>0.3</v>
      </c>
      <c r="T155" s="123">
        <v>25</v>
      </c>
      <c r="U155" s="58">
        <v>2</v>
      </c>
      <c r="V155" s="58">
        <v>3.75</v>
      </c>
      <c r="W155" s="58">
        <v>7.25</v>
      </c>
      <c r="X155" s="59">
        <v>24</v>
      </c>
      <c r="Y155" s="58">
        <v>8.5</v>
      </c>
      <c r="Z155" s="58">
        <v>12.5</v>
      </c>
      <c r="AA155" s="58">
        <v>15.125</v>
      </c>
      <c r="AB155" s="58">
        <v>8.1</v>
      </c>
      <c r="AC155" s="128" t="s">
        <v>25</v>
      </c>
    </row>
    <row r="156" spans="1:29" s="123" customFormat="1" ht="25.5" customHeight="1">
      <c r="A156" s="71" t="s">
        <v>1239</v>
      </c>
      <c r="B156" s="49" t="s">
        <v>573</v>
      </c>
      <c r="C156" s="48" t="s">
        <v>871</v>
      </c>
      <c r="D156" s="48" t="s">
        <v>108</v>
      </c>
      <c r="E156" s="123">
        <v>6</v>
      </c>
      <c r="F156" s="52" t="s">
        <v>1130</v>
      </c>
      <c r="G156" s="52" t="s">
        <v>427</v>
      </c>
      <c r="H156" s="49" t="s">
        <v>1099</v>
      </c>
      <c r="I156" s="51">
        <v>65990050300</v>
      </c>
      <c r="J156" s="52" t="s">
        <v>984</v>
      </c>
      <c r="K156" s="48" t="s">
        <v>47</v>
      </c>
      <c r="L156" s="136">
        <f t="shared" si="4"/>
        <v>4.25</v>
      </c>
      <c r="M156" s="132">
        <v>8.15</v>
      </c>
      <c r="N156" s="133">
        <v>8.5</v>
      </c>
      <c r="O156" s="70">
        <f t="shared" si="5"/>
        <v>4.2944785276073573E-2</v>
      </c>
      <c r="P156" s="123">
        <v>0.46800000000000003</v>
      </c>
      <c r="Q156" s="123">
        <v>3</v>
      </c>
      <c r="R156" s="123">
        <v>0.08</v>
      </c>
      <c r="S156" s="58">
        <v>0.4</v>
      </c>
      <c r="T156" s="123">
        <v>25</v>
      </c>
      <c r="U156" s="58">
        <v>2</v>
      </c>
      <c r="V156" s="58">
        <v>3.75</v>
      </c>
      <c r="W156" s="58">
        <v>7.25</v>
      </c>
      <c r="X156" s="59">
        <v>24</v>
      </c>
      <c r="Y156" s="58">
        <v>8.5</v>
      </c>
      <c r="Z156" s="58">
        <v>12.5</v>
      </c>
      <c r="AA156" s="58">
        <v>15.125</v>
      </c>
      <c r="AB156" s="58">
        <v>10.5</v>
      </c>
      <c r="AC156" s="128" t="s">
        <v>25</v>
      </c>
    </row>
    <row r="157" spans="1:29" s="123" customFormat="1" ht="25.5" customHeight="1">
      <c r="A157" s="71" t="s">
        <v>1239</v>
      </c>
      <c r="B157" s="49" t="s">
        <v>573</v>
      </c>
      <c r="C157" s="48" t="s">
        <v>872</v>
      </c>
      <c r="D157" s="48" t="s">
        <v>673</v>
      </c>
      <c r="E157" s="123">
        <v>6</v>
      </c>
      <c r="F157" s="52" t="s">
        <v>1131</v>
      </c>
      <c r="G157" s="52" t="s">
        <v>428</v>
      </c>
      <c r="H157" s="49" t="s">
        <v>1099</v>
      </c>
      <c r="I157" s="51">
        <v>65990050400</v>
      </c>
      <c r="J157" s="52" t="s">
        <v>984</v>
      </c>
      <c r="K157" s="48" t="s">
        <v>47</v>
      </c>
      <c r="L157" s="136">
        <f t="shared" si="4"/>
        <v>5.25</v>
      </c>
      <c r="M157" s="132">
        <v>10</v>
      </c>
      <c r="N157" s="133">
        <v>10.5</v>
      </c>
      <c r="O157" s="70">
        <f t="shared" si="5"/>
        <v>0.05</v>
      </c>
      <c r="P157" s="123">
        <v>0.46800000000000003</v>
      </c>
      <c r="Q157" s="123">
        <v>4</v>
      </c>
      <c r="R157" s="123">
        <v>0.08</v>
      </c>
      <c r="S157" s="58">
        <v>0.5</v>
      </c>
      <c r="T157" s="123">
        <v>25</v>
      </c>
      <c r="U157" s="58">
        <v>2</v>
      </c>
      <c r="V157" s="58">
        <v>3.75</v>
      </c>
      <c r="W157" s="58">
        <v>7.25</v>
      </c>
      <c r="X157" s="59">
        <v>24</v>
      </c>
      <c r="Y157" s="58">
        <v>8.5</v>
      </c>
      <c r="Z157" s="58">
        <v>12.5</v>
      </c>
      <c r="AA157" s="58">
        <v>15.125</v>
      </c>
      <c r="AB157" s="58">
        <v>12.9</v>
      </c>
      <c r="AC157" s="128" t="s">
        <v>25</v>
      </c>
    </row>
    <row r="158" spans="1:29" s="123" customFormat="1" ht="25.5" customHeight="1">
      <c r="A158" s="71" t="s">
        <v>1239</v>
      </c>
      <c r="B158" s="49" t="s">
        <v>573</v>
      </c>
      <c r="C158" s="48" t="s">
        <v>873</v>
      </c>
      <c r="D158" s="48" t="s">
        <v>674</v>
      </c>
      <c r="E158" s="123">
        <v>6</v>
      </c>
      <c r="F158" s="52" t="s">
        <v>1132</v>
      </c>
      <c r="G158" s="52" t="s">
        <v>1173</v>
      </c>
      <c r="H158" s="49" t="s">
        <v>1099</v>
      </c>
      <c r="I158" s="51">
        <v>65990050600</v>
      </c>
      <c r="J158" s="52" t="s">
        <v>984</v>
      </c>
      <c r="K158" s="48" t="s">
        <v>47</v>
      </c>
      <c r="L158" s="136">
        <f t="shared" si="4"/>
        <v>7.375</v>
      </c>
      <c r="M158" s="132">
        <v>14</v>
      </c>
      <c r="N158" s="133">
        <v>14.75</v>
      </c>
      <c r="O158" s="70">
        <f t="shared" si="5"/>
        <v>5.3571428571428568E-2</v>
      </c>
      <c r="P158" s="123">
        <v>0.46800000000000003</v>
      </c>
      <c r="Q158" s="123">
        <v>6</v>
      </c>
      <c r="R158" s="123">
        <v>0.08</v>
      </c>
      <c r="S158" s="58">
        <v>0.7</v>
      </c>
      <c r="T158" s="123">
        <v>25</v>
      </c>
      <c r="U158" s="58">
        <v>2</v>
      </c>
      <c r="V158" s="58">
        <v>3.75</v>
      </c>
      <c r="W158" s="58">
        <v>7.25</v>
      </c>
      <c r="X158" s="59">
        <v>24</v>
      </c>
      <c r="Y158" s="58">
        <v>8.5</v>
      </c>
      <c r="Z158" s="58">
        <v>12.5</v>
      </c>
      <c r="AA158" s="58">
        <v>15</v>
      </c>
      <c r="AB158" s="58">
        <v>17.7</v>
      </c>
      <c r="AC158" s="128" t="s">
        <v>25</v>
      </c>
    </row>
    <row r="159" spans="1:29" s="123" customFormat="1" ht="25.5" customHeight="1">
      <c r="A159" s="71" t="s">
        <v>1239</v>
      </c>
      <c r="B159" s="49" t="s">
        <v>573</v>
      </c>
      <c r="C159" s="48" t="s">
        <v>874</v>
      </c>
      <c r="D159" s="48" t="s">
        <v>675</v>
      </c>
      <c r="E159" s="123">
        <v>6</v>
      </c>
      <c r="F159" s="52" t="s">
        <v>1133</v>
      </c>
      <c r="G159" s="52" t="s">
        <v>1174</v>
      </c>
      <c r="H159" s="49" t="s">
        <v>1099</v>
      </c>
      <c r="I159" s="51">
        <v>65990050800</v>
      </c>
      <c r="J159" s="52" t="s">
        <v>984</v>
      </c>
      <c r="K159" s="48" t="s">
        <v>47</v>
      </c>
      <c r="L159" s="136">
        <f t="shared" si="4"/>
        <v>9</v>
      </c>
      <c r="M159" s="132">
        <v>17.25</v>
      </c>
      <c r="N159" s="133">
        <v>18</v>
      </c>
      <c r="O159" s="70">
        <f t="shared" si="5"/>
        <v>4.3478260869565216E-2</v>
      </c>
      <c r="P159" s="123">
        <v>0.46800000000000003</v>
      </c>
      <c r="Q159" s="123">
        <v>8</v>
      </c>
      <c r="R159" s="123">
        <v>0.08</v>
      </c>
      <c r="S159" s="58">
        <v>0.9</v>
      </c>
      <c r="T159" s="123">
        <v>25</v>
      </c>
      <c r="U159" s="58">
        <v>2</v>
      </c>
      <c r="V159" s="58">
        <v>3.75</v>
      </c>
      <c r="W159" s="58">
        <v>10.25</v>
      </c>
      <c r="X159" s="59">
        <v>12</v>
      </c>
      <c r="Y159" s="58">
        <v>8.5</v>
      </c>
      <c r="Z159" s="58">
        <v>12.5</v>
      </c>
      <c r="AA159" s="58">
        <v>15.125</v>
      </c>
      <c r="AB159" s="58">
        <v>11.7</v>
      </c>
      <c r="AC159" s="128" t="s">
        <v>25</v>
      </c>
    </row>
    <row r="160" spans="1:29" s="123" customFormat="1" ht="25.5" customHeight="1">
      <c r="A160" s="71" t="s">
        <v>1239</v>
      </c>
      <c r="B160" s="49" t="s">
        <v>573</v>
      </c>
      <c r="C160" s="48" t="s">
        <v>875</v>
      </c>
      <c r="D160" s="48" t="s">
        <v>676</v>
      </c>
      <c r="E160" s="123">
        <v>6</v>
      </c>
      <c r="F160" s="52" t="s">
        <v>1134</v>
      </c>
      <c r="G160" s="52" t="s">
        <v>471</v>
      </c>
      <c r="H160" s="49" t="s">
        <v>1099</v>
      </c>
      <c r="I160" s="51">
        <v>65990051200</v>
      </c>
      <c r="J160" s="52" t="s">
        <v>984</v>
      </c>
      <c r="K160" s="48" t="s">
        <v>47</v>
      </c>
      <c r="L160" s="136">
        <f t="shared" si="4"/>
        <v>13.125</v>
      </c>
      <c r="M160" s="132">
        <v>25</v>
      </c>
      <c r="N160" s="133">
        <v>26.25</v>
      </c>
      <c r="O160" s="70">
        <f t="shared" si="5"/>
        <v>0.05</v>
      </c>
      <c r="P160" s="123">
        <v>0.46800000000000003</v>
      </c>
      <c r="Q160" s="123">
        <v>12</v>
      </c>
      <c r="R160" s="123">
        <v>0.08</v>
      </c>
      <c r="S160" s="58">
        <v>1.3</v>
      </c>
      <c r="T160" s="123">
        <v>25</v>
      </c>
      <c r="U160" s="58">
        <v>2</v>
      </c>
      <c r="V160" s="58">
        <v>3.75</v>
      </c>
      <c r="W160" s="58">
        <v>12.5</v>
      </c>
      <c r="X160" s="59">
        <v>12</v>
      </c>
      <c r="Y160" s="58">
        <v>8.5</v>
      </c>
      <c r="Z160" s="58">
        <v>12.5</v>
      </c>
      <c r="AA160" s="58">
        <v>15</v>
      </c>
      <c r="AB160" s="58">
        <v>16.5</v>
      </c>
      <c r="AC160" s="128" t="s">
        <v>25</v>
      </c>
    </row>
    <row r="161" spans="1:29" s="123" customFormat="1" ht="25.5" customHeight="1">
      <c r="A161" s="71" t="s">
        <v>1239</v>
      </c>
      <c r="B161" s="49" t="s">
        <v>573</v>
      </c>
      <c r="C161" s="48" t="s">
        <v>917</v>
      </c>
      <c r="D161" s="48" t="s">
        <v>728</v>
      </c>
      <c r="E161" s="123">
        <v>6</v>
      </c>
      <c r="F161" s="52" t="s">
        <v>233</v>
      </c>
      <c r="G161" s="52" t="s">
        <v>735</v>
      </c>
      <c r="H161" s="49" t="s">
        <v>1099</v>
      </c>
      <c r="I161" s="51">
        <v>65990070001</v>
      </c>
      <c r="J161" s="52" t="s">
        <v>984</v>
      </c>
      <c r="K161" s="48" t="s">
        <v>45</v>
      </c>
      <c r="L161" s="136">
        <f t="shared" si="4"/>
        <v>29.875</v>
      </c>
      <c r="M161" s="132">
        <v>58</v>
      </c>
      <c r="N161" s="133">
        <v>59.75</v>
      </c>
      <c r="O161" s="70">
        <f t="shared" si="5"/>
        <v>3.017241379310345E-2</v>
      </c>
      <c r="P161" s="123">
        <v>0.70799999999999996</v>
      </c>
      <c r="Q161" s="123">
        <v>600</v>
      </c>
      <c r="R161" s="123">
        <v>0.08</v>
      </c>
      <c r="S161" s="58">
        <v>3.9</v>
      </c>
      <c r="T161" s="123">
        <v>25</v>
      </c>
      <c r="U161" s="58">
        <v>0.75</v>
      </c>
      <c r="V161" s="58">
        <v>10.5</v>
      </c>
      <c r="W161" s="58">
        <v>11.875</v>
      </c>
      <c r="X161" s="59">
        <v>5</v>
      </c>
      <c r="Y161" s="58">
        <v>4</v>
      </c>
      <c r="Z161" s="58">
        <v>12</v>
      </c>
      <c r="AA161" s="58">
        <v>12</v>
      </c>
      <c r="AB161" s="58">
        <v>20.100000000000001</v>
      </c>
      <c r="AC161" s="128" t="s">
        <v>25</v>
      </c>
    </row>
    <row r="162" spans="1:29" s="123" customFormat="1" ht="25.5" customHeight="1">
      <c r="A162" s="71" t="s">
        <v>1239</v>
      </c>
      <c r="B162" s="49" t="s">
        <v>573</v>
      </c>
      <c r="C162" s="48" t="s">
        <v>869</v>
      </c>
      <c r="D162" s="48" t="s">
        <v>677</v>
      </c>
      <c r="E162" s="123">
        <v>6</v>
      </c>
      <c r="F162" s="52" t="s">
        <v>472</v>
      </c>
      <c r="G162" s="52" t="s">
        <v>478</v>
      </c>
      <c r="H162" s="49" t="s">
        <v>1099</v>
      </c>
      <c r="I162" s="51">
        <v>65990070200</v>
      </c>
      <c r="J162" s="52" t="s">
        <v>984</v>
      </c>
      <c r="K162" s="48" t="s">
        <v>47</v>
      </c>
      <c r="L162" s="136">
        <f t="shared" si="4"/>
        <v>4.5</v>
      </c>
      <c r="M162" s="132">
        <v>8.5</v>
      </c>
      <c r="N162" s="133">
        <v>9</v>
      </c>
      <c r="O162" s="70">
        <f t="shared" si="5"/>
        <v>5.8823529411764705E-2</v>
      </c>
      <c r="P162" s="123">
        <v>0.70799999999999996</v>
      </c>
      <c r="Q162" s="123">
        <v>2</v>
      </c>
      <c r="R162" s="123">
        <v>0.08</v>
      </c>
      <c r="S162" s="58">
        <v>0.4</v>
      </c>
      <c r="T162" s="123">
        <v>25</v>
      </c>
      <c r="U162" s="58">
        <v>2</v>
      </c>
      <c r="V162" s="58">
        <v>3.75</v>
      </c>
      <c r="W162" s="58">
        <v>7.25</v>
      </c>
      <c r="X162" s="59">
        <v>24</v>
      </c>
      <c r="Y162" s="58">
        <v>8.5</v>
      </c>
      <c r="Z162" s="58">
        <v>12.5</v>
      </c>
      <c r="AA162" s="58">
        <v>15.125</v>
      </c>
      <c r="AB162" s="58">
        <v>10.5</v>
      </c>
      <c r="AC162" s="128" t="s">
        <v>25</v>
      </c>
    </row>
    <row r="163" spans="1:29" s="123" customFormat="1" ht="25.5" customHeight="1">
      <c r="A163" s="71" t="s">
        <v>1239</v>
      </c>
      <c r="B163" s="49" t="s">
        <v>573</v>
      </c>
      <c r="C163" s="48" t="s">
        <v>870</v>
      </c>
      <c r="D163" s="48" t="s">
        <v>678</v>
      </c>
      <c r="E163" s="123">
        <v>6</v>
      </c>
      <c r="F163" s="52" t="s">
        <v>473</v>
      </c>
      <c r="G163" s="52" t="s">
        <v>479</v>
      </c>
      <c r="H163" s="49" t="s">
        <v>1099</v>
      </c>
      <c r="I163" s="51">
        <v>65990070300</v>
      </c>
      <c r="J163" s="52" t="s">
        <v>984</v>
      </c>
      <c r="K163" s="48" t="s">
        <v>47</v>
      </c>
      <c r="L163" s="136">
        <f t="shared" si="4"/>
        <v>5.875</v>
      </c>
      <c r="M163" s="132">
        <v>11.25</v>
      </c>
      <c r="N163" s="133">
        <v>11.75</v>
      </c>
      <c r="O163" s="70">
        <f t="shared" si="5"/>
        <v>4.4444444444444446E-2</v>
      </c>
      <c r="P163" s="123">
        <v>0.70799999999999996</v>
      </c>
      <c r="Q163" s="123">
        <v>3</v>
      </c>
      <c r="R163" s="123">
        <v>0.08</v>
      </c>
      <c r="S163" s="58">
        <v>0.6</v>
      </c>
      <c r="T163" s="123">
        <v>25</v>
      </c>
      <c r="U163" s="58">
        <v>2</v>
      </c>
      <c r="V163" s="58">
        <v>3.75</v>
      </c>
      <c r="W163" s="58">
        <v>7.25</v>
      </c>
      <c r="X163" s="59">
        <v>24</v>
      </c>
      <c r="Y163" s="58">
        <v>8.5</v>
      </c>
      <c r="Z163" s="58">
        <v>12.5</v>
      </c>
      <c r="AA163" s="58">
        <v>15.125</v>
      </c>
      <c r="AB163" s="58">
        <v>15.3</v>
      </c>
      <c r="AC163" s="128" t="s">
        <v>25</v>
      </c>
    </row>
    <row r="164" spans="1:29" s="123" customFormat="1" ht="25.5" customHeight="1">
      <c r="A164" s="71" t="s">
        <v>1239</v>
      </c>
      <c r="B164" s="49" t="s">
        <v>573</v>
      </c>
      <c r="C164" s="48" t="s">
        <v>876</v>
      </c>
      <c r="D164" s="48" t="s">
        <v>679</v>
      </c>
      <c r="E164" s="123">
        <v>6</v>
      </c>
      <c r="F164" s="52" t="s">
        <v>474</v>
      </c>
      <c r="G164" s="52" t="s">
        <v>480</v>
      </c>
      <c r="H164" s="49" t="s">
        <v>1099</v>
      </c>
      <c r="I164" s="51">
        <v>65990070400</v>
      </c>
      <c r="J164" s="52" t="s">
        <v>984</v>
      </c>
      <c r="K164" s="48" t="s">
        <v>47</v>
      </c>
      <c r="L164" s="136">
        <f t="shared" si="4"/>
        <v>7.5</v>
      </c>
      <c r="M164" s="132">
        <v>14.25</v>
      </c>
      <c r="N164" s="133">
        <v>15</v>
      </c>
      <c r="O164" s="70">
        <f t="shared" si="5"/>
        <v>5.2631578947368418E-2</v>
      </c>
      <c r="P164" s="123">
        <v>0.70799999999999996</v>
      </c>
      <c r="Q164" s="123">
        <v>4</v>
      </c>
      <c r="R164" s="123">
        <v>0.08</v>
      </c>
      <c r="S164" s="58">
        <v>0.7</v>
      </c>
      <c r="T164" s="123">
        <v>25</v>
      </c>
      <c r="U164" s="58">
        <v>2</v>
      </c>
      <c r="V164" s="58">
        <v>3.75</v>
      </c>
      <c r="W164" s="58">
        <v>7.25</v>
      </c>
      <c r="X164" s="59">
        <v>24</v>
      </c>
      <c r="Y164" s="58">
        <v>8.5</v>
      </c>
      <c r="Z164" s="58">
        <v>12.5</v>
      </c>
      <c r="AA164" s="58">
        <v>15.125</v>
      </c>
      <c r="AB164" s="58">
        <v>17.7</v>
      </c>
      <c r="AC164" s="128" t="s">
        <v>25</v>
      </c>
    </row>
    <row r="165" spans="1:29" s="123" customFormat="1" ht="25.5" customHeight="1">
      <c r="A165" s="71" t="s">
        <v>1239</v>
      </c>
      <c r="B165" s="49" t="s">
        <v>573</v>
      </c>
      <c r="C165" s="48" t="s">
        <v>877</v>
      </c>
      <c r="D165" s="48" t="s">
        <v>680</v>
      </c>
      <c r="E165" s="123">
        <v>6</v>
      </c>
      <c r="F165" s="52" t="s">
        <v>475</v>
      </c>
      <c r="G165" s="52" t="s">
        <v>481</v>
      </c>
      <c r="H165" s="49" t="s">
        <v>1099</v>
      </c>
      <c r="I165" s="51">
        <v>65990070600</v>
      </c>
      <c r="J165" s="52" t="s">
        <v>984</v>
      </c>
      <c r="K165" s="48" t="s">
        <v>47</v>
      </c>
      <c r="L165" s="136">
        <f t="shared" si="4"/>
        <v>10.125</v>
      </c>
      <c r="M165" s="132">
        <v>19.25</v>
      </c>
      <c r="N165" s="133">
        <v>20.25</v>
      </c>
      <c r="O165" s="70">
        <f t="shared" si="5"/>
        <v>5.1948051948051951E-2</v>
      </c>
      <c r="P165" s="123">
        <v>0.70799999999999996</v>
      </c>
      <c r="Q165" s="123">
        <v>6</v>
      </c>
      <c r="R165" s="123">
        <v>0.08</v>
      </c>
      <c r="S165" s="58">
        <v>1</v>
      </c>
      <c r="T165" s="123">
        <v>25</v>
      </c>
      <c r="U165" s="58">
        <v>2</v>
      </c>
      <c r="V165" s="58">
        <v>5.75</v>
      </c>
      <c r="W165" s="58">
        <v>7.25</v>
      </c>
      <c r="X165" s="59">
        <v>24</v>
      </c>
      <c r="Y165" s="58">
        <v>8.5</v>
      </c>
      <c r="Z165" s="58">
        <v>12.5</v>
      </c>
      <c r="AA165" s="58">
        <v>15</v>
      </c>
      <c r="AB165" s="58">
        <v>24.9</v>
      </c>
      <c r="AC165" s="128" t="s">
        <v>25</v>
      </c>
    </row>
    <row r="166" spans="1:29" s="123" customFormat="1" ht="25.5" customHeight="1">
      <c r="A166" s="71" t="s">
        <v>1239</v>
      </c>
      <c r="B166" s="49" t="s">
        <v>573</v>
      </c>
      <c r="C166" s="48" t="s">
        <v>878</v>
      </c>
      <c r="D166" s="48" t="s">
        <v>681</v>
      </c>
      <c r="E166" s="123">
        <v>6</v>
      </c>
      <c r="F166" s="52" t="s">
        <v>476</v>
      </c>
      <c r="G166" s="52" t="s">
        <v>482</v>
      </c>
      <c r="H166" s="49" t="s">
        <v>1099</v>
      </c>
      <c r="I166" s="51">
        <v>65990070800</v>
      </c>
      <c r="J166" s="52" t="s">
        <v>984</v>
      </c>
      <c r="K166" s="48" t="s">
        <v>47</v>
      </c>
      <c r="L166" s="136">
        <f t="shared" si="4"/>
        <v>12.875</v>
      </c>
      <c r="M166" s="132">
        <v>24.5</v>
      </c>
      <c r="N166" s="133">
        <v>25.75</v>
      </c>
      <c r="O166" s="70">
        <f t="shared" si="5"/>
        <v>5.1020408163265307E-2</v>
      </c>
      <c r="P166" s="123">
        <v>0.70799999999999996</v>
      </c>
      <c r="Q166" s="123">
        <v>8</v>
      </c>
      <c r="R166" s="123">
        <v>0.08</v>
      </c>
      <c r="S166" s="58">
        <v>1.3</v>
      </c>
      <c r="T166" s="123">
        <v>25</v>
      </c>
      <c r="U166" s="58">
        <v>2</v>
      </c>
      <c r="V166" s="58">
        <v>3.75</v>
      </c>
      <c r="W166" s="58">
        <v>10.25</v>
      </c>
      <c r="X166" s="59">
        <v>12</v>
      </c>
      <c r="Y166" s="58">
        <v>8.5</v>
      </c>
      <c r="Z166" s="58">
        <v>12.5</v>
      </c>
      <c r="AA166" s="58">
        <v>15.125</v>
      </c>
      <c r="AB166" s="58">
        <v>16.5</v>
      </c>
      <c r="AC166" s="128" t="s">
        <v>25</v>
      </c>
    </row>
    <row r="167" spans="1:29" s="123" customFormat="1" ht="25.5" customHeight="1">
      <c r="A167" s="71" t="s">
        <v>1239</v>
      </c>
      <c r="B167" s="49" t="s">
        <v>573</v>
      </c>
      <c r="C167" s="48" t="s">
        <v>879</v>
      </c>
      <c r="D167" s="48" t="s">
        <v>682</v>
      </c>
      <c r="E167" s="123">
        <v>6</v>
      </c>
      <c r="F167" s="52" t="s">
        <v>477</v>
      </c>
      <c r="G167" s="52" t="s">
        <v>483</v>
      </c>
      <c r="H167" s="49" t="s">
        <v>1099</v>
      </c>
      <c r="I167" s="51">
        <v>65990071200</v>
      </c>
      <c r="J167" s="52" t="s">
        <v>984</v>
      </c>
      <c r="K167" s="48" t="s">
        <v>47</v>
      </c>
      <c r="L167" s="136">
        <f t="shared" si="4"/>
        <v>18</v>
      </c>
      <c r="M167" s="132">
        <v>34.5</v>
      </c>
      <c r="N167" s="133">
        <v>36</v>
      </c>
      <c r="O167" s="70">
        <f t="shared" si="5"/>
        <v>4.3478260869565216E-2</v>
      </c>
      <c r="P167" s="123">
        <v>0.70799999999999996</v>
      </c>
      <c r="Q167" s="123">
        <v>12</v>
      </c>
      <c r="R167" s="123">
        <v>0.08</v>
      </c>
      <c r="S167" s="58">
        <v>1.9</v>
      </c>
      <c r="T167" s="123">
        <v>25</v>
      </c>
      <c r="U167" s="58">
        <v>2</v>
      </c>
      <c r="V167" s="58">
        <v>3.75</v>
      </c>
      <c r="W167" s="58">
        <v>12.25</v>
      </c>
      <c r="X167" s="59">
        <v>12</v>
      </c>
      <c r="Y167" s="58">
        <v>8.5</v>
      </c>
      <c r="Z167" s="58">
        <v>12.5</v>
      </c>
      <c r="AA167" s="58">
        <v>15</v>
      </c>
      <c r="AB167" s="58">
        <v>23.7</v>
      </c>
      <c r="AC167" s="128" t="s">
        <v>25</v>
      </c>
    </row>
    <row r="168" spans="1:29" s="123" customFormat="1" ht="25.5" customHeight="1">
      <c r="A168" s="71" t="s">
        <v>1239</v>
      </c>
      <c r="B168" s="49" t="s">
        <v>581</v>
      </c>
      <c r="C168" s="48" t="s">
        <v>137</v>
      </c>
      <c r="D168" s="48" t="s">
        <v>720</v>
      </c>
      <c r="E168" s="123">
        <v>6</v>
      </c>
      <c r="F168" s="52" t="s">
        <v>606</v>
      </c>
      <c r="G168" s="52" t="s">
        <v>136</v>
      </c>
      <c r="H168" s="49" t="s">
        <v>1099</v>
      </c>
      <c r="I168" s="51">
        <v>65990030000</v>
      </c>
      <c r="J168" s="52" t="s">
        <v>984</v>
      </c>
      <c r="K168" s="48" t="s">
        <v>45</v>
      </c>
      <c r="L168" s="136">
        <f t="shared" si="4"/>
        <v>14</v>
      </c>
      <c r="M168" s="132">
        <v>26.75</v>
      </c>
      <c r="N168" s="133">
        <v>28</v>
      </c>
      <c r="O168" s="70">
        <f t="shared" si="5"/>
        <v>4.6728971962616821E-2</v>
      </c>
      <c r="P168" s="123">
        <v>0.75</v>
      </c>
      <c r="Q168" s="123">
        <v>6</v>
      </c>
      <c r="R168" s="123">
        <v>0</v>
      </c>
      <c r="S168" s="58">
        <v>0.3</v>
      </c>
      <c r="T168" s="123">
        <v>12</v>
      </c>
      <c r="U168" s="58">
        <v>0.375</v>
      </c>
      <c r="V168" s="58">
        <v>5</v>
      </c>
      <c r="W168" s="58">
        <v>7.5</v>
      </c>
      <c r="X168" s="59">
        <v>12</v>
      </c>
      <c r="Y168" s="58">
        <v>4</v>
      </c>
      <c r="Z168" s="58">
        <v>12</v>
      </c>
      <c r="AA168" s="58">
        <v>12</v>
      </c>
      <c r="AB168" s="58">
        <v>4.5</v>
      </c>
      <c r="AC168" s="128" t="s">
        <v>26</v>
      </c>
    </row>
    <row r="169" spans="1:29" s="123" customFormat="1" ht="25.5" customHeight="1">
      <c r="A169" s="71" t="s">
        <v>1239</v>
      </c>
      <c r="B169" s="49" t="s">
        <v>565</v>
      </c>
      <c r="C169" s="48" t="s">
        <v>1102</v>
      </c>
      <c r="D169" s="48" t="s">
        <v>154</v>
      </c>
      <c r="E169" s="123">
        <v>10</v>
      </c>
      <c r="F169" s="52" t="s">
        <v>1103</v>
      </c>
      <c r="G169" s="52" t="s">
        <v>784</v>
      </c>
      <c r="H169" s="49" t="s">
        <v>1091</v>
      </c>
      <c r="I169" s="51">
        <v>65990051080</v>
      </c>
      <c r="J169" s="52" t="s">
        <v>984</v>
      </c>
      <c r="K169" s="48" t="s">
        <v>45</v>
      </c>
      <c r="L169" s="136">
        <f t="shared" ref="L169:L233" si="6">SUM(N169)*0.5</f>
        <v>9.5</v>
      </c>
      <c r="M169" s="132">
        <v>18</v>
      </c>
      <c r="N169" s="133">
        <v>19</v>
      </c>
      <c r="O169" s="70">
        <f t="shared" si="5"/>
        <v>5.5555555555555552E-2</v>
      </c>
      <c r="P169" s="123">
        <v>0.75</v>
      </c>
      <c r="Q169" s="123">
        <v>5</v>
      </c>
      <c r="R169" s="123">
        <v>0.02</v>
      </c>
      <c r="S169" s="60">
        <v>0.4</v>
      </c>
      <c r="T169" s="123">
        <v>10</v>
      </c>
      <c r="U169" s="60">
        <v>0.75</v>
      </c>
      <c r="V169" s="60">
        <v>7</v>
      </c>
      <c r="W169" s="60">
        <v>11.5</v>
      </c>
      <c r="X169" s="61">
        <v>24</v>
      </c>
      <c r="Y169" s="60">
        <v>4</v>
      </c>
      <c r="Z169" s="60">
        <v>12</v>
      </c>
      <c r="AA169" s="60">
        <v>12</v>
      </c>
      <c r="AB169" s="60">
        <v>10.3</v>
      </c>
      <c r="AC169" s="128" t="s">
        <v>27</v>
      </c>
    </row>
    <row r="170" spans="1:29" s="123" customFormat="1" ht="25.5" customHeight="1">
      <c r="A170" s="71" t="s">
        <v>1239</v>
      </c>
      <c r="B170" s="49" t="s">
        <v>576</v>
      </c>
      <c r="C170" s="50" t="s">
        <v>615</v>
      </c>
      <c r="D170" s="50" t="s">
        <v>616</v>
      </c>
      <c r="E170" s="123">
        <v>3</v>
      </c>
      <c r="F170" s="54" t="s">
        <v>642</v>
      </c>
      <c r="G170" s="54" t="s">
        <v>617</v>
      </c>
      <c r="H170" s="49" t="s">
        <v>1097</v>
      </c>
      <c r="I170" s="53">
        <v>65990072001</v>
      </c>
      <c r="J170" s="54" t="s">
        <v>984</v>
      </c>
      <c r="K170" s="48" t="s">
        <v>45</v>
      </c>
      <c r="L170" s="136">
        <f t="shared" si="6"/>
        <v>14.75</v>
      </c>
      <c r="M170" s="132">
        <v>28</v>
      </c>
      <c r="N170" s="133">
        <v>29.5</v>
      </c>
      <c r="O170" s="70">
        <f t="shared" si="5"/>
        <v>5.3571428571428568E-2</v>
      </c>
      <c r="P170" s="123">
        <v>0.5</v>
      </c>
      <c r="Q170" s="123">
        <v>6</v>
      </c>
      <c r="R170" s="123">
        <v>0.02</v>
      </c>
      <c r="S170" s="58">
        <v>0.3</v>
      </c>
      <c r="T170" s="123">
        <v>50</v>
      </c>
      <c r="U170" s="58">
        <v>0.375</v>
      </c>
      <c r="V170" s="58">
        <v>6.75</v>
      </c>
      <c r="W170" s="58">
        <v>9</v>
      </c>
      <c r="X170" s="59">
        <v>24</v>
      </c>
      <c r="Y170" s="58">
        <v>8.5</v>
      </c>
      <c r="Z170" s="58">
        <v>12.5</v>
      </c>
      <c r="AA170" s="58">
        <v>15.125</v>
      </c>
      <c r="AB170" s="58">
        <v>8.1</v>
      </c>
      <c r="AC170" s="128" t="s">
        <v>28</v>
      </c>
    </row>
    <row r="171" spans="1:29" s="123" customFormat="1" ht="25.5" customHeight="1">
      <c r="A171" s="71" t="s">
        <v>1239</v>
      </c>
      <c r="B171" s="49" t="s">
        <v>576</v>
      </c>
      <c r="C171" s="50" t="s">
        <v>636</v>
      </c>
      <c r="D171" s="50" t="s">
        <v>637</v>
      </c>
      <c r="E171" s="123">
        <v>3</v>
      </c>
      <c r="F171" s="54" t="s">
        <v>174</v>
      </c>
      <c r="G171" s="54" t="s">
        <v>58</v>
      </c>
      <c r="H171" s="49" t="s">
        <v>1097</v>
      </c>
      <c r="I171" s="53">
        <v>65990072002</v>
      </c>
      <c r="J171" s="54" t="s">
        <v>984</v>
      </c>
      <c r="K171" s="48" t="s">
        <v>45</v>
      </c>
      <c r="L171" s="136">
        <f t="shared" si="6"/>
        <v>8.875</v>
      </c>
      <c r="M171" s="132">
        <v>17</v>
      </c>
      <c r="N171" s="133">
        <v>17.75</v>
      </c>
      <c r="O171" s="70">
        <f t="shared" si="5"/>
        <v>4.4117647058823532E-2</v>
      </c>
      <c r="P171" s="123">
        <v>1</v>
      </c>
      <c r="Q171" s="123">
        <v>3</v>
      </c>
      <c r="R171" s="123">
        <v>0.02</v>
      </c>
      <c r="S171" s="58">
        <v>0.3</v>
      </c>
      <c r="T171" s="123">
        <v>50</v>
      </c>
      <c r="U171" s="58">
        <v>1.5</v>
      </c>
      <c r="V171" s="58">
        <v>5.5</v>
      </c>
      <c r="W171" s="58">
        <v>5.75</v>
      </c>
      <c r="X171" s="59">
        <v>24</v>
      </c>
      <c r="Y171" s="58">
        <v>8.5</v>
      </c>
      <c r="Z171" s="58">
        <v>12.5</v>
      </c>
      <c r="AA171" s="58">
        <v>15.125</v>
      </c>
      <c r="AB171" s="58">
        <v>8.1</v>
      </c>
      <c r="AC171" s="128" t="s">
        <v>28</v>
      </c>
    </row>
    <row r="172" spans="1:29" s="123" customFormat="1" ht="25.5" customHeight="1">
      <c r="A172" s="71" t="s">
        <v>1239</v>
      </c>
      <c r="B172" s="49" t="s">
        <v>576</v>
      </c>
      <c r="C172" s="50" t="s">
        <v>638</v>
      </c>
      <c r="D172" s="50" t="s">
        <v>639</v>
      </c>
      <c r="E172" s="123">
        <v>3</v>
      </c>
      <c r="F172" s="54" t="s">
        <v>635</v>
      </c>
      <c r="G172" s="54" t="s">
        <v>632</v>
      </c>
      <c r="H172" s="49" t="s">
        <v>1097</v>
      </c>
      <c r="I172" s="53">
        <v>65990072003</v>
      </c>
      <c r="J172" s="54" t="s">
        <v>984</v>
      </c>
      <c r="K172" s="48" t="s">
        <v>45</v>
      </c>
      <c r="L172" s="136">
        <f t="shared" si="6"/>
        <v>17.875</v>
      </c>
      <c r="M172" s="132">
        <v>34.25</v>
      </c>
      <c r="N172" s="133">
        <v>35.75</v>
      </c>
      <c r="O172" s="70">
        <f t="shared" si="5"/>
        <v>4.3795620437956206E-2</v>
      </c>
      <c r="P172" s="123">
        <v>1</v>
      </c>
      <c r="Q172" s="123">
        <v>6</v>
      </c>
      <c r="R172" s="123">
        <v>0.02</v>
      </c>
      <c r="S172" s="58">
        <v>0.5</v>
      </c>
      <c r="T172" s="123">
        <v>50</v>
      </c>
      <c r="U172" s="58">
        <v>0.75</v>
      </c>
      <c r="V172" s="58">
        <v>6.75</v>
      </c>
      <c r="W172" s="58">
        <v>9</v>
      </c>
      <c r="X172" s="59">
        <v>24</v>
      </c>
      <c r="Y172" s="58">
        <v>8.5</v>
      </c>
      <c r="Z172" s="58">
        <v>12.5</v>
      </c>
      <c r="AA172" s="58">
        <v>15.125</v>
      </c>
      <c r="AB172" s="58">
        <v>12.9</v>
      </c>
      <c r="AC172" s="128" t="s">
        <v>28</v>
      </c>
    </row>
    <row r="173" spans="1:29" s="123" customFormat="1" ht="25.5" customHeight="1">
      <c r="A173" s="71" t="s">
        <v>1239</v>
      </c>
      <c r="B173" s="49" t="s">
        <v>576</v>
      </c>
      <c r="C173" s="50" t="s">
        <v>640</v>
      </c>
      <c r="D173" s="50" t="s">
        <v>641</v>
      </c>
      <c r="E173" s="123">
        <v>3</v>
      </c>
      <c r="F173" s="54" t="s">
        <v>634</v>
      </c>
      <c r="G173" s="54" t="s">
        <v>633</v>
      </c>
      <c r="H173" s="49" t="s">
        <v>1097</v>
      </c>
      <c r="I173" s="53">
        <v>65990072004</v>
      </c>
      <c r="J173" s="54" t="s">
        <v>984</v>
      </c>
      <c r="K173" s="48" t="s">
        <v>45</v>
      </c>
      <c r="L173" s="136">
        <f t="shared" si="6"/>
        <v>21.375</v>
      </c>
      <c r="M173" s="132">
        <v>41</v>
      </c>
      <c r="N173" s="133">
        <v>42.75</v>
      </c>
      <c r="O173" s="70">
        <f t="shared" si="5"/>
        <v>4.2682926829268296E-2</v>
      </c>
      <c r="P173" s="123">
        <v>2</v>
      </c>
      <c r="Q173" s="123">
        <v>6</v>
      </c>
      <c r="R173" s="123">
        <v>0.02</v>
      </c>
      <c r="S173" s="58">
        <v>1</v>
      </c>
      <c r="T173" s="123">
        <v>50</v>
      </c>
      <c r="U173" s="58">
        <v>1.25</v>
      </c>
      <c r="V173" s="58">
        <v>7.5</v>
      </c>
      <c r="W173" s="58">
        <v>10.5</v>
      </c>
      <c r="X173" s="59">
        <v>24</v>
      </c>
      <c r="Y173" s="58">
        <v>8.5</v>
      </c>
      <c r="Z173" s="58">
        <v>12.5</v>
      </c>
      <c r="AA173" s="58">
        <v>15.125</v>
      </c>
      <c r="AB173" s="58">
        <v>24.9</v>
      </c>
      <c r="AC173" s="128" t="s">
        <v>28</v>
      </c>
    </row>
    <row r="174" spans="1:29" s="123" customFormat="1" ht="25.5" customHeight="1">
      <c r="A174" s="71" t="s">
        <v>1239</v>
      </c>
      <c r="B174" s="49" t="s">
        <v>576</v>
      </c>
      <c r="C174" s="50" t="s">
        <v>490</v>
      </c>
      <c r="D174" s="50" t="s">
        <v>491</v>
      </c>
      <c r="E174" s="123">
        <v>3</v>
      </c>
      <c r="F174" s="54" t="s">
        <v>492</v>
      </c>
      <c r="G174" s="54" t="s">
        <v>668</v>
      </c>
      <c r="H174" s="49" t="s">
        <v>1097</v>
      </c>
      <c r="I174" s="53">
        <v>65990072005</v>
      </c>
      <c r="J174" s="54" t="s">
        <v>984</v>
      </c>
      <c r="K174" s="48" t="s">
        <v>45</v>
      </c>
      <c r="L174" s="136">
        <f t="shared" si="6"/>
        <v>22.875</v>
      </c>
      <c r="M174" s="132">
        <v>43.75</v>
      </c>
      <c r="N174" s="133">
        <v>45.75</v>
      </c>
      <c r="O174" s="70">
        <f t="shared" si="5"/>
        <v>4.5714285714285714E-2</v>
      </c>
      <c r="P174" s="123">
        <v>3</v>
      </c>
      <c r="Q174" s="123">
        <v>5</v>
      </c>
      <c r="R174" s="123">
        <v>0.02</v>
      </c>
      <c r="S174" s="58">
        <v>1.1000000000000001</v>
      </c>
      <c r="T174" s="123">
        <v>50</v>
      </c>
      <c r="U174" s="58">
        <v>1.5</v>
      </c>
      <c r="V174" s="58">
        <v>7.5</v>
      </c>
      <c r="W174" s="58">
        <v>10.5</v>
      </c>
      <c r="X174" s="59">
        <v>24</v>
      </c>
      <c r="Y174" s="58">
        <v>8.5</v>
      </c>
      <c r="Z174" s="58">
        <v>12.5</v>
      </c>
      <c r="AA174" s="58">
        <v>15.125</v>
      </c>
      <c r="AB174" s="58">
        <v>27.3</v>
      </c>
      <c r="AC174" s="128" t="s">
        <v>28</v>
      </c>
    </row>
    <row r="175" spans="1:29" s="123" customFormat="1" ht="25.5" customHeight="1">
      <c r="A175" s="71" t="s">
        <v>1239</v>
      </c>
      <c r="B175" s="49" t="s">
        <v>574</v>
      </c>
      <c r="C175" s="48" t="s">
        <v>969</v>
      </c>
      <c r="D175" s="48" t="s">
        <v>111</v>
      </c>
      <c r="E175" s="123">
        <v>7</v>
      </c>
      <c r="F175" s="52" t="s">
        <v>316</v>
      </c>
      <c r="G175" s="52" t="s">
        <v>1080</v>
      </c>
      <c r="H175" s="49" t="s">
        <v>1099</v>
      </c>
      <c r="I175" s="51">
        <v>65990090001</v>
      </c>
      <c r="J175" s="52" t="s">
        <v>984</v>
      </c>
      <c r="K175" s="48" t="s">
        <v>45</v>
      </c>
      <c r="L175" s="136">
        <f t="shared" si="6"/>
        <v>18.375</v>
      </c>
      <c r="M175" s="135">
        <v>35.75</v>
      </c>
      <c r="N175" s="133">
        <v>36.75</v>
      </c>
      <c r="O175" s="70">
        <f t="shared" si="5"/>
        <v>2.7972027972027972E-2</v>
      </c>
      <c r="P175" s="123">
        <v>1</v>
      </c>
      <c r="Q175" s="123">
        <v>600</v>
      </c>
      <c r="R175" s="123">
        <v>0.03</v>
      </c>
      <c r="S175" s="58">
        <v>2.1</v>
      </c>
      <c r="T175" s="123">
        <v>1</v>
      </c>
      <c r="U175" s="58">
        <v>1</v>
      </c>
      <c r="V175" s="58">
        <v>7.5</v>
      </c>
      <c r="W175" s="58">
        <v>10.75</v>
      </c>
      <c r="X175" s="59">
        <v>6</v>
      </c>
      <c r="Y175" s="58">
        <v>4</v>
      </c>
      <c r="Z175" s="58">
        <v>12</v>
      </c>
      <c r="AA175" s="58">
        <v>12</v>
      </c>
      <c r="AB175" s="58">
        <v>13.2</v>
      </c>
      <c r="AC175" s="128" t="s">
        <v>29</v>
      </c>
    </row>
    <row r="176" spans="1:29" s="123" customFormat="1" ht="25.5" customHeight="1">
      <c r="A176" s="71" t="s">
        <v>1239</v>
      </c>
      <c r="B176" s="49" t="s">
        <v>574</v>
      </c>
      <c r="C176" s="48" t="s">
        <v>1071</v>
      </c>
      <c r="D176" s="48" t="s">
        <v>1076</v>
      </c>
      <c r="E176" s="123">
        <v>7</v>
      </c>
      <c r="F176" s="52" t="s">
        <v>317</v>
      </c>
      <c r="G176" s="52" t="s">
        <v>1084</v>
      </c>
      <c r="H176" s="49" t="s">
        <v>1099</v>
      </c>
      <c r="I176" s="51">
        <v>65990010035</v>
      </c>
      <c r="J176" s="52" t="s">
        <v>984</v>
      </c>
      <c r="K176" s="48" t="s">
        <v>45</v>
      </c>
      <c r="L176" s="136">
        <f t="shared" si="6"/>
        <v>27.625</v>
      </c>
      <c r="M176" s="135">
        <v>53</v>
      </c>
      <c r="N176" s="133">
        <v>55.25</v>
      </c>
      <c r="O176" s="70">
        <f t="shared" si="5"/>
        <v>4.2452830188679243E-2</v>
      </c>
      <c r="P176" s="123">
        <v>1</v>
      </c>
      <c r="Q176" s="123">
        <v>600</v>
      </c>
      <c r="R176" s="123">
        <v>0.03</v>
      </c>
      <c r="S176" s="58">
        <v>2.1</v>
      </c>
      <c r="T176" s="123">
        <v>1</v>
      </c>
      <c r="U176" s="58">
        <v>1</v>
      </c>
      <c r="V176" s="58">
        <v>7.5</v>
      </c>
      <c r="W176" s="58">
        <v>10.75</v>
      </c>
      <c r="X176" s="59">
        <v>6</v>
      </c>
      <c r="Y176" s="58">
        <v>4</v>
      </c>
      <c r="Z176" s="58">
        <v>12</v>
      </c>
      <c r="AA176" s="58">
        <v>12</v>
      </c>
      <c r="AB176" s="58">
        <v>13.2</v>
      </c>
      <c r="AC176" s="128" t="s">
        <v>29</v>
      </c>
    </row>
    <row r="177" spans="1:29" s="123" customFormat="1" ht="25.5" customHeight="1">
      <c r="A177" s="71" t="s">
        <v>1239</v>
      </c>
      <c r="B177" s="49" t="s">
        <v>574</v>
      </c>
      <c r="C177" s="48" t="s">
        <v>1070</v>
      </c>
      <c r="D177" s="48" t="s">
        <v>1075</v>
      </c>
      <c r="E177" s="123">
        <v>7</v>
      </c>
      <c r="F177" s="52" t="s">
        <v>316</v>
      </c>
      <c r="G177" s="52" t="s">
        <v>1083</v>
      </c>
      <c r="H177" s="49" t="s">
        <v>1099</v>
      </c>
      <c r="I177" s="51">
        <v>65990010030</v>
      </c>
      <c r="J177" s="52" t="s">
        <v>984</v>
      </c>
      <c r="K177" s="48" t="s">
        <v>45</v>
      </c>
      <c r="L177" s="136">
        <f t="shared" si="6"/>
        <v>27.625</v>
      </c>
      <c r="M177" s="135">
        <v>53</v>
      </c>
      <c r="N177" s="133">
        <v>55.25</v>
      </c>
      <c r="O177" s="70">
        <f t="shared" si="5"/>
        <v>4.2452830188679243E-2</v>
      </c>
      <c r="P177" s="123">
        <v>1</v>
      </c>
      <c r="Q177" s="123">
        <v>600</v>
      </c>
      <c r="R177" s="123">
        <v>0.03</v>
      </c>
      <c r="S177" s="58">
        <v>2.1</v>
      </c>
      <c r="T177" s="123">
        <v>1</v>
      </c>
      <c r="U177" s="58">
        <v>1</v>
      </c>
      <c r="V177" s="58">
        <v>7.5</v>
      </c>
      <c r="W177" s="58">
        <v>10.75</v>
      </c>
      <c r="X177" s="59">
        <v>6</v>
      </c>
      <c r="Y177" s="58">
        <v>4</v>
      </c>
      <c r="Z177" s="58">
        <v>12</v>
      </c>
      <c r="AA177" s="58">
        <v>12</v>
      </c>
      <c r="AB177" s="58">
        <v>13.2</v>
      </c>
      <c r="AC177" s="128" t="s">
        <v>29</v>
      </c>
    </row>
    <row r="178" spans="1:29" s="123" customFormat="1" ht="25.5" customHeight="1">
      <c r="A178" s="71" t="s">
        <v>1239</v>
      </c>
      <c r="B178" s="49" t="s">
        <v>574</v>
      </c>
      <c r="C178" s="48" t="s">
        <v>1072</v>
      </c>
      <c r="D178" s="48" t="s">
        <v>1077</v>
      </c>
      <c r="E178" s="123">
        <v>7</v>
      </c>
      <c r="F178" s="52" t="s">
        <v>318</v>
      </c>
      <c r="G178" s="52" t="s">
        <v>1085</v>
      </c>
      <c r="H178" s="49" t="s">
        <v>1099</v>
      </c>
      <c r="I178" s="51">
        <v>65990010040</v>
      </c>
      <c r="J178" s="52" t="s">
        <v>984</v>
      </c>
      <c r="K178" s="48" t="s">
        <v>45</v>
      </c>
      <c r="L178" s="136">
        <f t="shared" si="6"/>
        <v>27.625</v>
      </c>
      <c r="M178" s="135">
        <v>53</v>
      </c>
      <c r="N178" s="133">
        <v>55.25</v>
      </c>
      <c r="O178" s="70">
        <f t="shared" si="5"/>
        <v>4.2452830188679243E-2</v>
      </c>
      <c r="P178" s="123">
        <v>1</v>
      </c>
      <c r="Q178" s="123">
        <v>600</v>
      </c>
      <c r="R178" s="123">
        <v>0.03</v>
      </c>
      <c r="S178" s="58">
        <v>2.1</v>
      </c>
      <c r="T178" s="123">
        <v>1</v>
      </c>
      <c r="U178" s="58">
        <v>1</v>
      </c>
      <c r="V178" s="58">
        <v>7.5</v>
      </c>
      <c r="W178" s="58">
        <v>10.75</v>
      </c>
      <c r="X178" s="59">
        <v>6</v>
      </c>
      <c r="Y178" s="58">
        <v>4</v>
      </c>
      <c r="Z178" s="58">
        <v>12</v>
      </c>
      <c r="AA178" s="58">
        <v>12</v>
      </c>
      <c r="AB178" s="58">
        <v>13.2</v>
      </c>
      <c r="AC178" s="128" t="s">
        <v>29</v>
      </c>
    </row>
    <row r="179" spans="1:29" s="123" customFormat="1" ht="25.5" customHeight="1">
      <c r="A179" s="71" t="s">
        <v>1239</v>
      </c>
      <c r="B179" s="49" t="s">
        <v>574</v>
      </c>
      <c r="C179" s="48" t="s">
        <v>970</v>
      </c>
      <c r="D179" s="48" t="s">
        <v>112</v>
      </c>
      <c r="E179" s="123">
        <v>7</v>
      </c>
      <c r="F179" s="52" t="s">
        <v>317</v>
      </c>
      <c r="G179" s="52" t="s">
        <v>1081</v>
      </c>
      <c r="H179" s="49" t="s">
        <v>1099</v>
      </c>
      <c r="I179" s="51">
        <v>65990090002</v>
      </c>
      <c r="J179" s="52" t="s">
        <v>984</v>
      </c>
      <c r="K179" s="48" t="s">
        <v>45</v>
      </c>
      <c r="L179" s="136">
        <f t="shared" si="6"/>
        <v>31.5</v>
      </c>
      <c r="M179" s="135">
        <v>61.25</v>
      </c>
      <c r="N179" s="133">
        <v>63</v>
      </c>
      <c r="O179" s="70">
        <f t="shared" si="5"/>
        <v>2.8571428571428571E-2</v>
      </c>
      <c r="P179" s="123">
        <v>2</v>
      </c>
      <c r="Q179" s="123">
        <v>600</v>
      </c>
      <c r="R179" s="123">
        <v>0.03</v>
      </c>
      <c r="S179" s="58">
        <v>4.0999999999999996</v>
      </c>
      <c r="T179" s="123">
        <v>1</v>
      </c>
      <c r="U179" s="58">
        <v>2</v>
      </c>
      <c r="V179" s="58">
        <v>7.5</v>
      </c>
      <c r="W179" s="58">
        <v>10.5</v>
      </c>
      <c r="X179" s="59">
        <v>4</v>
      </c>
      <c r="Y179" s="58">
        <v>4</v>
      </c>
      <c r="Z179" s="58">
        <v>12</v>
      </c>
      <c r="AA179" s="58">
        <v>12</v>
      </c>
      <c r="AB179" s="58">
        <v>17</v>
      </c>
      <c r="AC179" s="128" t="s">
        <v>29</v>
      </c>
    </row>
    <row r="180" spans="1:29" s="123" customFormat="1" ht="25.5" customHeight="1">
      <c r="A180" s="71" t="s">
        <v>1239</v>
      </c>
      <c r="B180" s="49" t="s">
        <v>574</v>
      </c>
      <c r="C180" s="48" t="s">
        <v>1073</v>
      </c>
      <c r="D180" s="48" t="s">
        <v>1078</v>
      </c>
      <c r="E180" s="123">
        <v>7</v>
      </c>
      <c r="F180" s="52" t="s">
        <v>317</v>
      </c>
      <c r="G180" s="52" t="s">
        <v>1086</v>
      </c>
      <c r="H180" s="49" t="s">
        <v>1099</v>
      </c>
      <c r="I180" s="51">
        <v>65990020040</v>
      </c>
      <c r="J180" s="52" t="s">
        <v>984</v>
      </c>
      <c r="K180" s="48" t="s">
        <v>45</v>
      </c>
      <c r="L180" s="136">
        <f t="shared" si="6"/>
        <v>41</v>
      </c>
      <c r="M180" s="135">
        <v>78.5</v>
      </c>
      <c r="N180" s="133">
        <v>82</v>
      </c>
      <c r="O180" s="70">
        <f t="shared" si="5"/>
        <v>4.4585987261146494E-2</v>
      </c>
      <c r="P180" s="123">
        <v>2</v>
      </c>
      <c r="Q180" s="123">
        <v>600</v>
      </c>
      <c r="R180" s="123">
        <v>0.03</v>
      </c>
      <c r="S180" s="58">
        <v>4.3</v>
      </c>
      <c r="T180" s="123">
        <v>1</v>
      </c>
      <c r="U180" s="58">
        <v>2</v>
      </c>
      <c r="V180" s="58">
        <v>7.5</v>
      </c>
      <c r="W180" s="58">
        <v>10.5</v>
      </c>
      <c r="X180" s="59">
        <v>4</v>
      </c>
      <c r="Y180" s="58">
        <v>4</v>
      </c>
      <c r="Z180" s="58">
        <v>12</v>
      </c>
      <c r="AA180" s="58">
        <v>12</v>
      </c>
      <c r="AB180" s="58">
        <v>17.899999999999999</v>
      </c>
      <c r="AC180" s="128" t="s">
        <v>29</v>
      </c>
    </row>
    <row r="181" spans="1:29" s="123" customFormat="1" ht="25.5" customHeight="1">
      <c r="A181" s="71" t="s">
        <v>1239</v>
      </c>
      <c r="B181" s="49" t="s">
        <v>574</v>
      </c>
      <c r="C181" s="48" t="s">
        <v>971</v>
      </c>
      <c r="D181" s="48" t="s">
        <v>113</v>
      </c>
      <c r="E181" s="123">
        <v>7</v>
      </c>
      <c r="F181" s="52" t="s">
        <v>318</v>
      </c>
      <c r="G181" s="52" t="s">
        <v>1082</v>
      </c>
      <c r="H181" s="49" t="s">
        <v>1099</v>
      </c>
      <c r="I181" s="51">
        <v>65990090003</v>
      </c>
      <c r="J181" s="52" t="s">
        <v>984</v>
      </c>
      <c r="K181" s="48" t="s">
        <v>45</v>
      </c>
      <c r="L181" s="136">
        <f t="shared" si="6"/>
        <v>42</v>
      </c>
      <c r="M181" s="135">
        <v>81.5</v>
      </c>
      <c r="N181" s="133">
        <v>84</v>
      </c>
      <c r="O181" s="70">
        <f t="shared" si="5"/>
        <v>3.0674846625766871E-2</v>
      </c>
      <c r="P181" s="123">
        <v>3</v>
      </c>
      <c r="Q181" s="123">
        <v>600</v>
      </c>
      <c r="R181" s="123">
        <v>0.03</v>
      </c>
      <c r="S181" s="58">
        <v>6.6</v>
      </c>
      <c r="T181" s="123">
        <v>1</v>
      </c>
      <c r="U181" s="58">
        <v>3</v>
      </c>
      <c r="V181" s="58">
        <v>5.5</v>
      </c>
      <c r="W181" s="58">
        <v>10.25</v>
      </c>
      <c r="X181" s="59">
        <v>2</v>
      </c>
      <c r="Y181" s="58">
        <v>4</v>
      </c>
      <c r="Z181" s="58">
        <v>12</v>
      </c>
      <c r="AA181" s="58">
        <v>12</v>
      </c>
      <c r="AB181" s="58">
        <v>13.8</v>
      </c>
      <c r="AC181" s="128" t="s">
        <v>29</v>
      </c>
    </row>
    <row r="182" spans="1:29" s="123" customFormat="1" ht="25.5" customHeight="1">
      <c r="A182" s="71" t="s">
        <v>1239</v>
      </c>
      <c r="B182" s="49" t="s">
        <v>574</v>
      </c>
      <c r="C182" s="48" t="s">
        <v>1074</v>
      </c>
      <c r="D182" s="48" t="s">
        <v>1079</v>
      </c>
      <c r="E182" s="123">
        <v>7</v>
      </c>
      <c r="F182" s="52" t="s">
        <v>318</v>
      </c>
      <c r="G182" s="52" t="s">
        <v>1087</v>
      </c>
      <c r="H182" s="49" t="s">
        <v>1099</v>
      </c>
      <c r="I182" s="51">
        <v>65990030050</v>
      </c>
      <c r="J182" s="52" t="s">
        <v>984</v>
      </c>
      <c r="K182" s="48" t="s">
        <v>45</v>
      </c>
      <c r="L182" s="136">
        <f t="shared" si="6"/>
        <v>51.75</v>
      </c>
      <c r="M182" s="135">
        <v>99</v>
      </c>
      <c r="N182" s="133">
        <v>103.5</v>
      </c>
      <c r="O182" s="70">
        <f t="shared" si="5"/>
        <v>4.5454545454545456E-2</v>
      </c>
      <c r="P182" s="123">
        <v>3</v>
      </c>
      <c r="Q182" s="123">
        <v>600</v>
      </c>
      <c r="R182" s="123">
        <v>0.03</v>
      </c>
      <c r="S182" s="58">
        <v>6.4</v>
      </c>
      <c r="T182" s="123">
        <v>1</v>
      </c>
      <c r="U182" s="58">
        <v>3</v>
      </c>
      <c r="V182" s="58">
        <v>5.5</v>
      </c>
      <c r="W182" s="58">
        <v>10.25</v>
      </c>
      <c r="X182" s="59">
        <v>2</v>
      </c>
      <c r="Y182" s="58">
        <v>4</v>
      </c>
      <c r="Z182" s="58">
        <v>12</v>
      </c>
      <c r="AA182" s="58">
        <v>12</v>
      </c>
      <c r="AB182" s="58">
        <v>13.5</v>
      </c>
      <c r="AC182" s="128" t="s">
        <v>29</v>
      </c>
    </row>
    <row r="183" spans="1:29" s="123" customFormat="1" ht="25.5" customHeight="1">
      <c r="A183" s="71" t="s">
        <v>1239</v>
      </c>
      <c r="B183" s="49" t="s">
        <v>578</v>
      </c>
      <c r="C183" s="48" t="s">
        <v>915</v>
      </c>
      <c r="D183" s="48" t="s">
        <v>725</v>
      </c>
      <c r="E183" s="123">
        <v>6</v>
      </c>
      <c r="F183" s="52" t="s">
        <v>231</v>
      </c>
      <c r="G183" s="52" t="s">
        <v>227</v>
      </c>
      <c r="H183" s="49" t="s">
        <v>1099</v>
      </c>
      <c r="I183" s="51">
        <v>65990010003</v>
      </c>
      <c r="J183" s="52" t="s">
        <v>984</v>
      </c>
      <c r="K183" s="48" t="s">
        <v>45</v>
      </c>
      <c r="L183" s="136">
        <f t="shared" si="6"/>
        <v>57.5</v>
      </c>
      <c r="M183" s="132">
        <v>112</v>
      </c>
      <c r="N183" s="133">
        <v>115</v>
      </c>
      <c r="O183" s="70">
        <f t="shared" si="5"/>
        <v>2.6785714285714284E-2</v>
      </c>
      <c r="P183" s="123">
        <v>1</v>
      </c>
      <c r="Q183" s="123">
        <v>1200</v>
      </c>
      <c r="R183" s="123">
        <v>0.06</v>
      </c>
      <c r="S183" s="58">
        <v>9.9</v>
      </c>
      <c r="T183" s="123">
        <v>1</v>
      </c>
      <c r="U183" s="58">
        <v>1</v>
      </c>
      <c r="V183" s="58">
        <v>12.25</v>
      </c>
      <c r="W183" s="58">
        <v>12.5</v>
      </c>
      <c r="X183" s="59">
        <v>4</v>
      </c>
      <c r="Y183" s="58">
        <v>4</v>
      </c>
      <c r="Z183" s="58">
        <v>12</v>
      </c>
      <c r="AA183" s="58">
        <v>12</v>
      </c>
      <c r="AB183" s="58">
        <v>40.200000000000003</v>
      </c>
      <c r="AC183" s="128" t="s">
        <v>30</v>
      </c>
    </row>
    <row r="184" spans="1:29" s="123" customFormat="1" ht="25.5" customHeight="1">
      <c r="A184" s="71" t="s">
        <v>1239</v>
      </c>
      <c r="B184" s="49" t="s">
        <v>578</v>
      </c>
      <c r="C184" s="48" t="s">
        <v>985</v>
      </c>
      <c r="D184" s="48" t="s">
        <v>726</v>
      </c>
      <c r="E184" s="123">
        <v>6</v>
      </c>
      <c r="F184" s="52" t="s">
        <v>230</v>
      </c>
      <c r="G184" s="52" t="s">
        <v>228</v>
      </c>
      <c r="H184" s="49" t="s">
        <v>1099</v>
      </c>
      <c r="I184" s="51">
        <v>65990020003</v>
      </c>
      <c r="J184" s="52" t="s">
        <v>984</v>
      </c>
      <c r="K184" s="48" t="s">
        <v>45</v>
      </c>
      <c r="L184" s="136">
        <f t="shared" si="6"/>
        <v>91</v>
      </c>
      <c r="M184" s="132">
        <v>178</v>
      </c>
      <c r="N184" s="133">
        <v>182</v>
      </c>
      <c r="O184" s="70">
        <f t="shared" si="5"/>
        <v>2.247191011235955E-2</v>
      </c>
      <c r="P184" s="123">
        <v>2</v>
      </c>
      <c r="Q184" s="123">
        <v>1200</v>
      </c>
      <c r="R184" s="123">
        <v>0.06</v>
      </c>
      <c r="S184" s="58">
        <v>19.7</v>
      </c>
      <c r="T184" s="123">
        <v>1</v>
      </c>
      <c r="U184" s="58">
        <v>2</v>
      </c>
      <c r="V184" s="58">
        <v>10.5</v>
      </c>
      <c r="W184" s="58">
        <v>11.5</v>
      </c>
      <c r="X184" s="59">
        <v>2</v>
      </c>
      <c r="Y184" s="58">
        <v>4</v>
      </c>
      <c r="Z184" s="58">
        <v>12</v>
      </c>
      <c r="AA184" s="58">
        <v>12</v>
      </c>
      <c r="AB184" s="58">
        <v>20</v>
      </c>
      <c r="AC184" s="128" t="s">
        <v>30</v>
      </c>
    </row>
    <row r="185" spans="1:29" s="123" customFormat="1" ht="25.5" customHeight="1">
      <c r="A185" s="71" t="s">
        <v>1239</v>
      </c>
      <c r="B185" s="49" t="s">
        <v>578</v>
      </c>
      <c r="C185" s="48" t="s">
        <v>914</v>
      </c>
      <c r="D185" s="48" t="s">
        <v>724</v>
      </c>
      <c r="E185" s="123">
        <v>6</v>
      </c>
      <c r="F185" s="52" t="s">
        <v>232</v>
      </c>
      <c r="G185" s="52" t="s">
        <v>226</v>
      </c>
      <c r="H185" s="49" t="s">
        <v>1099</v>
      </c>
      <c r="I185" s="51">
        <v>65990050003</v>
      </c>
      <c r="J185" s="52" t="s">
        <v>984</v>
      </c>
      <c r="K185" s="48" t="s">
        <v>45</v>
      </c>
      <c r="L185" s="136">
        <f t="shared" si="6"/>
        <v>31.25</v>
      </c>
      <c r="M185" s="132">
        <v>61</v>
      </c>
      <c r="N185" s="133">
        <v>62.5</v>
      </c>
      <c r="O185" s="70">
        <f t="shared" si="5"/>
        <v>2.4590163934426229E-2</v>
      </c>
      <c r="P185" s="123">
        <v>0.5</v>
      </c>
      <c r="Q185" s="123">
        <v>1200</v>
      </c>
      <c r="R185" s="123">
        <v>0.06</v>
      </c>
      <c r="S185" s="58">
        <v>4.8</v>
      </c>
      <c r="T185" s="123">
        <v>1</v>
      </c>
      <c r="U185" s="58">
        <v>0.5</v>
      </c>
      <c r="V185" s="58">
        <v>11</v>
      </c>
      <c r="W185" s="58">
        <v>12.75</v>
      </c>
      <c r="X185" s="59">
        <v>6</v>
      </c>
      <c r="Y185" s="58">
        <v>4</v>
      </c>
      <c r="Z185" s="58">
        <v>12</v>
      </c>
      <c r="AA185" s="58">
        <v>12</v>
      </c>
      <c r="AB185" s="58">
        <v>29.4</v>
      </c>
      <c r="AC185" s="128" t="s">
        <v>30</v>
      </c>
    </row>
    <row r="186" spans="1:29" s="123" customFormat="1" ht="25.5" customHeight="1">
      <c r="A186" s="71" t="s">
        <v>1239</v>
      </c>
      <c r="B186" s="49" t="s">
        <v>567</v>
      </c>
      <c r="C186" s="48" t="s">
        <v>935</v>
      </c>
      <c r="D186" s="48" t="s">
        <v>496</v>
      </c>
      <c r="E186" s="123">
        <v>8</v>
      </c>
      <c r="F186" s="52" t="s">
        <v>247</v>
      </c>
      <c r="G186" s="52" t="s">
        <v>250</v>
      </c>
      <c r="H186" s="49" t="s">
        <v>1097</v>
      </c>
      <c r="I186" s="51">
        <v>65990081004</v>
      </c>
      <c r="J186" s="52" t="s">
        <v>984</v>
      </c>
      <c r="K186" s="48" t="s">
        <v>45</v>
      </c>
      <c r="L186" s="136">
        <f t="shared" si="6"/>
        <v>3.75</v>
      </c>
      <c r="M186" s="132">
        <v>7</v>
      </c>
      <c r="N186" s="133">
        <v>7.5</v>
      </c>
      <c r="O186" s="70">
        <f t="shared" si="5"/>
        <v>7.1428571428571425E-2</v>
      </c>
      <c r="P186" s="123">
        <v>0.875</v>
      </c>
      <c r="Q186" s="123">
        <v>4</v>
      </c>
      <c r="R186" s="123">
        <v>0.1</v>
      </c>
      <c r="S186" s="58">
        <v>0.2</v>
      </c>
      <c r="T186" s="123">
        <v>10</v>
      </c>
      <c r="U186" s="58">
        <v>0.75</v>
      </c>
      <c r="V186" s="58">
        <v>5</v>
      </c>
      <c r="W186" s="58">
        <v>7.75</v>
      </c>
      <c r="X186" s="59">
        <v>24</v>
      </c>
      <c r="Y186" s="58">
        <v>8</v>
      </c>
      <c r="Z186" s="58">
        <v>8</v>
      </c>
      <c r="AA186" s="58">
        <v>8</v>
      </c>
      <c r="AB186" s="58">
        <v>3.7</v>
      </c>
      <c r="AC186" s="128" t="s">
        <v>31</v>
      </c>
    </row>
    <row r="187" spans="1:29" s="123" customFormat="1" ht="25.5" customHeight="1">
      <c r="A187" s="71" t="s">
        <v>1239</v>
      </c>
      <c r="B187" s="49" t="s">
        <v>567</v>
      </c>
      <c r="C187" s="48" t="s">
        <v>937</v>
      </c>
      <c r="D187" s="48" t="s">
        <v>498</v>
      </c>
      <c r="E187" s="123">
        <v>8</v>
      </c>
      <c r="F187" s="52" t="s">
        <v>248</v>
      </c>
      <c r="G187" s="52" t="s">
        <v>252</v>
      </c>
      <c r="H187" s="49" t="s">
        <v>1097</v>
      </c>
      <c r="I187" s="51">
        <v>65990081006</v>
      </c>
      <c r="J187" s="52" t="s">
        <v>984</v>
      </c>
      <c r="K187" s="48" t="s">
        <v>45</v>
      </c>
      <c r="L187" s="136">
        <f t="shared" si="6"/>
        <v>5.25</v>
      </c>
      <c r="M187" s="132">
        <v>10</v>
      </c>
      <c r="N187" s="133">
        <v>10.5</v>
      </c>
      <c r="O187" s="70">
        <f t="shared" si="5"/>
        <v>0.05</v>
      </c>
      <c r="P187" s="123">
        <v>0.875</v>
      </c>
      <c r="Q187" s="123">
        <v>6</v>
      </c>
      <c r="R187" s="123">
        <v>0.1</v>
      </c>
      <c r="S187" s="58">
        <v>0.2</v>
      </c>
      <c r="T187" s="123">
        <v>10</v>
      </c>
      <c r="U187" s="58">
        <v>0.5</v>
      </c>
      <c r="V187" s="58">
        <v>5</v>
      </c>
      <c r="W187" s="58">
        <v>7.625</v>
      </c>
      <c r="X187" s="59">
        <v>24</v>
      </c>
      <c r="Y187" s="58">
        <v>4</v>
      </c>
      <c r="Z187" s="58">
        <v>12</v>
      </c>
      <c r="AA187" s="58">
        <v>12</v>
      </c>
      <c r="AB187" s="58">
        <v>5.4</v>
      </c>
      <c r="AC187" s="128" t="s">
        <v>31</v>
      </c>
    </row>
    <row r="188" spans="1:29" s="123" customFormat="1" ht="25.5" customHeight="1">
      <c r="A188" s="71" t="s">
        <v>1239</v>
      </c>
      <c r="B188" s="49" t="s">
        <v>567</v>
      </c>
      <c r="C188" s="48" t="s">
        <v>938</v>
      </c>
      <c r="D188" s="48" t="s">
        <v>499</v>
      </c>
      <c r="E188" s="123">
        <v>8</v>
      </c>
      <c r="F188" s="52" t="s">
        <v>249</v>
      </c>
      <c r="G188" s="52" t="s">
        <v>253</v>
      </c>
      <c r="H188" s="49" t="s">
        <v>1097</v>
      </c>
      <c r="I188" s="51">
        <v>65990081012</v>
      </c>
      <c r="J188" s="52" t="s">
        <v>984</v>
      </c>
      <c r="K188" s="48" t="s">
        <v>45</v>
      </c>
      <c r="L188" s="136">
        <f t="shared" si="6"/>
        <v>10.375</v>
      </c>
      <c r="M188" s="132">
        <v>19.75</v>
      </c>
      <c r="N188" s="133">
        <v>20.75</v>
      </c>
      <c r="O188" s="70">
        <f t="shared" si="5"/>
        <v>5.0632911392405063E-2</v>
      </c>
      <c r="P188" s="123">
        <v>0.875</v>
      </c>
      <c r="Q188" s="123">
        <v>12</v>
      </c>
      <c r="R188" s="123">
        <v>0.1</v>
      </c>
      <c r="S188" s="58">
        <v>0.4</v>
      </c>
      <c r="T188" s="123">
        <v>10</v>
      </c>
      <c r="U188" s="58">
        <v>0.75</v>
      </c>
      <c r="V188" s="58">
        <v>3.625</v>
      </c>
      <c r="W188" s="58">
        <v>13.75</v>
      </c>
      <c r="X188" s="59">
        <v>24</v>
      </c>
      <c r="Y188" s="58">
        <v>8.5</v>
      </c>
      <c r="Z188" s="58">
        <v>12.5</v>
      </c>
      <c r="AA188" s="58">
        <v>15.125</v>
      </c>
      <c r="AB188" s="58">
        <v>10.5</v>
      </c>
      <c r="AC188" s="128" t="s">
        <v>31</v>
      </c>
    </row>
    <row r="189" spans="1:29" s="123" customFormat="1" ht="25.5" customHeight="1">
      <c r="A189" s="71" t="s">
        <v>1239</v>
      </c>
      <c r="B189" s="49" t="s">
        <v>567</v>
      </c>
      <c r="C189" s="48" t="s">
        <v>936</v>
      </c>
      <c r="D189" s="48" t="s">
        <v>497</v>
      </c>
      <c r="E189" s="123">
        <v>8</v>
      </c>
      <c r="F189" s="52" t="s">
        <v>247</v>
      </c>
      <c r="G189" s="52" t="s">
        <v>251</v>
      </c>
      <c r="H189" s="49" t="s">
        <v>1097</v>
      </c>
      <c r="I189" s="51">
        <v>65990081204</v>
      </c>
      <c r="J189" s="52" t="s">
        <v>984</v>
      </c>
      <c r="K189" s="48" t="s">
        <v>47</v>
      </c>
      <c r="L189" s="136">
        <f t="shared" si="6"/>
        <v>51.625</v>
      </c>
      <c r="M189" s="132">
        <v>98.75</v>
      </c>
      <c r="N189" s="133">
        <v>103.25</v>
      </c>
      <c r="O189" s="70">
        <f t="shared" si="5"/>
        <v>4.5569620253164557E-2</v>
      </c>
      <c r="P189" s="123">
        <v>0.875</v>
      </c>
      <c r="Q189" s="123">
        <v>4</v>
      </c>
      <c r="R189" s="123">
        <v>0.1</v>
      </c>
      <c r="S189" s="58">
        <v>1.4</v>
      </c>
      <c r="T189" s="123">
        <v>200</v>
      </c>
      <c r="U189" s="58">
        <v>2.25</v>
      </c>
      <c r="V189" s="58">
        <v>9</v>
      </c>
      <c r="W189" s="58">
        <v>11.875</v>
      </c>
      <c r="X189" s="59">
        <v>10</v>
      </c>
      <c r="Y189" s="58">
        <v>12</v>
      </c>
      <c r="Z189" s="58">
        <v>12</v>
      </c>
      <c r="AA189" s="58">
        <v>20</v>
      </c>
      <c r="AB189" s="58">
        <v>15.3</v>
      </c>
      <c r="AC189" s="128" t="s">
        <v>31</v>
      </c>
    </row>
    <row r="190" spans="1:29" s="123" customFormat="1" ht="25.5" customHeight="1">
      <c r="A190" s="71" t="s">
        <v>1239</v>
      </c>
      <c r="B190" s="49" t="s">
        <v>672</v>
      </c>
      <c r="C190" s="48" t="s">
        <v>411</v>
      </c>
      <c r="D190" s="48" t="s">
        <v>410</v>
      </c>
      <c r="E190" s="50">
        <v>11</v>
      </c>
      <c r="F190" s="52" t="s">
        <v>414</v>
      </c>
      <c r="G190" s="52" t="s">
        <v>419</v>
      </c>
      <c r="H190" s="49" t="s">
        <v>1092</v>
      </c>
      <c r="I190" s="51">
        <v>65990084014</v>
      </c>
      <c r="J190" s="52" t="s">
        <v>984</v>
      </c>
      <c r="K190" s="48" t="s">
        <v>46</v>
      </c>
      <c r="L190" s="136">
        <f t="shared" si="6"/>
        <v>14.875</v>
      </c>
      <c r="M190" s="132">
        <v>28.5</v>
      </c>
      <c r="N190" s="133">
        <v>29.75</v>
      </c>
      <c r="O190" s="70">
        <f t="shared" si="5"/>
        <v>4.3859649122807015E-2</v>
      </c>
      <c r="P190" s="123">
        <v>11</v>
      </c>
      <c r="Q190" s="123">
        <v>8.5</v>
      </c>
      <c r="R190" s="123">
        <v>0.5</v>
      </c>
      <c r="S190" s="58">
        <v>0.6</v>
      </c>
      <c r="T190" s="123">
        <v>10</v>
      </c>
      <c r="U190" s="58">
        <v>1</v>
      </c>
      <c r="V190" s="58">
        <v>9.75</v>
      </c>
      <c r="W190" s="58">
        <v>12.75</v>
      </c>
      <c r="X190" s="59">
        <v>10</v>
      </c>
      <c r="Y190" s="58">
        <v>10.375</v>
      </c>
      <c r="Z190" s="58">
        <v>12.375</v>
      </c>
      <c r="AA190" s="58">
        <v>15.125</v>
      </c>
      <c r="AB190" s="58">
        <v>7.3</v>
      </c>
      <c r="AC190" s="128" t="s">
        <v>63</v>
      </c>
    </row>
    <row r="191" spans="1:29" s="123" customFormat="1" ht="25.5" customHeight="1">
      <c r="A191" s="71" t="s">
        <v>1239</v>
      </c>
      <c r="B191" s="49" t="s">
        <v>672</v>
      </c>
      <c r="C191" s="48" t="s">
        <v>412</v>
      </c>
      <c r="D191" s="48" t="s">
        <v>409</v>
      </c>
      <c r="E191" s="50">
        <v>11</v>
      </c>
      <c r="F191" s="52" t="s">
        <v>415</v>
      </c>
      <c r="G191" s="52" t="s">
        <v>423</v>
      </c>
      <c r="H191" s="49" t="s">
        <v>1093</v>
      </c>
      <c r="I191" s="51">
        <v>65990084015</v>
      </c>
      <c r="J191" s="52" t="s">
        <v>984</v>
      </c>
      <c r="K191" s="48" t="s">
        <v>46</v>
      </c>
      <c r="L191" s="136">
        <f t="shared" si="6"/>
        <v>14.875</v>
      </c>
      <c r="M191" s="132">
        <v>28.5</v>
      </c>
      <c r="N191" s="133">
        <v>29.75</v>
      </c>
      <c r="O191" s="70">
        <f t="shared" si="5"/>
        <v>4.3859649122807015E-2</v>
      </c>
      <c r="P191" s="123">
        <v>11</v>
      </c>
      <c r="Q191" s="123">
        <v>8.5</v>
      </c>
      <c r="R191" s="123">
        <v>0.5</v>
      </c>
      <c r="S191" s="58">
        <v>0.6</v>
      </c>
      <c r="T191" s="123">
        <v>10</v>
      </c>
      <c r="U191" s="58">
        <v>1</v>
      </c>
      <c r="V191" s="58">
        <v>9.75</v>
      </c>
      <c r="W191" s="58">
        <v>12.75</v>
      </c>
      <c r="X191" s="59">
        <v>10</v>
      </c>
      <c r="Y191" s="58">
        <v>10.375</v>
      </c>
      <c r="Z191" s="58">
        <v>12.375</v>
      </c>
      <c r="AA191" s="58">
        <v>15.125</v>
      </c>
      <c r="AB191" s="58">
        <v>7.3</v>
      </c>
      <c r="AC191" s="128" t="s">
        <v>63</v>
      </c>
    </row>
    <row r="192" spans="1:29" s="123" customFormat="1" ht="25.5" customHeight="1">
      <c r="A192" s="71" t="s">
        <v>1239</v>
      </c>
      <c r="B192" s="49" t="s">
        <v>672</v>
      </c>
      <c r="C192" s="48" t="s">
        <v>413</v>
      </c>
      <c r="D192" s="48" t="s">
        <v>408</v>
      </c>
      <c r="E192" s="50">
        <v>11</v>
      </c>
      <c r="F192" s="52" t="s">
        <v>416</v>
      </c>
      <c r="G192" s="52" t="s">
        <v>422</v>
      </c>
      <c r="H192" s="49" t="s">
        <v>1094</v>
      </c>
      <c r="I192" s="51">
        <v>65990084013</v>
      </c>
      <c r="J192" s="52" t="s">
        <v>984</v>
      </c>
      <c r="K192" s="48" t="s">
        <v>46</v>
      </c>
      <c r="L192" s="136">
        <f t="shared" si="6"/>
        <v>14.875</v>
      </c>
      <c r="M192" s="132">
        <v>28.5</v>
      </c>
      <c r="N192" s="133">
        <v>29.75</v>
      </c>
      <c r="O192" s="70">
        <f t="shared" si="5"/>
        <v>4.3859649122807015E-2</v>
      </c>
      <c r="P192" s="123">
        <v>11</v>
      </c>
      <c r="Q192" s="123">
        <v>8.5</v>
      </c>
      <c r="R192" s="123">
        <v>0.5</v>
      </c>
      <c r="S192" s="58">
        <v>0.6</v>
      </c>
      <c r="T192" s="123">
        <v>10</v>
      </c>
      <c r="U192" s="58">
        <v>1</v>
      </c>
      <c r="V192" s="58">
        <v>9.75</v>
      </c>
      <c r="W192" s="58">
        <v>12.75</v>
      </c>
      <c r="X192" s="59">
        <v>10</v>
      </c>
      <c r="Y192" s="58">
        <v>10.375</v>
      </c>
      <c r="Z192" s="58">
        <v>12.375</v>
      </c>
      <c r="AA192" s="58">
        <v>15.125</v>
      </c>
      <c r="AB192" s="58">
        <v>7.3</v>
      </c>
      <c r="AC192" s="128" t="s">
        <v>63</v>
      </c>
    </row>
    <row r="193" spans="1:29" s="123" customFormat="1" ht="25.5" customHeight="1">
      <c r="A193" s="71" t="s">
        <v>1239</v>
      </c>
      <c r="B193" s="49" t="s">
        <v>672</v>
      </c>
      <c r="C193" s="48" t="s">
        <v>406</v>
      </c>
      <c r="D193" s="48" t="s">
        <v>407</v>
      </c>
      <c r="E193" s="50">
        <v>11</v>
      </c>
      <c r="F193" s="52" t="s">
        <v>417</v>
      </c>
      <c r="G193" s="52" t="s">
        <v>421</v>
      </c>
      <c r="H193" s="49" t="s">
        <v>1091</v>
      </c>
      <c r="I193" s="51">
        <v>65990084011</v>
      </c>
      <c r="J193" s="52" t="s">
        <v>984</v>
      </c>
      <c r="K193" s="48" t="s">
        <v>46</v>
      </c>
      <c r="L193" s="136">
        <f t="shared" si="6"/>
        <v>14.875</v>
      </c>
      <c r="M193" s="132">
        <v>28.5</v>
      </c>
      <c r="N193" s="133">
        <v>29.75</v>
      </c>
      <c r="O193" s="70">
        <f t="shared" si="5"/>
        <v>4.3859649122807015E-2</v>
      </c>
      <c r="P193" s="123">
        <v>11</v>
      </c>
      <c r="Q193" s="123">
        <v>8.5</v>
      </c>
      <c r="R193" s="123">
        <v>0.5</v>
      </c>
      <c r="S193" s="58">
        <v>0.6</v>
      </c>
      <c r="T193" s="123">
        <v>10</v>
      </c>
      <c r="U193" s="58">
        <v>1</v>
      </c>
      <c r="V193" s="58">
        <v>9.75</v>
      </c>
      <c r="W193" s="58">
        <v>12.75</v>
      </c>
      <c r="X193" s="59">
        <v>10</v>
      </c>
      <c r="Y193" s="58">
        <v>10.375</v>
      </c>
      <c r="Z193" s="58">
        <v>12.375</v>
      </c>
      <c r="AA193" s="58">
        <v>15.125</v>
      </c>
      <c r="AB193" s="58">
        <v>7.3</v>
      </c>
      <c r="AC193" s="128" t="s">
        <v>63</v>
      </c>
    </row>
    <row r="194" spans="1:29" s="123" customFormat="1" ht="25.5" customHeight="1">
      <c r="A194" s="71" t="s">
        <v>1239</v>
      </c>
      <c r="B194" s="49" t="s">
        <v>672</v>
      </c>
      <c r="C194" s="48" t="s">
        <v>404</v>
      </c>
      <c r="D194" s="48" t="s">
        <v>405</v>
      </c>
      <c r="E194" s="50">
        <v>11</v>
      </c>
      <c r="F194" s="52" t="s">
        <v>418</v>
      </c>
      <c r="G194" s="52" t="s">
        <v>420</v>
      </c>
      <c r="H194" s="49" t="s">
        <v>1095</v>
      </c>
      <c r="I194" s="51">
        <v>65990084012</v>
      </c>
      <c r="J194" s="52" t="s">
        <v>984</v>
      </c>
      <c r="K194" s="48" t="s">
        <v>46</v>
      </c>
      <c r="L194" s="136">
        <f t="shared" si="6"/>
        <v>14.875</v>
      </c>
      <c r="M194" s="132">
        <v>28.5</v>
      </c>
      <c r="N194" s="133">
        <v>29.75</v>
      </c>
      <c r="O194" s="70">
        <f t="shared" si="5"/>
        <v>4.3859649122807015E-2</v>
      </c>
      <c r="P194" s="123">
        <v>11</v>
      </c>
      <c r="Q194" s="123">
        <v>8.5</v>
      </c>
      <c r="R194" s="123">
        <v>0.5</v>
      </c>
      <c r="S194" s="58">
        <v>0.6</v>
      </c>
      <c r="T194" s="123">
        <v>10</v>
      </c>
      <c r="U194" s="58">
        <v>1</v>
      </c>
      <c r="V194" s="58">
        <v>9.75</v>
      </c>
      <c r="W194" s="58">
        <v>12.75</v>
      </c>
      <c r="X194" s="59">
        <v>10</v>
      </c>
      <c r="Y194" s="58">
        <v>10.375</v>
      </c>
      <c r="Z194" s="58">
        <v>12.375</v>
      </c>
      <c r="AA194" s="58">
        <v>15.125</v>
      </c>
      <c r="AB194" s="58">
        <v>7.3</v>
      </c>
      <c r="AC194" s="128" t="s">
        <v>63</v>
      </c>
    </row>
    <row r="195" spans="1:29" s="123" customFormat="1" ht="25.5" customHeight="1">
      <c r="A195" s="71" t="s">
        <v>1239</v>
      </c>
      <c r="B195" s="49" t="s">
        <v>672</v>
      </c>
      <c r="C195" s="48" t="s">
        <v>1109</v>
      </c>
      <c r="D195" s="48" t="s">
        <v>159</v>
      </c>
      <c r="E195" s="50">
        <v>11</v>
      </c>
      <c r="F195" s="52" t="s">
        <v>424</v>
      </c>
      <c r="G195" s="52" t="s">
        <v>1065</v>
      </c>
      <c r="H195" s="49" t="s">
        <v>1092</v>
      </c>
      <c r="I195" s="51">
        <v>65990084004</v>
      </c>
      <c r="J195" s="52" t="s">
        <v>984</v>
      </c>
      <c r="K195" s="48" t="s">
        <v>46</v>
      </c>
      <c r="L195" s="136">
        <f t="shared" si="6"/>
        <v>14.875</v>
      </c>
      <c r="M195" s="132">
        <v>28.5</v>
      </c>
      <c r="N195" s="133">
        <v>29.75</v>
      </c>
      <c r="O195" s="70">
        <f t="shared" si="5"/>
        <v>4.3859649122807015E-2</v>
      </c>
      <c r="P195" s="123">
        <v>11</v>
      </c>
      <c r="Q195" s="123">
        <v>8.5</v>
      </c>
      <c r="R195" s="123">
        <v>0.5</v>
      </c>
      <c r="S195" s="58">
        <v>0.7</v>
      </c>
      <c r="T195" s="123">
        <v>10</v>
      </c>
      <c r="U195" s="58">
        <v>1</v>
      </c>
      <c r="V195" s="58">
        <v>9.75</v>
      </c>
      <c r="W195" s="58">
        <v>12.75</v>
      </c>
      <c r="X195" s="59">
        <v>10</v>
      </c>
      <c r="Y195" s="58">
        <v>10.38</v>
      </c>
      <c r="Z195" s="58">
        <v>12.38</v>
      </c>
      <c r="AA195" s="58">
        <v>15.125</v>
      </c>
      <c r="AB195" s="58">
        <v>8.1999999999999993</v>
      </c>
      <c r="AC195" s="128" t="s">
        <v>63</v>
      </c>
    </row>
    <row r="196" spans="1:29" s="123" customFormat="1" ht="25.5" customHeight="1">
      <c r="A196" s="71" t="s">
        <v>1239</v>
      </c>
      <c r="B196" s="49" t="s">
        <v>672</v>
      </c>
      <c r="C196" s="48" t="s">
        <v>1110</v>
      </c>
      <c r="D196" s="48" t="s">
        <v>160</v>
      </c>
      <c r="E196" s="50">
        <v>11</v>
      </c>
      <c r="F196" s="52" t="s">
        <v>425</v>
      </c>
      <c r="G196" s="52" t="s">
        <v>1066</v>
      </c>
      <c r="H196" s="49" t="s">
        <v>1096</v>
      </c>
      <c r="I196" s="51">
        <v>65990084005</v>
      </c>
      <c r="J196" s="52" t="s">
        <v>984</v>
      </c>
      <c r="K196" s="48" t="s">
        <v>46</v>
      </c>
      <c r="L196" s="136">
        <f t="shared" si="6"/>
        <v>14.875</v>
      </c>
      <c r="M196" s="132">
        <v>28.5</v>
      </c>
      <c r="N196" s="133">
        <v>29.75</v>
      </c>
      <c r="O196" s="70">
        <f t="shared" si="5"/>
        <v>4.3859649122807015E-2</v>
      </c>
      <c r="P196" s="123">
        <v>11</v>
      </c>
      <c r="Q196" s="123">
        <v>8.5</v>
      </c>
      <c r="R196" s="123">
        <v>0.5</v>
      </c>
      <c r="S196" s="58">
        <v>0.7</v>
      </c>
      <c r="T196" s="123">
        <v>10</v>
      </c>
      <c r="U196" s="58">
        <v>1</v>
      </c>
      <c r="V196" s="58">
        <v>9.75</v>
      </c>
      <c r="W196" s="58">
        <v>12.75</v>
      </c>
      <c r="X196" s="59">
        <v>10</v>
      </c>
      <c r="Y196" s="58">
        <v>10.38</v>
      </c>
      <c r="Z196" s="58">
        <v>12.38</v>
      </c>
      <c r="AA196" s="58">
        <v>15.13</v>
      </c>
      <c r="AB196" s="58">
        <v>8.1999999999999993</v>
      </c>
      <c r="AC196" s="128" t="s">
        <v>63</v>
      </c>
    </row>
    <row r="197" spans="1:29" s="123" customFormat="1" ht="25.5" customHeight="1">
      <c r="A197" s="71" t="s">
        <v>1239</v>
      </c>
      <c r="B197" s="49" t="s">
        <v>672</v>
      </c>
      <c r="C197" s="48" t="s">
        <v>1108</v>
      </c>
      <c r="D197" s="48" t="s">
        <v>158</v>
      </c>
      <c r="E197" s="50">
        <v>11</v>
      </c>
      <c r="F197" s="52" t="s">
        <v>426</v>
      </c>
      <c r="G197" s="52" t="s">
        <v>1067</v>
      </c>
      <c r="H197" s="49" t="s">
        <v>1094</v>
      </c>
      <c r="I197" s="51">
        <v>65990084003</v>
      </c>
      <c r="J197" s="52" t="s">
        <v>984</v>
      </c>
      <c r="K197" s="48" t="s">
        <v>46</v>
      </c>
      <c r="L197" s="136">
        <f t="shared" si="6"/>
        <v>14.875</v>
      </c>
      <c r="M197" s="132">
        <v>28.5</v>
      </c>
      <c r="N197" s="133">
        <v>29.75</v>
      </c>
      <c r="O197" s="70">
        <f t="shared" si="5"/>
        <v>4.3859649122807015E-2</v>
      </c>
      <c r="P197" s="123">
        <v>11</v>
      </c>
      <c r="Q197" s="123">
        <v>8.5</v>
      </c>
      <c r="R197" s="123">
        <v>0.5</v>
      </c>
      <c r="S197" s="58">
        <v>0.7</v>
      </c>
      <c r="T197" s="123">
        <v>10</v>
      </c>
      <c r="U197" s="58">
        <v>1</v>
      </c>
      <c r="V197" s="58">
        <v>9.75</v>
      </c>
      <c r="W197" s="58">
        <v>12.75</v>
      </c>
      <c r="X197" s="59">
        <v>10</v>
      </c>
      <c r="Y197" s="58">
        <v>10.38</v>
      </c>
      <c r="Z197" s="58">
        <v>12.38</v>
      </c>
      <c r="AA197" s="58">
        <v>15.13</v>
      </c>
      <c r="AB197" s="58">
        <v>8.1999999999999993</v>
      </c>
      <c r="AC197" s="128" t="s">
        <v>63</v>
      </c>
    </row>
    <row r="198" spans="1:29" s="123" customFormat="1" ht="25.5" customHeight="1">
      <c r="A198" s="71" t="s">
        <v>1239</v>
      </c>
      <c r="B198" s="49" t="s">
        <v>672</v>
      </c>
      <c r="C198" s="48" t="s">
        <v>1106</v>
      </c>
      <c r="D198" s="48" t="s">
        <v>156</v>
      </c>
      <c r="E198" s="50">
        <v>11</v>
      </c>
      <c r="F198" s="52" t="s">
        <v>1063</v>
      </c>
      <c r="G198" s="52" t="s">
        <v>1068</v>
      </c>
      <c r="H198" s="49" t="s">
        <v>1091</v>
      </c>
      <c r="I198" s="51">
        <v>65990084001</v>
      </c>
      <c r="J198" s="52" t="s">
        <v>984</v>
      </c>
      <c r="K198" s="48" t="s">
        <v>46</v>
      </c>
      <c r="L198" s="136">
        <f t="shared" si="6"/>
        <v>14.875</v>
      </c>
      <c r="M198" s="132">
        <v>28.5</v>
      </c>
      <c r="N198" s="133">
        <v>29.75</v>
      </c>
      <c r="O198" s="70">
        <f t="shared" si="5"/>
        <v>4.3859649122807015E-2</v>
      </c>
      <c r="P198" s="123">
        <v>11</v>
      </c>
      <c r="Q198" s="123">
        <v>8.5</v>
      </c>
      <c r="R198" s="123">
        <v>0.5</v>
      </c>
      <c r="S198" s="58">
        <v>0.7</v>
      </c>
      <c r="T198" s="123">
        <v>10</v>
      </c>
      <c r="U198" s="58">
        <v>1</v>
      </c>
      <c r="V198" s="58">
        <v>9.75</v>
      </c>
      <c r="W198" s="58">
        <v>12.75</v>
      </c>
      <c r="X198" s="59">
        <v>10</v>
      </c>
      <c r="Y198" s="58">
        <v>10.38</v>
      </c>
      <c r="Z198" s="58">
        <v>12.38</v>
      </c>
      <c r="AA198" s="58">
        <v>15.13</v>
      </c>
      <c r="AB198" s="58">
        <v>8.1999999999999993</v>
      </c>
      <c r="AC198" s="128" t="s">
        <v>63</v>
      </c>
    </row>
    <row r="199" spans="1:29" s="123" customFormat="1" ht="25.5" customHeight="1">
      <c r="A199" s="71" t="s">
        <v>1239</v>
      </c>
      <c r="B199" s="49" t="s">
        <v>672</v>
      </c>
      <c r="C199" s="48" t="s">
        <v>1107</v>
      </c>
      <c r="D199" s="48" t="s">
        <v>157</v>
      </c>
      <c r="E199" s="50">
        <v>11</v>
      </c>
      <c r="F199" s="52" t="s">
        <v>1064</v>
      </c>
      <c r="G199" s="52" t="s">
        <v>1069</v>
      </c>
      <c r="H199" s="49" t="s">
        <v>1095</v>
      </c>
      <c r="I199" s="51">
        <v>65990084002</v>
      </c>
      <c r="J199" s="52" t="s">
        <v>984</v>
      </c>
      <c r="K199" s="48" t="s">
        <v>46</v>
      </c>
      <c r="L199" s="136">
        <f t="shared" si="6"/>
        <v>14.875</v>
      </c>
      <c r="M199" s="132">
        <v>28.5</v>
      </c>
      <c r="N199" s="133">
        <v>29.75</v>
      </c>
      <c r="O199" s="70">
        <f t="shared" si="5"/>
        <v>4.3859649122807015E-2</v>
      </c>
      <c r="P199" s="123">
        <v>11</v>
      </c>
      <c r="Q199" s="123">
        <v>8.5</v>
      </c>
      <c r="R199" s="123">
        <v>0.5</v>
      </c>
      <c r="S199" s="58">
        <v>0.7</v>
      </c>
      <c r="T199" s="123">
        <v>10</v>
      </c>
      <c r="U199" s="58">
        <v>1</v>
      </c>
      <c r="V199" s="58">
        <v>9.75</v>
      </c>
      <c r="W199" s="58">
        <v>12.75</v>
      </c>
      <c r="X199" s="59">
        <v>10</v>
      </c>
      <c r="Y199" s="58">
        <v>10.38</v>
      </c>
      <c r="Z199" s="58">
        <v>12</v>
      </c>
      <c r="AA199" s="58">
        <v>15.13</v>
      </c>
      <c r="AB199" s="58">
        <v>8.1999999999999993</v>
      </c>
      <c r="AC199" s="128" t="s">
        <v>63</v>
      </c>
    </row>
    <row r="200" spans="1:29" s="123" customFormat="1" ht="25.5" customHeight="1">
      <c r="A200" s="71" t="s">
        <v>1239</v>
      </c>
      <c r="B200" s="49" t="s">
        <v>197</v>
      </c>
      <c r="C200" s="48">
        <v>360756</v>
      </c>
      <c r="D200" s="48" t="s">
        <v>88</v>
      </c>
      <c r="E200" s="123">
        <v>3</v>
      </c>
      <c r="F200" s="48" t="s">
        <v>1111</v>
      </c>
      <c r="G200" s="52" t="s">
        <v>1151</v>
      </c>
      <c r="H200" s="49" t="s">
        <v>1091</v>
      </c>
      <c r="I200" s="51">
        <v>65990060756</v>
      </c>
      <c r="J200" s="52" t="s">
        <v>984</v>
      </c>
      <c r="K200" s="48" t="s">
        <v>48</v>
      </c>
      <c r="L200" s="136">
        <f t="shared" si="6"/>
        <v>16.375</v>
      </c>
      <c r="M200" s="132">
        <v>31.25</v>
      </c>
      <c r="N200" s="133">
        <v>32.75</v>
      </c>
      <c r="O200" s="70">
        <f t="shared" si="5"/>
        <v>4.8000000000000001E-2</v>
      </c>
      <c r="P200" s="123">
        <v>0.75</v>
      </c>
      <c r="Q200" s="123">
        <v>36</v>
      </c>
      <c r="R200" s="123">
        <v>0.02</v>
      </c>
      <c r="S200" s="58">
        <v>0.6</v>
      </c>
      <c r="T200" s="123">
        <v>6</v>
      </c>
      <c r="U200" s="58">
        <v>0.25</v>
      </c>
      <c r="V200" s="58">
        <v>3.625</v>
      </c>
      <c r="W200" s="58">
        <v>36.5</v>
      </c>
      <c r="X200" s="59">
        <v>6</v>
      </c>
      <c r="Y200" s="58">
        <v>4</v>
      </c>
      <c r="Z200" s="58">
        <v>4</v>
      </c>
      <c r="AA200" s="58">
        <v>40</v>
      </c>
      <c r="AB200" s="58">
        <v>4.5</v>
      </c>
      <c r="AC200" s="128" t="s">
        <v>32</v>
      </c>
    </row>
    <row r="201" spans="1:29" s="123" customFormat="1" ht="25.5" customHeight="1">
      <c r="A201" s="71" t="s">
        <v>1239</v>
      </c>
      <c r="B201" s="49" t="s">
        <v>197</v>
      </c>
      <c r="C201" s="48">
        <v>361006</v>
      </c>
      <c r="D201" s="48" t="s">
        <v>89</v>
      </c>
      <c r="E201" s="123">
        <v>3</v>
      </c>
      <c r="F201" s="48" t="s">
        <v>1112</v>
      </c>
      <c r="G201" s="52" t="s">
        <v>1152</v>
      </c>
      <c r="H201" s="49" t="s">
        <v>1091</v>
      </c>
      <c r="I201" s="51">
        <v>65990061006</v>
      </c>
      <c r="J201" s="52" t="s">
        <v>984</v>
      </c>
      <c r="K201" s="48" t="s">
        <v>48</v>
      </c>
      <c r="L201" s="136">
        <f t="shared" si="6"/>
        <v>17.25</v>
      </c>
      <c r="M201" s="132">
        <v>33</v>
      </c>
      <c r="N201" s="133">
        <v>34.5</v>
      </c>
      <c r="O201" s="70">
        <f t="shared" si="5"/>
        <v>4.5454545454545456E-2</v>
      </c>
      <c r="P201" s="123">
        <v>1</v>
      </c>
      <c r="Q201" s="123">
        <v>36</v>
      </c>
      <c r="R201" s="123">
        <v>0.02</v>
      </c>
      <c r="S201" s="58">
        <v>0.7</v>
      </c>
      <c r="T201" s="123">
        <v>6</v>
      </c>
      <c r="U201" s="58">
        <v>0.25</v>
      </c>
      <c r="V201" s="58">
        <v>3.625</v>
      </c>
      <c r="W201" s="58">
        <v>36.5</v>
      </c>
      <c r="X201" s="59">
        <v>6</v>
      </c>
      <c r="Y201" s="58">
        <v>4</v>
      </c>
      <c r="Z201" s="58">
        <v>4</v>
      </c>
      <c r="AA201" s="58">
        <v>40</v>
      </c>
      <c r="AB201" s="58">
        <v>4.9000000000000004</v>
      </c>
      <c r="AC201" s="128" t="s">
        <v>32</v>
      </c>
    </row>
    <row r="202" spans="1:29" s="123" customFormat="1" ht="25.5" customHeight="1">
      <c r="A202" s="71" t="s">
        <v>1239</v>
      </c>
      <c r="B202" s="49" t="s">
        <v>197</v>
      </c>
      <c r="C202" s="48">
        <v>361256</v>
      </c>
      <c r="D202" s="48" t="s">
        <v>90</v>
      </c>
      <c r="E202" s="123">
        <v>3</v>
      </c>
      <c r="F202" s="48" t="s">
        <v>1113</v>
      </c>
      <c r="G202" s="52" t="s">
        <v>7</v>
      </c>
      <c r="H202" s="49" t="s">
        <v>1091</v>
      </c>
      <c r="I202" s="51">
        <v>65990061256</v>
      </c>
      <c r="J202" s="52" t="s">
        <v>984</v>
      </c>
      <c r="K202" s="48" t="s">
        <v>48</v>
      </c>
      <c r="L202" s="136">
        <f t="shared" si="6"/>
        <v>17.75</v>
      </c>
      <c r="M202" s="132">
        <v>34</v>
      </c>
      <c r="N202" s="133">
        <v>35.5</v>
      </c>
      <c r="O202" s="70">
        <f t="shared" si="5"/>
        <v>4.4117647058823532E-2</v>
      </c>
      <c r="P202" s="123">
        <v>1.25</v>
      </c>
      <c r="Q202" s="123">
        <v>36</v>
      </c>
      <c r="R202" s="123">
        <v>0.02</v>
      </c>
      <c r="S202" s="58">
        <v>0.8</v>
      </c>
      <c r="T202" s="123">
        <v>6</v>
      </c>
      <c r="U202" s="58">
        <v>0.25</v>
      </c>
      <c r="V202" s="58">
        <v>3.625</v>
      </c>
      <c r="W202" s="58">
        <v>36.5</v>
      </c>
      <c r="X202" s="59">
        <v>6</v>
      </c>
      <c r="Y202" s="58">
        <v>4</v>
      </c>
      <c r="Z202" s="58">
        <v>4</v>
      </c>
      <c r="AA202" s="58">
        <v>40</v>
      </c>
      <c r="AB202" s="58">
        <v>5.5</v>
      </c>
      <c r="AC202" s="128" t="s">
        <v>32</v>
      </c>
    </row>
    <row r="203" spans="1:29" s="123" customFormat="1" ht="25.5" customHeight="1">
      <c r="A203" s="71" t="s">
        <v>1239</v>
      </c>
      <c r="B203" s="49" t="s">
        <v>197</v>
      </c>
      <c r="C203" s="48">
        <v>361506</v>
      </c>
      <c r="D203" s="48" t="s">
        <v>91</v>
      </c>
      <c r="E203" s="123">
        <v>3</v>
      </c>
      <c r="F203" s="48" t="s">
        <v>1114</v>
      </c>
      <c r="G203" s="52" t="s">
        <v>8</v>
      </c>
      <c r="H203" s="49" t="s">
        <v>1091</v>
      </c>
      <c r="I203" s="51">
        <v>65990061506</v>
      </c>
      <c r="J203" s="52" t="s">
        <v>984</v>
      </c>
      <c r="K203" s="48" t="s">
        <v>48</v>
      </c>
      <c r="L203" s="136">
        <f t="shared" si="6"/>
        <v>19.125</v>
      </c>
      <c r="M203" s="132">
        <v>36.5</v>
      </c>
      <c r="N203" s="133">
        <v>38.25</v>
      </c>
      <c r="O203" s="70">
        <f t="shared" si="5"/>
        <v>4.7945205479452052E-2</v>
      </c>
      <c r="P203" s="123">
        <v>1.5</v>
      </c>
      <c r="Q203" s="123">
        <v>36</v>
      </c>
      <c r="R203" s="123">
        <v>0.02</v>
      </c>
      <c r="S203" s="58">
        <v>0.8</v>
      </c>
      <c r="T203" s="123">
        <v>6</v>
      </c>
      <c r="U203" s="58">
        <v>0.25</v>
      </c>
      <c r="V203" s="58">
        <v>3.75</v>
      </c>
      <c r="W203" s="58">
        <v>36.5</v>
      </c>
      <c r="X203" s="59">
        <v>6</v>
      </c>
      <c r="Y203" s="58">
        <v>4</v>
      </c>
      <c r="Z203" s="58">
        <v>4</v>
      </c>
      <c r="AA203" s="58">
        <v>40</v>
      </c>
      <c r="AB203" s="58">
        <v>5.5</v>
      </c>
      <c r="AC203" s="128" t="s">
        <v>32</v>
      </c>
    </row>
    <row r="204" spans="1:29" s="123" customFormat="1" ht="25.5" customHeight="1">
      <c r="A204" s="71" t="s">
        <v>1239</v>
      </c>
      <c r="B204" s="49" t="s">
        <v>197</v>
      </c>
      <c r="C204" s="48">
        <v>362006</v>
      </c>
      <c r="D204" s="48" t="s">
        <v>92</v>
      </c>
      <c r="E204" s="123">
        <v>3</v>
      </c>
      <c r="F204" s="48" t="s">
        <v>1115</v>
      </c>
      <c r="G204" s="52" t="s">
        <v>9</v>
      </c>
      <c r="H204" s="49" t="s">
        <v>1091</v>
      </c>
      <c r="I204" s="51">
        <v>65990062006</v>
      </c>
      <c r="J204" s="52" t="s">
        <v>984</v>
      </c>
      <c r="K204" s="48" t="s">
        <v>48</v>
      </c>
      <c r="L204" s="136">
        <f t="shared" si="6"/>
        <v>21.5</v>
      </c>
      <c r="M204" s="132">
        <v>41</v>
      </c>
      <c r="N204" s="133">
        <v>43</v>
      </c>
      <c r="O204" s="70">
        <f t="shared" si="5"/>
        <v>4.878048780487805E-2</v>
      </c>
      <c r="P204" s="123">
        <v>2</v>
      </c>
      <c r="Q204" s="123">
        <v>36</v>
      </c>
      <c r="R204" s="123">
        <v>0.02</v>
      </c>
      <c r="S204" s="58">
        <v>1</v>
      </c>
      <c r="T204" s="123">
        <v>6</v>
      </c>
      <c r="U204" s="58">
        <v>0.25</v>
      </c>
      <c r="V204" s="58">
        <v>3.625</v>
      </c>
      <c r="W204" s="58">
        <v>36.5</v>
      </c>
      <c r="X204" s="59">
        <v>6</v>
      </c>
      <c r="Y204" s="58">
        <v>4</v>
      </c>
      <c r="Z204" s="58">
        <v>4</v>
      </c>
      <c r="AA204" s="58">
        <v>40</v>
      </c>
      <c r="AB204" s="58">
        <v>7</v>
      </c>
      <c r="AC204" s="128" t="s">
        <v>32</v>
      </c>
    </row>
    <row r="205" spans="1:29" s="123" customFormat="1" ht="25.5" customHeight="1">
      <c r="A205" s="71" t="s">
        <v>1239</v>
      </c>
      <c r="B205" s="49" t="s">
        <v>197</v>
      </c>
      <c r="C205" s="48">
        <v>363006</v>
      </c>
      <c r="D205" s="48" t="s">
        <v>93</v>
      </c>
      <c r="E205" s="123">
        <v>3</v>
      </c>
      <c r="F205" s="48" t="s">
        <v>1116</v>
      </c>
      <c r="G205" s="52" t="s">
        <v>10</v>
      </c>
      <c r="H205" s="49" t="s">
        <v>1091</v>
      </c>
      <c r="I205" s="51">
        <v>65990063006</v>
      </c>
      <c r="J205" s="52" t="s">
        <v>984</v>
      </c>
      <c r="K205" s="48" t="s">
        <v>48</v>
      </c>
      <c r="L205" s="136">
        <f t="shared" si="6"/>
        <v>27.5</v>
      </c>
      <c r="M205" s="132">
        <v>52.75</v>
      </c>
      <c r="N205" s="133">
        <v>55</v>
      </c>
      <c r="O205" s="70">
        <f t="shared" si="5"/>
        <v>4.2654028436018961E-2</v>
      </c>
      <c r="P205" s="123">
        <v>3</v>
      </c>
      <c r="Q205" s="123">
        <v>36</v>
      </c>
      <c r="R205" s="123">
        <v>0.02</v>
      </c>
      <c r="S205" s="58">
        <v>1.3</v>
      </c>
      <c r="T205" s="123">
        <v>6</v>
      </c>
      <c r="U205" s="58">
        <v>0.25</v>
      </c>
      <c r="V205" s="58">
        <v>3.75</v>
      </c>
      <c r="W205" s="58">
        <v>36.5</v>
      </c>
      <c r="X205" s="59">
        <v>6</v>
      </c>
      <c r="Y205" s="58">
        <v>4</v>
      </c>
      <c r="Z205" s="58">
        <v>4</v>
      </c>
      <c r="AA205" s="58">
        <v>40</v>
      </c>
      <c r="AB205" s="58">
        <v>8.5</v>
      </c>
      <c r="AC205" s="128" t="s">
        <v>32</v>
      </c>
    </row>
    <row r="206" spans="1:29" s="123" customFormat="1" ht="25.5" customHeight="1">
      <c r="A206" s="71" t="s">
        <v>1239</v>
      </c>
      <c r="B206" s="49" t="s">
        <v>197</v>
      </c>
      <c r="C206" s="48">
        <v>480756</v>
      </c>
      <c r="D206" s="48" t="s">
        <v>94</v>
      </c>
      <c r="E206" s="123">
        <v>3</v>
      </c>
      <c r="F206" s="48" t="s">
        <v>1117</v>
      </c>
      <c r="G206" s="52" t="s">
        <v>11</v>
      </c>
      <c r="H206" s="49" t="s">
        <v>1091</v>
      </c>
      <c r="I206" s="51">
        <v>65990080756</v>
      </c>
      <c r="J206" s="52" t="s">
        <v>984</v>
      </c>
      <c r="K206" s="48" t="s">
        <v>48</v>
      </c>
      <c r="L206" s="136">
        <f t="shared" si="6"/>
        <v>21.125</v>
      </c>
      <c r="M206" s="132">
        <v>40.5</v>
      </c>
      <c r="N206" s="133">
        <v>42.25</v>
      </c>
      <c r="O206" s="70">
        <f t="shared" ref="O206:O271" si="7">((N206-M206)/M206)</f>
        <v>4.3209876543209874E-2</v>
      </c>
      <c r="P206" s="123">
        <v>0.75</v>
      </c>
      <c r="Q206" s="123">
        <v>48</v>
      </c>
      <c r="R206" s="123">
        <v>0.02</v>
      </c>
      <c r="S206" s="58">
        <v>0.7</v>
      </c>
      <c r="T206" s="123">
        <v>6</v>
      </c>
      <c r="U206" s="58">
        <v>0.25</v>
      </c>
      <c r="V206" s="58">
        <v>3.75</v>
      </c>
      <c r="W206" s="58">
        <v>48.5</v>
      </c>
      <c r="X206" s="59">
        <v>6</v>
      </c>
      <c r="Y206" s="58">
        <v>4</v>
      </c>
      <c r="Z206" s="58">
        <v>4</v>
      </c>
      <c r="AA206" s="58">
        <v>48</v>
      </c>
      <c r="AB206" s="58">
        <v>5</v>
      </c>
      <c r="AC206" s="128" t="s">
        <v>32</v>
      </c>
    </row>
    <row r="207" spans="1:29" s="123" customFormat="1" ht="25.5" customHeight="1">
      <c r="A207" s="71" t="s">
        <v>1239</v>
      </c>
      <c r="B207" s="49" t="s">
        <v>197</v>
      </c>
      <c r="C207" s="48">
        <v>481006</v>
      </c>
      <c r="D207" s="48" t="s">
        <v>95</v>
      </c>
      <c r="E207" s="123">
        <v>3</v>
      </c>
      <c r="F207" s="48" t="s">
        <v>1118</v>
      </c>
      <c r="G207" s="52" t="s">
        <v>12</v>
      </c>
      <c r="H207" s="49" t="s">
        <v>1091</v>
      </c>
      <c r="I207" s="51">
        <v>65990081006</v>
      </c>
      <c r="J207" s="52" t="s">
        <v>984</v>
      </c>
      <c r="K207" s="48" t="s">
        <v>48</v>
      </c>
      <c r="L207" s="136">
        <f t="shared" si="6"/>
        <v>21.875</v>
      </c>
      <c r="M207" s="132">
        <v>42</v>
      </c>
      <c r="N207" s="133">
        <v>43.75</v>
      </c>
      <c r="O207" s="70">
        <f t="shared" si="7"/>
        <v>4.1666666666666664E-2</v>
      </c>
      <c r="P207" s="123">
        <v>1</v>
      </c>
      <c r="Q207" s="123">
        <v>48</v>
      </c>
      <c r="R207" s="123">
        <v>0.02</v>
      </c>
      <c r="S207" s="58">
        <v>0.8</v>
      </c>
      <c r="T207" s="123">
        <v>6</v>
      </c>
      <c r="U207" s="58">
        <v>0.25</v>
      </c>
      <c r="V207" s="58">
        <v>3.625</v>
      </c>
      <c r="W207" s="58">
        <v>48.5</v>
      </c>
      <c r="X207" s="59">
        <v>6</v>
      </c>
      <c r="Y207" s="58">
        <v>4</v>
      </c>
      <c r="Z207" s="58">
        <v>4</v>
      </c>
      <c r="AA207" s="58">
        <v>48</v>
      </c>
      <c r="AB207" s="58">
        <v>5.6</v>
      </c>
      <c r="AC207" s="128" t="s">
        <v>32</v>
      </c>
    </row>
    <row r="208" spans="1:29" s="123" customFormat="1" ht="25.5" customHeight="1">
      <c r="A208" s="71" t="s">
        <v>1239</v>
      </c>
      <c r="B208" s="49" t="s">
        <v>197</v>
      </c>
      <c r="C208" s="48">
        <v>481256</v>
      </c>
      <c r="D208" s="48" t="s">
        <v>96</v>
      </c>
      <c r="E208" s="123">
        <v>3</v>
      </c>
      <c r="F208" s="48" t="s">
        <v>1119</v>
      </c>
      <c r="G208" s="52" t="s">
        <v>13</v>
      </c>
      <c r="H208" s="49" t="s">
        <v>1091</v>
      </c>
      <c r="I208" s="51">
        <v>65990081256</v>
      </c>
      <c r="J208" s="52" t="s">
        <v>984</v>
      </c>
      <c r="K208" s="48" t="s">
        <v>48</v>
      </c>
      <c r="L208" s="136">
        <f t="shared" si="6"/>
        <v>22.75</v>
      </c>
      <c r="M208" s="132">
        <v>43.5</v>
      </c>
      <c r="N208" s="133">
        <v>45.5</v>
      </c>
      <c r="O208" s="70">
        <f t="shared" si="7"/>
        <v>4.5977011494252873E-2</v>
      </c>
      <c r="P208" s="123">
        <v>1.25</v>
      </c>
      <c r="Q208" s="123">
        <v>48</v>
      </c>
      <c r="R208" s="123">
        <v>0.02</v>
      </c>
      <c r="S208" s="58">
        <v>1</v>
      </c>
      <c r="T208" s="123">
        <v>6</v>
      </c>
      <c r="U208" s="58">
        <v>0.25</v>
      </c>
      <c r="V208" s="58">
        <v>3.625</v>
      </c>
      <c r="W208" s="58">
        <v>48.5</v>
      </c>
      <c r="X208" s="59">
        <v>6</v>
      </c>
      <c r="Y208" s="58">
        <v>4</v>
      </c>
      <c r="Z208" s="58">
        <v>4</v>
      </c>
      <c r="AA208" s="58">
        <v>48</v>
      </c>
      <c r="AB208" s="58">
        <v>6.8</v>
      </c>
      <c r="AC208" s="128" t="s">
        <v>32</v>
      </c>
    </row>
    <row r="209" spans="1:30" s="123" customFormat="1" ht="25.5" customHeight="1">
      <c r="A209" s="71" t="s">
        <v>1239</v>
      </c>
      <c r="B209" s="49" t="s">
        <v>197</v>
      </c>
      <c r="C209" s="48">
        <v>481506</v>
      </c>
      <c r="D209" s="48" t="s">
        <v>97</v>
      </c>
      <c r="E209" s="123">
        <v>3</v>
      </c>
      <c r="F209" s="48" t="s">
        <v>1120</v>
      </c>
      <c r="G209" s="52" t="s">
        <v>1175</v>
      </c>
      <c r="H209" s="49" t="s">
        <v>1091</v>
      </c>
      <c r="I209" s="51">
        <v>65990081506</v>
      </c>
      <c r="J209" s="52" t="s">
        <v>984</v>
      </c>
      <c r="K209" s="48" t="s">
        <v>48</v>
      </c>
      <c r="L209" s="136">
        <f t="shared" si="6"/>
        <v>24.375</v>
      </c>
      <c r="M209" s="132">
        <v>46.5</v>
      </c>
      <c r="N209" s="133">
        <v>48.75</v>
      </c>
      <c r="O209" s="70">
        <f t="shared" si="7"/>
        <v>4.8387096774193547E-2</v>
      </c>
      <c r="P209" s="123">
        <v>1.5</v>
      </c>
      <c r="Q209" s="123">
        <v>48</v>
      </c>
      <c r="R209" s="123">
        <v>0.02</v>
      </c>
      <c r="S209" s="58">
        <v>1</v>
      </c>
      <c r="T209" s="123">
        <v>6</v>
      </c>
      <c r="U209" s="58">
        <v>0.25</v>
      </c>
      <c r="V209" s="58">
        <v>3.75</v>
      </c>
      <c r="W209" s="58">
        <v>48.5</v>
      </c>
      <c r="X209" s="59">
        <v>6</v>
      </c>
      <c r="Y209" s="58">
        <v>4</v>
      </c>
      <c r="Z209" s="58">
        <v>4</v>
      </c>
      <c r="AA209" s="58">
        <v>48</v>
      </c>
      <c r="AB209" s="58">
        <v>6.8</v>
      </c>
      <c r="AC209" s="128" t="s">
        <v>32</v>
      </c>
    </row>
    <row r="210" spans="1:30" s="123" customFormat="1" ht="25.5" customHeight="1">
      <c r="A210" s="71" t="s">
        <v>1239</v>
      </c>
      <c r="B210" s="49" t="s">
        <v>197</v>
      </c>
      <c r="C210" s="48">
        <v>482006</v>
      </c>
      <c r="D210" s="48" t="s">
        <v>98</v>
      </c>
      <c r="E210" s="123">
        <v>3</v>
      </c>
      <c r="F210" s="48" t="s">
        <v>1121</v>
      </c>
      <c r="G210" s="52" t="s">
        <v>1176</v>
      </c>
      <c r="H210" s="49" t="s">
        <v>1091</v>
      </c>
      <c r="I210" s="51">
        <v>65990082006</v>
      </c>
      <c r="J210" s="52" t="s">
        <v>984</v>
      </c>
      <c r="K210" s="48" t="s">
        <v>48</v>
      </c>
      <c r="L210" s="136">
        <f t="shared" si="6"/>
        <v>27.375</v>
      </c>
      <c r="M210" s="132">
        <v>52.25</v>
      </c>
      <c r="N210" s="133">
        <v>54.75</v>
      </c>
      <c r="O210" s="70">
        <f t="shared" si="7"/>
        <v>4.784688995215311E-2</v>
      </c>
      <c r="P210" s="123">
        <v>2</v>
      </c>
      <c r="Q210" s="123">
        <v>48</v>
      </c>
      <c r="R210" s="123">
        <v>0.02</v>
      </c>
      <c r="S210" s="58">
        <v>0.8</v>
      </c>
      <c r="T210" s="123">
        <v>6</v>
      </c>
      <c r="U210" s="58">
        <v>0.25</v>
      </c>
      <c r="V210" s="58">
        <v>3.625</v>
      </c>
      <c r="W210" s="58">
        <v>48.5</v>
      </c>
      <c r="X210" s="59">
        <v>6</v>
      </c>
      <c r="Y210" s="58">
        <v>4</v>
      </c>
      <c r="Z210" s="58">
        <v>4</v>
      </c>
      <c r="AA210" s="58">
        <v>48</v>
      </c>
      <c r="AB210" s="58">
        <v>5.6</v>
      </c>
      <c r="AC210" s="128" t="s">
        <v>32</v>
      </c>
    </row>
    <row r="211" spans="1:30" s="123" customFormat="1" ht="25.5" customHeight="1">
      <c r="A211" s="71" t="s">
        <v>1239</v>
      </c>
      <c r="B211" s="49" t="s">
        <v>197</v>
      </c>
      <c r="C211" s="48">
        <v>483006</v>
      </c>
      <c r="D211" s="48" t="s">
        <v>99</v>
      </c>
      <c r="E211" s="123">
        <v>3</v>
      </c>
      <c r="F211" s="48" t="s">
        <v>1122</v>
      </c>
      <c r="G211" s="52" t="s">
        <v>613</v>
      </c>
      <c r="H211" s="49" t="s">
        <v>1091</v>
      </c>
      <c r="I211" s="51">
        <v>65990083006</v>
      </c>
      <c r="J211" s="52" t="s">
        <v>984</v>
      </c>
      <c r="K211" s="48" t="s">
        <v>48</v>
      </c>
      <c r="L211" s="136">
        <f t="shared" si="6"/>
        <v>36.75</v>
      </c>
      <c r="M211" s="132">
        <v>70.25</v>
      </c>
      <c r="N211" s="133">
        <v>73.5</v>
      </c>
      <c r="O211" s="70">
        <f t="shared" si="7"/>
        <v>4.6263345195729534E-2</v>
      </c>
      <c r="P211" s="123">
        <v>3</v>
      </c>
      <c r="Q211" s="123">
        <v>48</v>
      </c>
      <c r="R211" s="123">
        <v>0.02</v>
      </c>
      <c r="S211" s="58">
        <v>1.7</v>
      </c>
      <c r="T211" s="123">
        <v>6</v>
      </c>
      <c r="U211" s="58">
        <v>0.25</v>
      </c>
      <c r="V211" s="58">
        <v>3.75</v>
      </c>
      <c r="W211" s="58">
        <v>48.5</v>
      </c>
      <c r="X211" s="59">
        <v>6</v>
      </c>
      <c r="Y211" s="58">
        <v>4</v>
      </c>
      <c r="Z211" s="58">
        <v>4</v>
      </c>
      <c r="AA211" s="58">
        <v>48</v>
      </c>
      <c r="AB211" s="58">
        <v>11</v>
      </c>
      <c r="AC211" s="128" t="s">
        <v>32</v>
      </c>
    </row>
    <row r="212" spans="1:30" s="123" customFormat="1" ht="25.5" customHeight="1">
      <c r="A212" s="71" t="s">
        <v>1239</v>
      </c>
      <c r="B212" s="49" t="s">
        <v>579</v>
      </c>
      <c r="C212" s="48" t="s">
        <v>948</v>
      </c>
      <c r="D212" s="48" t="s">
        <v>517</v>
      </c>
      <c r="E212" s="123">
        <v>10</v>
      </c>
      <c r="F212" s="52" t="s">
        <v>1016</v>
      </c>
      <c r="G212" s="52" t="s">
        <v>1018</v>
      </c>
      <c r="H212" s="49" t="s">
        <v>1097</v>
      </c>
      <c r="I212" s="51">
        <v>65990081203</v>
      </c>
      <c r="J212" s="52" t="s">
        <v>984</v>
      </c>
      <c r="K212" s="48" t="s">
        <v>45</v>
      </c>
      <c r="L212" s="136">
        <f t="shared" si="6"/>
        <v>7.875</v>
      </c>
      <c r="M212" s="132">
        <v>15</v>
      </c>
      <c r="N212" s="133">
        <v>15.75</v>
      </c>
      <c r="O212" s="70">
        <f t="shared" si="7"/>
        <v>0.05</v>
      </c>
      <c r="P212" s="123">
        <v>1.25</v>
      </c>
      <c r="Q212" s="123">
        <v>3</v>
      </c>
      <c r="R212" s="123">
        <v>0.375</v>
      </c>
      <c r="S212" s="58">
        <v>0.5</v>
      </c>
      <c r="T212" s="123">
        <v>25</v>
      </c>
      <c r="U212" s="58">
        <v>0.5</v>
      </c>
      <c r="V212" s="58">
        <v>7.5</v>
      </c>
      <c r="W212" s="58">
        <v>11</v>
      </c>
      <c r="X212" s="59">
        <v>12</v>
      </c>
      <c r="Y212" s="58">
        <v>8.5</v>
      </c>
      <c r="Z212" s="58">
        <v>12.5</v>
      </c>
      <c r="AA212" s="58">
        <v>15.125</v>
      </c>
      <c r="AB212" s="58">
        <v>6.9</v>
      </c>
      <c r="AC212" s="128" t="s">
        <v>33</v>
      </c>
    </row>
    <row r="213" spans="1:30" s="123" customFormat="1" ht="25.5" customHeight="1">
      <c r="A213" s="71" t="s">
        <v>1239</v>
      </c>
      <c r="B213" s="49" t="s">
        <v>579</v>
      </c>
      <c r="C213" s="48" t="s">
        <v>949</v>
      </c>
      <c r="D213" s="48" t="s">
        <v>518</v>
      </c>
      <c r="E213" s="123">
        <v>10</v>
      </c>
      <c r="F213" s="52" t="s">
        <v>1017</v>
      </c>
      <c r="G213" s="52" t="s">
        <v>1019</v>
      </c>
      <c r="H213" s="49" t="s">
        <v>1097</v>
      </c>
      <c r="I213" s="51">
        <v>65990081206</v>
      </c>
      <c r="J213" s="52" t="s">
        <v>984</v>
      </c>
      <c r="K213" s="48" t="s">
        <v>45</v>
      </c>
      <c r="L213" s="136">
        <f t="shared" si="6"/>
        <v>15.75</v>
      </c>
      <c r="M213" s="132">
        <v>30</v>
      </c>
      <c r="N213" s="133">
        <v>31.5</v>
      </c>
      <c r="O213" s="70">
        <f t="shared" si="7"/>
        <v>0.05</v>
      </c>
      <c r="P213" s="123">
        <v>1.25</v>
      </c>
      <c r="Q213" s="123">
        <v>6</v>
      </c>
      <c r="R213" s="123">
        <v>0.375</v>
      </c>
      <c r="S213" s="58">
        <v>0.8</v>
      </c>
      <c r="T213" s="123">
        <v>25</v>
      </c>
      <c r="U213" s="58">
        <v>1.5</v>
      </c>
      <c r="V213" s="58">
        <v>7.5</v>
      </c>
      <c r="W213" s="58">
        <v>11</v>
      </c>
      <c r="X213" s="59">
        <v>12</v>
      </c>
      <c r="Y213" s="58">
        <v>8.5</v>
      </c>
      <c r="Z213" s="58">
        <v>12.5</v>
      </c>
      <c r="AA213" s="58">
        <v>15.125</v>
      </c>
      <c r="AB213" s="58">
        <v>10.5</v>
      </c>
      <c r="AC213" s="128" t="s">
        <v>33</v>
      </c>
    </row>
    <row r="214" spans="1:30" s="123" customFormat="1" ht="25.5" customHeight="1">
      <c r="A214" s="71" t="s">
        <v>1239</v>
      </c>
      <c r="B214" s="49" t="s">
        <v>1280</v>
      </c>
      <c r="C214" s="50" t="s">
        <v>1281</v>
      </c>
      <c r="D214" s="50" t="s">
        <v>1282</v>
      </c>
      <c r="E214" s="50" t="s">
        <v>1277</v>
      </c>
      <c r="F214" s="54" t="s">
        <v>1283</v>
      </c>
      <c r="G214" s="54" t="s">
        <v>1284</v>
      </c>
      <c r="H214" s="49" t="s">
        <v>1098</v>
      </c>
      <c r="I214" s="53">
        <v>65990090206</v>
      </c>
      <c r="J214" s="54" t="s">
        <v>984</v>
      </c>
      <c r="K214" s="50" t="s">
        <v>47</v>
      </c>
      <c r="L214" s="136">
        <f t="shared" si="6"/>
        <v>11.125</v>
      </c>
      <c r="M214" s="137" t="s">
        <v>1277</v>
      </c>
      <c r="N214" s="138">
        <v>22.25</v>
      </c>
      <c r="O214" s="137" t="s">
        <v>1277</v>
      </c>
      <c r="P214" s="123">
        <v>2</v>
      </c>
      <c r="Q214" s="123">
        <v>6</v>
      </c>
      <c r="R214" s="123">
        <v>0.03</v>
      </c>
      <c r="S214" s="58">
        <v>1</v>
      </c>
      <c r="T214" s="123">
        <v>12</v>
      </c>
      <c r="U214" s="58">
        <v>2</v>
      </c>
      <c r="V214" s="58">
        <v>3.75</v>
      </c>
      <c r="W214" s="58">
        <v>7.25</v>
      </c>
      <c r="X214" s="59">
        <v>24</v>
      </c>
      <c r="Y214" s="58">
        <v>8.5</v>
      </c>
      <c r="Z214" s="58">
        <v>12.5</v>
      </c>
      <c r="AA214" s="58">
        <v>15.13</v>
      </c>
      <c r="AB214" s="58">
        <v>20</v>
      </c>
      <c r="AC214" s="131"/>
      <c r="AD214" s="131"/>
    </row>
    <row r="215" spans="1:30" s="123" customFormat="1" ht="25.5" customHeight="1">
      <c r="A215" s="71" t="s">
        <v>1239</v>
      </c>
      <c r="B215" s="49" t="s">
        <v>562</v>
      </c>
      <c r="C215" s="48" t="s">
        <v>849</v>
      </c>
      <c r="D215" s="48" t="s">
        <v>660</v>
      </c>
      <c r="E215" s="123">
        <v>2</v>
      </c>
      <c r="F215" s="52" t="s">
        <v>986</v>
      </c>
      <c r="G215" s="52" t="s">
        <v>1035</v>
      </c>
      <c r="H215" s="49" t="s">
        <v>1097</v>
      </c>
      <c r="I215" s="51">
        <v>65990020350</v>
      </c>
      <c r="J215" s="52" t="s">
        <v>984</v>
      </c>
      <c r="K215" s="48" t="s">
        <v>47</v>
      </c>
      <c r="L215" s="136">
        <f t="shared" si="6"/>
        <v>15.625</v>
      </c>
      <c r="M215" s="132">
        <v>29.75</v>
      </c>
      <c r="N215" s="133">
        <v>31.25</v>
      </c>
      <c r="O215" s="70">
        <f t="shared" si="7"/>
        <v>5.0420168067226892E-2</v>
      </c>
      <c r="P215" s="123">
        <v>3.5</v>
      </c>
      <c r="Q215" s="123">
        <v>5.67</v>
      </c>
      <c r="R215" s="123">
        <v>0.08</v>
      </c>
      <c r="S215" s="58">
        <v>1.1000000000000001</v>
      </c>
      <c r="T215" s="123">
        <v>50</v>
      </c>
      <c r="U215" s="58">
        <v>2.25</v>
      </c>
      <c r="V215" s="58">
        <v>9</v>
      </c>
      <c r="W215" s="58">
        <v>12</v>
      </c>
      <c r="X215" s="59">
        <v>10</v>
      </c>
      <c r="Y215" s="58">
        <v>12</v>
      </c>
      <c r="Z215" s="58">
        <v>12</v>
      </c>
      <c r="AA215" s="58">
        <v>20</v>
      </c>
      <c r="AB215" s="58">
        <v>12.3</v>
      </c>
      <c r="AC215" s="128" t="s">
        <v>35</v>
      </c>
    </row>
    <row r="216" spans="1:30" s="123" customFormat="1" ht="25.5" customHeight="1">
      <c r="A216" s="71" t="s">
        <v>1239</v>
      </c>
      <c r="B216" s="49" t="s">
        <v>562</v>
      </c>
      <c r="C216" s="48" t="s">
        <v>851</v>
      </c>
      <c r="D216" s="48" t="s">
        <v>662</v>
      </c>
      <c r="E216" s="123">
        <v>2</v>
      </c>
      <c r="F216" s="52" t="s">
        <v>1037</v>
      </c>
      <c r="G216" s="52" t="s">
        <v>1038</v>
      </c>
      <c r="H216" s="49" t="s">
        <v>1097</v>
      </c>
      <c r="I216" s="51">
        <v>65990020351</v>
      </c>
      <c r="J216" s="52" t="s">
        <v>984</v>
      </c>
      <c r="K216" s="48" t="s">
        <v>47</v>
      </c>
      <c r="L216" s="136">
        <f t="shared" si="6"/>
        <v>21.5</v>
      </c>
      <c r="M216" s="132">
        <v>41</v>
      </c>
      <c r="N216" s="133">
        <v>43</v>
      </c>
      <c r="O216" s="70">
        <f t="shared" si="7"/>
        <v>4.878048780487805E-2</v>
      </c>
      <c r="P216" s="123">
        <v>3.5</v>
      </c>
      <c r="Q216" s="123">
        <v>5.67</v>
      </c>
      <c r="R216" s="123">
        <v>0.08</v>
      </c>
      <c r="S216" s="58">
        <v>2.9</v>
      </c>
      <c r="T216" s="123">
        <v>50</v>
      </c>
      <c r="U216" s="58">
        <v>2.25</v>
      </c>
      <c r="V216" s="58">
        <v>9</v>
      </c>
      <c r="W216" s="58">
        <v>12</v>
      </c>
      <c r="X216" s="59">
        <v>10</v>
      </c>
      <c r="Y216" s="58">
        <v>12</v>
      </c>
      <c r="Z216" s="58">
        <v>12</v>
      </c>
      <c r="AA216" s="58">
        <v>20</v>
      </c>
      <c r="AB216" s="58">
        <v>30.3</v>
      </c>
      <c r="AC216" s="128" t="s">
        <v>35</v>
      </c>
    </row>
    <row r="217" spans="1:30" s="123" customFormat="1" ht="25.5" customHeight="1">
      <c r="A217" s="71" t="s">
        <v>1239</v>
      </c>
      <c r="B217" s="49" t="s">
        <v>562</v>
      </c>
      <c r="C217" s="48" t="s">
        <v>853</v>
      </c>
      <c r="D217" s="48" t="s">
        <v>664</v>
      </c>
      <c r="E217" s="123">
        <v>2</v>
      </c>
      <c r="F217" s="52" t="s">
        <v>1040</v>
      </c>
      <c r="G217" s="52" t="s">
        <v>459</v>
      </c>
      <c r="H217" s="49" t="s">
        <v>1097</v>
      </c>
      <c r="I217" s="51">
        <v>65990020352</v>
      </c>
      <c r="J217" s="52" t="s">
        <v>984</v>
      </c>
      <c r="K217" s="48" t="s">
        <v>47</v>
      </c>
      <c r="L217" s="136">
        <f t="shared" si="6"/>
        <v>29</v>
      </c>
      <c r="M217" s="132">
        <v>55.5</v>
      </c>
      <c r="N217" s="133">
        <v>58</v>
      </c>
      <c r="O217" s="70">
        <f t="shared" si="7"/>
        <v>4.5045045045045043E-2</v>
      </c>
      <c r="P217" s="123">
        <v>3.5</v>
      </c>
      <c r="Q217" s="123">
        <v>5.67</v>
      </c>
      <c r="R217" s="123">
        <v>0.1</v>
      </c>
      <c r="S217" s="58">
        <v>1.3</v>
      </c>
      <c r="T217" s="123">
        <v>50</v>
      </c>
      <c r="U217" s="58">
        <v>2.25</v>
      </c>
      <c r="V217" s="58">
        <v>9</v>
      </c>
      <c r="W217" s="58">
        <v>12</v>
      </c>
      <c r="X217" s="59">
        <v>10</v>
      </c>
      <c r="Y217" s="58">
        <v>12</v>
      </c>
      <c r="Z217" s="58">
        <v>12</v>
      </c>
      <c r="AA217" s="58">
        <v>20</v>
      </c>
      <c r="AB217" s="58">
        <v>14.3</v>
      </c>
      <c r="AC217" s="128" t="s">
        <v>35</v>
      </c>
    </row>
    <row r="218" spans="1:30" s="123" customFormat="1" ht="25.5" customHeight="1">
      <c r="A218" s="71" t="s">
        <v>1239</v>
      </c>
      <c r="B218" s="49" t="s">
        <v>562</v>
      </c>
      <c r="C218" s="48" t="s">
        <v>855</v>
      </c>
      <c r="D218" s="48" t="s">
        <v>666</v>
      </c>
      <c r="E218" s="123">
        <v>2</v>
      </c>
      <c r="F218" s="52" t="s">
        <v>461</v>
      </c>
      <c r="G218" s="52" t="s">
        <v>464</v>
      </c>
      <c r="H218" s="49" t="s">
        <v>1097</v>
      </c>
      <c r="I218" s="51">
        <v>65990020460</v>
      </c>
      <c r="J218" s="52" t="s">
        <v>984</v>
      </c>
      <c r="K218" s="48" t="s">
        <v>47</v>
      </c>
      <c r="L218" s="136">
        <f t="shared" si="6"/>
        <v>18.375</v>
      </c>
      <c r="M218" s="132">
        <v>35</v>
      </c>
      <c r="N218" s="133">
        <v>36.75</v>
      </c>
      <c r="O218" s="70">
        <f t="shared" si="7"/>
        <v>0.05</v>
      </c>
      <c r="P218" s="123">
        <v>4.625</v>
      </c>
      <c r="Q218" s="123">
        <v>6.625</v>
      </c>
      <c r="R218" s="123">
        <v>0.08</v>
      </c>
      <c r="S218" s="60">
        <v>1.6</v>
      </c>
      <c r="T218" s="123">
        <v>50</v>
      </c>
      <c r="U218" s="58">
        <v>2.25</v>
      </c>
      <c r="V218" s="58">
        <v>9</v>
      </c>
      <c r="W218" s="58">
        <v>12</v>
      </c>
      <c r="X218" s="61">
        <v>10</v>
      </c>
      <c r="Y218" s="58">
        <v>12</v>
      </c>
      <c r="Z218" s="58">
        <v>12</v>
      </c>
      <c r="AA218" s="58">
        <v>20</v>
      </c>
      <c r="AB218" s="60">
        <v>17.3</v>
      </c>
      <c r="AC218" s="128" t="s">
        <v>35</v>
      </c>
    </row>
    <row r="219" spans="1:30" s="123" customFormat="1" ht="25.5" customHeight="1">
      <c r="A219" s="71" t="s">
        <v>1239</v>
      </c>
      <c r="B219" s="49" t="s">
        <v>562</v>
      </c>
      <c r="C219" s="48" t="s">
        <v>857</v>
      </c>
      <c r="D219" s="48" t="s">
        <v>73</v>
      </c>
      <c r="E219" s="123">
        <v>2</v>
      </c>
      <c r="F219" s="52" t="s">
        <v>462</v>
      </c>
      <c r="G219" s="52" t="s">
        <v>466</v>
      </c>
      <c r="H219" s="49" t="s">
        <v>1097</v>
      </c>
      <c r="I219" s="51">
        <v>65990020461</v>
      </c>
      <c r="J219" s="52" t="s">
        <v>984</v>
      </c>
      <c r="K219" s="48" t="s">
        <v>47</v>
      </c>
      <c r="L219" s="136">
        <f t="shared" si="6"/>
        <v>26.875</v>
      </c>
      <c r="M219" s="132">
        <v>51.25</v>
      </c>
      <c r="N219" s="133">
        <v>53.75</v>
      </c>
      <c r="O219" s="70">
        <f t="shared" si="7"/>
        <v>4.878048780487805E-2</v>
      </c>
      <c r="P219" s="123">
        <v>4.625</v>
      </c>
      <c r="Q219" s="123">
        <v>6.625</v>
      </c>
      <c r="R219" s="123">
        <v>0.08</v>
      </c>
      <c r="S219" s="58">
        <v>3.5</v>
      </c>
      <c r="T219" s="123">
        <v>50</v>
      </c>
      <c r="U219" s="58">
        <v>2.25</v>
      </c>
      <c r="V219" s="58">
        <v>9</v>
      </c>
      <c r="W219" s="58">
        <v>12</v>
      </c>
      <c r="X219" s="59">
        <v>10</v>
      </c>
      <c r="Y219" s="58">
        <v>12</v>
      </c>
      <c r="Z219" s="58">
        <v>12</v>
      </c>
      <c r="AA219" s="58">
        <v>20</v>
      </c>
      <c r="AB219" s="58">
        <v>36.299999999999997</v>
      </c>
      <c r="AC219" s="128" t="s">
        <v>35</v>
      </c>
    </row>
    <row r="220" spans="1:30" s="123" customFormat="1" ht="25.5" customHeight="1">
      <c r="A220" s="71" t="s">
        <v>1239</v>
      </c>
      <c r="B220" s="49" t="s">
        <v>562</v>
      </c>
      <c r="C220" s="48" t="s">
        <v>859</v>
      </c>
      <c r="D220" s="48" t="s">
        <v>75</v>
      </c>
      <c r="E220" s="123">
        <v>2</v>
      </c>
      <c r="F220" s="52" t="s">
        <v>463</v>
      </c>
      <c r="G220" s="52" t="s">
        <v>468</v>
      </c>
      <c r="H220" s="49" t="s">
        <v>1097</v>
      </c>
      <c r="I220" s="51">
        <v>65990020462</v>
      </c>
      <c r="J220" s="52" t="s">
        <v>984</v>
      </c>
      <c r="K220" s="48" t="s">
        <v>47</v>
      </c>
      <c r="L220" s="136">
        <f t="shared" si="6"/>
        <v>37.875</v>
      </c>
      <c r="M220" s="132">
        <v>72.5</v>
      </c>
      <c r="N220" s="133">
        <v>75.75</v>
      </c>
      <c r="O220" s="70">
        <f t="shared" si="7"/>
        <v>4.4827586206896551E-2</v>
      </c>
      <c r="P220" s="123">
        <v>4.625</v>
      </c>
      <c r="Q220" s="123">
        <v>6.625</v>
      </c>
      <c r="R220" s="123">
        <v>0.1</v>
      </c>
      <c r="S220" s="58">
        <v>1.8</v>
      </c>
      <c r="T220" s="123">
        <v>50</v>
      </c>
      <c r="U220" s="58">
        <v>2.25</v>
      </c>
      <c r="V220" s="58">
        <v>9</v>
      </c>
      <c r="W220" s="58">
        <v>12</v>
      </c>
      <c r="X220" s="59">
        <v>10</v>
      </c>
      <c r="Y220" s="58">
        <v>12</v>
      </c>
      <c r="Z220" s="58">
        <v>12</v>
      </c>
      <c r="AA220" s="58">
        <v>20</v>
      </c>
      <c r="AB220" s="58">
        <v>19.3</v>
      </c>
      <c r="AC220" s="128" t="s">
        <v>35</v>
      </c>
    </row>
    <row r="221" spans="1:30" s="123" customFormat="1" ht="25.5" customHeight="1">
      <c r="A221" s="71" t="s">
        <v>1239</v>
      </c>
      <c r="B221" s="49" t="s">
        <v>562</v>
      </c>
      <c r="C221" s="48" t="s">
        <v>861</v>
      </c>
      <c r="D221" s="48" t="s">
        <v>77</v>
      </c>
      <c r="E221" s="123">
        <v>2</v>
      </c>
      <c r="F221" s="52" t="s">
        <v>470</v>
      </c>
      <c r="G221" s="52" t="s">
        <v>1148</v>
      </c>
      <c r="H221" s="49" t="s">
        <v>1097</v>
      </c>
      <c r="I221" s="51">
        <v>65990020570</v>
      </c>
      <c r="J221" s="52" t="s">
        <v>984</v>
      </c>
      <c r="K221" s="48" t="s">
        <v>47</v>
      </c>
      <c r="L221" s="136">
        <f t="shared" si="6"/>
        <v>16.25</v>
      </c>
      <c r="M221" s="132">
        <v>31</v>
      </c>
      <c r="N221" s="133">
        <v>32.5</v>
      </c>
      <c r="O221" s="70">
        <f t="shared" si="7"/>
        <v>4.8387096774193547E-2</v>
      </c>
      <c r="P221" s="123">
        <v>5</v>
      </c>
      <c r="Q221" s="123">
        <v>8.15</v>
      </c>
      <c r="R221" s="123">
        <v>0.08</v>
      </c>
      <c r="S221" s="58">
        <v>1.2</v>
      </c>
      <c r="T221" s="123">
        <v>50</v>
      </c>
      <c r="U221" s="58">
        <v>2.25</v>
      </c>
      <c r="V221" s="58">
        <v>9</v>
      </c>
      <c r="W221" s="58">
        <v>12</v>
      </c>
      <c r="X221" s="59">
        <v>10</v>
      </c>
      <c r="Y221" s="58">
        <v>12</v>
      </c>
      <c r="Z221" s="58">
        <v>12</v>
      </c>
      <c r="AA221" s="58">
        <v>20</v>
      </c>
      <c r="AB221" s="58">
        <v>13.3</v>
      </c>
      <c r="AC221" s="128" t="s">
        <v>35</v>
      </c>
    </row>
    <row r="222" spans="1:30" s="123" customFormat="1" ht="25.5" customHeight="1">
      <c r="A222" s="71" t="s">
        <v>1239</v>
      </c>
      <c r="B222" s="49" t="s">
        <v>562</v>
      </c>
      <c r="C222" s="48" t="s">
        <v>862</v>
      </c>
      <c r="D222" s="48" t="s">
        <v>78</v>
      </c>
      <c r="E222" s="123">
        <v>2</v>
      </c>
      <c r="F222" s="52" t="s">
        <v>1140</v>
      </c>
      <c r="G222" s="52" t="s">
        <v>1149</v>
      </c>
      <c r="H222" s="49" t="s">
        <v>1097</v>
      </c>
      <c r="I222" s="51">
        <v>65990020571</v>
      </c>
      <c r="J222" s="52" t="s">
        <v>984</v>
      </c>
      <c r="K222" s="48" t="s">
        <v>47</v>
      </c>
      <c r="L222" s="136">
        <f t="shared" si="6"/>
        <v>20.75</v>
      </c>
      <c r="M222" s="132">
        <v>39.5</v>
      </c>
      <c r="N222" s="133">
        <v>41.5</v>
      </c>
      <c r="O222" s="70">
        <f t="shared" si="7"/>
        <v>5.0632911392405063E-2</v>
      </c>
      <c r="P222" s="123">
        <v>5</v>
      </c>
      <c r="Q222" s="123">
        <v>8.15</v>
      </c>
      <c r="R222" s="123">
        <v>0.08</v>
      </c>
      <c r="S222" s="58">
        <v>3.1</v>
      </c>
      <c r="T222" s="123">
        <v>50</v>
      </c>
      <c r="U222" s="58">
        <v>2.25</v>
      </c>
      <c r="V222" s="58">
        <v>9</v>
      </c>
      <c r="W222" s="58">
        <v>12</v>
      </c>
      <c r="X222" s="59">
        <v>10</v>
      </c>
      <c r="Y222" s="58">
        <v>12</v>
      </c>
      <c r="Z222" s="58">
        <v>12</v>
      </c>
      <c r="AA222" s="58">
        <v>20</v>
      </c>
      <c r="AB222" s="58">
        <v>32.299999999999997</v>
      </c>
      <c r="AC222" s="128" t="s">
        <v>35</v>
      </c>
    </row>
    <row r="223" spans="1:30" s="123" customFormat="1" ht="25.5" customHeight="1">
      <c r="A223" s="71" t="s">
        <v>1239</v>
      </c>
      <c r="B223" s="49" t="s">
        <v>562</v>
      </c>
      <c r="C223" s="48" t="s">
        <v>863</v>
      </c>
      <c r="D223" s="48" t="s">
        <v>79</v>
      </c>
      <c r="E223" s="123">
        <v>2</v>
      </c>
      <c r="F223" s="52" t="s">
        <v>1141</v>
      </c>
      <c r="G223" s="52" t="s">
        <v>1150</v>
      </c>
      <c r="H223" s="49" t="s">
        <v>1097</v>
      </c>
      <c r="I223" s="51">
        <v>65990020572</v>
      </c>
      <c r="J223" s="52" t="s">
        <v>984</v>
      </c>
      <c r="K223" s="48" t="s">
        <v>47</v>
      </c>
      <c r="L223" s="136">
        <f t="shared" si="6"/>
        <v>30.25</v>
      </c>
      <c r="M223" s="132">
        <v>57.75</v>
      </c>
      <c r="N223" s="133">
        <v>60.5</v>
      </c>
      <c r="O223" s="70">
        <f t="shared" si="7"/>
        <v>4.7619047619047616E-2</v>
      </c>
      <c r="P223" s="123">
        <v>5</v>
      </c>
      <c r="Q223" s="123">
        <v>8.15</v>
      </c>
      <c r="R223" s="123">
        <v>0.1</v>
      </c>
      <c r="S223" s="58">
        <v>1.3</v>
      </c>
      <c r="T223" s="123">
        <v>50</v>
      </c>
      <c r="U223" s="58">
        <v>2.25</v>
      </c>
      <c r="V223" s="58">
        <v>9</v>
      </c>
      <c r="W223" s="58">
        <v>12</v>
      </c>
      <c r="X223" s="59">
        <v>10</v>
      </c>
      <c r="Y223" s="58">
        <v>12</v>
      </c>
      <c r="Z223" s="58">
        <v>12</v>
      </c>
      <c r="AA223" s="58">
        <v>20</v>
      </c>
      <c r="AB223" s="58">
        <v>14.3</v>
      </c>
      <c r="AC223" s="128" t="s">
        <v>35</v>
      </c>
    </row>
    <row r="224" spans="1:30" s="123" customFormat="1" ht="25.5" customHeight="1">
      <c r="A224" s="71" t="s">
        <v>1239</v>
      </c>
      <c r="B224" s="49" t="s">
        <v>562</v>
      </c>
      <c r="C224" s="48" t="s">
        <v>850</v>
      </c>
      <c r="D224" s="48" t="s">
        <v>661</v>
      </c>
      <c r="E224" s="123">
        <v>2</v>
      </c>
      <c r="F224" s="52" t="s">
        <v>986</v>
      </c>
      <c r="G224" s="52" t="s">
        <v>1036</v>
      </c>
      <c r="H224" s="49" t="s">
        <v>1097</v>
      </c>
      <c r="I224" s="51">
        <v>65990020355</v>
      </c>
      <c r="J224" s="52" t="s">
        <v>984</v>
      </c>
      <c r="K224" s="48" t="s">
        <v>47</v>
      </c>
      <c r="L224" s="136">
        <f t="shared" si="6"/>
        <v>15.625</v>
      </c>
      <c r="M224" s="132">
        <v>29.75</v>
      </c>
      <c r="N224" s="133">
        <v>31.25</v>
      </c>
      <c r="O224" s="70">
        <f t="shared" si="7"/>
        <v>5.0420168067226892E-2</v>
      </c>
      <c r="P224" s="123">
        <v>3.66</v>
      </c>
      <c r="Q224" s="123">
        <v>5.31</v>
      </c>
      <c r="R224" s="123">
        <v>0.08</v>
      </c>
      <c r="S224" s="58">
        <v>1.2</v>
      </c>
      <c r="T224" s="123">
        <v>50</v>
      </c>
      <c r="U224" s="58">
        <v>2.25</v>
      </c>
      <c r="V224" s="58">
        <v>9</v>
      </c>
      <c r="W224" s="58">
        <v>12</v>
      </c>
      <c r="X224" s="59">
        <v>10</v>
      </c>
      <c r="Y224" s="58">
        <v>12</v>
      </c>
      <c r="Z224" s="58">
        <v>12</v>
      </c>
      <c r="AA224" s="58">
        <v>20</v>
      </c>
      <c r="AB224" s="58">
        <v>13.3</v>
      </c>
      <c r="AC224" s="128" t="s">
        <v>35</v>
      </c>
    </row>
    <row r="225" spans="1:29" s="123" customFormat="1" ht="25.5" customHeight="1">
      <c r="A225" s="71" t="s">
        <v>1239</v>
      </c>
      <c r="B225" s="49" t="s">
        <v>562</v>
      </c>
      <c r="C225" s="48" t="s">
        <v>852</v>
      </c>
      <c r="D225" s="48" t="s">
        <v>663</v>
      </c>
      <c r="E225" s="123">
        <v>2</v>
      </c>
      <c r="F225" s="52" t="s">
        <v>1037</v>
      </c>
      <c r="G225" s="52" t="s">
        <v>1039</v>
      </c>
      <c r="H225" s="49" t="s">
        <v>1097</v>
      </c>
      <c r="I225" s="51">
        <v>65990020356</v>
      </c>
      <c r="J225" s="52" t="s">
        <v>984</v>
      </c>
      <c r="K225" s="48" t="s">
        <v>47</v>
      </c>
      <c r="L225" s="136">
        <f t="shared" si="6"/>
        <v>21.5</v>
      </c>
      <c r="M225" s="132">
        <v>41</v>
      </c>
      <c r="N225" s="133">
        <v>43</v>
      </c>
      <c r="O225" s="70">
        <f t="shared" si="7"/>
        <v>4.878048780487805E-2</v>
      </c>
      <c r="P225" s="123">
        <v>3.66</v>
      </c>
      <c r="Q225" s="123">
        <v>5.31</v>
      </c>
      <c r="R225" s="123">
        <v>0.08</v>
      </c>
      <c r="S225" s="58">
        <v>3</v>
      </c>
      <c r="T225" s="123">
        <v>50</v>
      </c>
      <c r="U225" s="58">
        <v>2.25</v>
      </c>
      <c r="V225" s="58">
        <v>9</v>
      </c>
      <c r="W225" s="58">
        <v>12</v>
      </c>
      <c r="X225" s="59">
        <v>10</v>
      </c>
      <c r="Y225" s="58">
        <v>12</v>
      </c>
      <c r="Z225" s="58">
        <v>12</v>
      </c>
      <c r="AA225" s="58">
        <v>20</v>
      </c>
      <c r="AB225" s="58">
        <v>31.3</v>
      </c>
      <c r="AC225" s="128" t="s">
        <v>35</v>
      </c>
    </row>
    <row r="226" spans="1:29" s="123" customFormat="1" ht="25.5" customHeight="1">
      <c r="A226" s="71" t="s">
        <v>1239</v>
      </c>
      <c r="B226" s="49" t="s">
        <v>562</v>
      </c>
      <c r="C226" s="48" t="s">
        <v>854</v>
      </c>
      <c r="D226" s="48" t="s">
        <v>665</v>
      </c>
      <c r="E226" s="123">
        <v>2</v>
      </c>
      <c r="F226" s="52" t="s">
        <v>1040</v>
      </c>
      <c r="G226" s="52" t="s">
        <v>460</v>
      </c>
      <c r="H226" s="49" t="s">
        <v>1097</v>
      </c>
      <c r="I226" s="51">
        <v>65990020357</v>
      </c>
      <c r="J226" s="52" t="s">
        <v>984</v>
      </c>
      <c r="K226" s="48" t="s">
        <v>47</v>
      </c>
      <c r="L226" s="136">
        <f t="shared" si="6"/>
        <v>29</v>
      </c>
      <c r="M226" s="132">
        <v>55.5</v>
      </c>
      <c r="N226" s="133">
        <v>58</v>
      </c>
      <c r="O226" s="70">
        <f t="shared" si="7"/>
        <v>4.5045045045045043E-2</v>
      </c>
      <c r="P226" s="123">
        <v>3.66</v>
      </c>
      <c r="Q226" s="123">
        <v>5.31</v>
      </c>
      <c r="R226" s="123">
        <v>0.1</v>
      </c>
      <c r="S226" s="58">
        <v>1.3</v>
      </c>
      <c r="T226" s="123">
        <v>50</v>
      </c>
      <c r="U226" s="58">
        <v>2.25</v>
      </c>
      <c r="V226" s="58">
        <v>9</v>
      </c>
      <c r="W226" s="58">
        <v>12</v>
      </c>
      <c r="X226" s="59">
        <v>10</v>
      </c>
      <c r="Y226" s="58">
        <v>12</v>
      </c>
      <c r="Z226" s="58">
        <v>12</v>
      </c>
      <c r="AA226" s="58">
        <v>20</v>
      </c>
      <c r="AB226" s="58">
        <v>14.3</v>
      </c>
      <c r="AC226" s="128" t="s">
        <v>35</v>
      </c>
    </row>
    <row r="227" spans="1:29" s="123" customFormat="1" ht="25.5" customHeight="1">
      <c r="A227" s="71" t="s">
        <v>1239</v>
      </c>
      <c r="B227" s="49" t="s">
        <v>562</v>
      </c>
      <c r="C227" s="48" t="s">
        <v>856</v>
      </c>
      <c r="D227" s="48" t="s">
        <v>667</v>
      </c>
      <c r="E227" s="123">
        <v>2</v>
      </c>
      <c r="F227" s="52" t="s">
        <v>461</v>
      </c>
      <c r="G227" s="52" t="s">
        <v>465</v>
      </c>
      <c r="H227" s="49" t="s">
        <v>1097</v>
      </c>
      <c r="I227" s="51">
        <v>65990020465</v>
      </c>
      <c r="J227" s="52" t="s">
        <v>984</v>
      </c>
      <c r="K227" s="48" t="s">
        <v>47</v>
      </c>
      <c r="L227" s="136">
        <f t="shared" si="6"/>
        <v>18.375</v>
      </c>
      <c r="M227" s="132">
        <v>35</v>
      </c>
      <c r="N227" s="133">
        <v>36.75</v>
      </c>
      <c r="O227" s="70">
        <f t="shared" si="7"/>
        <v>0.05</v>
      </c>
      <c r="P227" s="123">
        <v>4.625</v>
      </c>
      <c r="Q227" s="123">
        <v>6.3120000000000003</v>
      </c>
      <c r="R227" s="123">
        <v>0.08</v>
      </c>
      <c r="S227" s="58">
        <v>1</v>
      </c>
      <c r="T227" s="123">
        <v>50</v>
      </c>
      <c r="U227" s="58">
        <v>2.25</v>
      </c>
      <c r="V227" s="58">
        <v>9</v>
      </c>
      <c r="W227" s="58">
        <v>12</v>
      </c>
      <c r="X227" s="59">
        <v>10</v>
      </c>
      <c r="Y227" s="58">
        <v>12</v>
      </c>
      <c r="Z227" s="58">
        <v>12</v>
      </c>
      <c r="AA227" s="58">
        <v>20</v>
      </c>
      <c r="AB227" s="58">
        <v>11.3</v>
      </c>
      <c r="AC227" s="128" t="s">
        <v>35</v>
      </c>
    </row>
    <row r="228" spans="1:29" s="123" customFormat="1" ht="25.5" customHeight="1">
      <c r="A228" s="71" t="s">
        <v>1239</v>
      </c>
      <c r="B228" s="49" t="s">
        <v>562</v>
      </c>
      <c r="C228" s="48" t="s">
        <v>858</v>
      </c>
      <c r="D228" s="48" t="s">
        <v>74</v>
      </c>
      <c r="E228" s="123">
        <v>2</v>
      </c>
      <c r="F228" s="52" t="s">
        <v>462</v>
      </c>
      <c r="G228" s="52" t="s">
        <v>467</v>
      </c>
      <c r="H228" s="49" t="s">
        <v>1097</v>
      </c>
      <c r="I228" s="51">
        <v>65990020466</v>
      </c>
      <c r="J228" s="52" t="s">
        <v>984</v>
      </c>
      <c r="K228" s="48" t="s">
        <v>47</v>
      </c>
      <c r="L228" s="136">
        <f t="shared" si="6"/>
        <v>26.875</v>
      </c>
      <c r="M228" s="132">
        <v>51.25</v>
      </c>
      <c r="N228" s="133">
        <v>53.75</v>
      </c>
      <c r="O228" s="70">
        <f t="shared" si="7"/>
        <v>4.878048780487805E-2</v>
      </c>
      <c r="P228" s="123">
        <v>4.625</v>
      </c>
      <c r="Q228" s="123">
        <v>6.3120000000000003</v>
      </c>
      <c r="R228" s="123">
        <v>0.08</v>
      </c>
      <c r="S228" s="58">
        <v>3.5</v>
      </c>
      <c r="T228" s="123">
        <v>50</v>
      </c>
      <c r="U228" s="58">
        <v>2.25</v>
      </c>
      <c r="V228" s="58">
        <v>9</v>
      </c>
      <c r="W228" s="58">
        <v>12</v>
      </c>
      <c r="X228" s="59">
        <v>10</v>
      </c>
      <c r="Y228" s="58">
        <v>12</v>
      </c>
      <c r="Z228" s="58">
        <v>12</v>
      </c>
      <c r="AA228" s="58">
        <v>20</v>
      </c>
      <c r="AB228" s="58">
        <v>36.299999999999997</v>
      </c>
      <c r="AC228" s="128" t="s">
        <v>35</v>
      </c>
    </row>
    <row r="229" spans="1:29" s="123" customFormat="1" ht="25.5" customHeight="1">
      <c r="A229" s="71" t="s">
        <v>1239</v>
      </c>
      <c r="B229" s="49" t="s">
        <v>562</v>
      </c>
      <c r="C229" s="48" t="s">
        <v>860</v>
      </c>
      <c r="D229" s="48" t="s">
        <v>76</v>
      </c>
      <c r="E229" s="123">
        <v>2</v>
      </c>
      <c r="F229" s="52" t="s">
        <v>463</v>
      </c>
      <c r="G229" s="52" t="s">
        <v>469</v>
      </c>
      <c r="H229" s="49" t="s">
        <v>1097</v>
      </c>
      <c r="I229" s="51">
        <v>65990020467</v>
      </c>
      <c r="J229" s="52" t="s">
        <v>984</v>
      </c>
      <c r="K229" s="48" t="s">
        <v>47</v>
      </c>
      <c r="L229" s="136">
        <f t="shared" si="6"/>
        <v>37.875</v>
      </c>
      <c r="M229" s="132">
        <v>72.5</v>
      </c>
      <c r="N229" s="133">
        <v>75.75</v>
      </c>
      <c r="O229" s="70">
        <f t="shared" si="7"/>
        <v>4.4827586206896551E-2</v>
      </c>
      <c r="P229" s="123">
        <v>4.625</v>
      </c>
      <c r="Q229" s="123">
        <v>6.3120000000000003</v>
      </c>
      <c r="R229" s="123">
        <v>0.1</v>
      </c>
      <c r="S229" s="58">
        <v>1.8</v>
      </c>
      <c r="T229" s="123">
        <v>50</v>
      </c>
      <c r="U229" s="58">
        <v>2.25</v>
      </c>
      <c r="V229" s="58">
        <v>9</v>
      </c>
      <c r="W229" s="58">
        <v>12</v>
      </c>
      <c r="X229" s="59">
        <v>10</v>
      </c>
      <c r="Y229" s="58">
        <v>12</v>
      </c>
      <c r="Z229" s="58">
        <v>12</v>
      </c>
      <c r="AA229" s="58">
        <v>20</v>
      </c>
      <c r="AB229" s="58">
        <v>19.3</v>
      </c>
      <c r="AC229" s="128" t="s">
        <v>35</v>
      </c>
    </row>
    <row r="230" spans="1:29" s="123" customFormat="1" ht="25.5" customHeight="1">
      <c r="A230" s="71" t="s">
        <v>1239</v>
      </c>
      <c r="B230" s="49" t="s">
        <v>580</v>
      </c>
      <c r="C230" s="48" t="s">
        <v>544</v>
      </c>
      <c r="D230" s="48" t="s">
        <v>547</v>
      </c>
      <c r="E230" s="123">
        <v>2</v>
      </c>
      <c r="F230" s="52" t="s">
        <v>550</v>
      </c>
      <c r="G230" s="52" t="s">
        <v>141</v>
      </c>
      <c r="H230" s="49" t="s">
        <v>1097</v>
      </c>
      <c r="I230" s="51">
        <v>65990020110</v>
      </c>
      <c r="J230" s="52" t="s">
        <v>984</v>
      </c>
      <c r="K230" s="48" t="s">
        <v>46</v>
      </c>
      <c r="L230" s="136">
        <f t="shared" si="6"/>
        <v>7.875</v>
      </c>
      <c r="M230" s="132">
        <v>15</v>
      </c>
      <c r="N230" s="133">
        <v>15.75</v>
      </c>
      <c r="O230" s="70">
        <f t="shared" si="7"/>
        <v>0.05</v>
      </c>
      <c r="P230" s="123">
        <v>0.96799999999999997</v>
      </c>
      <c r="Q230" s="123">
        <v>2.5619999999999998</v>
      </c>
      <c r="R230" s="123">
        <v>0.01</v>
      </c>
      <c r="S230" s="58">
        <v>0.3</v>
      </c>
      <c r="T230" s="123">
        <v>50</v>
      </c>
      <c r="U230" s="58">
        <v>0.5</v>
      </c>
      <c r="V230" s="58">
        <v>9.75</v>
      </c>
      <c r="W230" s="58">
        <v>12.75</v>
      </c>
      <c r="X230" s="59">
        <v>10</v>
      </c>
      <c r="Y230" s="58">
        <v>8.5</v>
      </c>
      <c r="Z230" s="58">
        <v>12.5</v>
      </c>
      <c r="AA230" s="58">
        <v>15.125</v>
      </c>
      <c r="AB230" s="58">
        <v>3.9</v>
      </c>
      <c r="AC230" s="128" t="s">
        <v>34</v>
      </c>
    </row>
    <row r="231" spans="1:29" s="123" customFormat="1" ht="25.5" customHeight="1">
      <c r="A231" s="71" t="s">
        <v>1239</v>
      </c>
      <c r="B231" s="49" t="s">
        <v>580</v>
      </c>
      <c r="C231" s="48" t="s">
        <v>545</v>
      </c>
      <c r="D231" s="48" t="s">
        <v>548</v>
      </c>
      <c r="E231" s="123">
        <v>2</v>
      </c>
      <c r="F231" s="52" t="s">
        <v>144</v>
      </c>
      <c r="G231" s="52" t="s">
        <v>143</v>
      </c>
      <c r="H231" s="49" t="s">
        <v>1097</v>
      </c>
      <c r="I231" s="51">
        <v>65990020120</v>
      </c>
      <c r="J231" s="52" t="s">
        <v>984</v>
      </c>
      <c r="K231" s="48" t="s">
        <v>46</v>
      </c>
      <c r="L231" s="136">
        <f t="shared" si="6"/>
        <v>9.25</v>
      </c>
      <c r="M231" s="132">
        <v>17.5</v>
      </c>
      <c r="N231" s="133">
        <v>18.5</v>
      </c>
      <c r="O231" s="70">
        <f t="shared" si="7"/>
        <v>5.7142857142857141E-2</v>
      </c>
      <c r="P231" s="123">
        <v>1.75</v>
      </c>
      <c r="Q231" s="123">
        <v>2.5619999999999998</v>
      </c>
      <c r="R231" s="123">
        <v>0.01</v>
      </c>
      <c r="S231" s="58">
        <v>0.4</v>
      </c>
      <c r="T231" s="123">
        <v>50</v>
      </c>
      <c r="U231" s="58">
        <v>0.5</v>
      </c>
      <c r="V231" s="58">
        <v>9.75</v>
      </c>
      <c r="W231" s="58">
        <v>12.75</v>
      </c>
      <c r="X231" s="59">
        <v>10</v>
      </c>
      <c r="Y231" s="58">
        <v>8.5</v>
      </c>
      <c r="Z231" s="58">
        <v>12.5</v>
      </c>
      <c r="AA231" s="58">
        <v>15.125</v>
      </c>
      <c r="AB231" s="58">
        <v>4.9000000000000004</v>
      </c>
      <c r="AC231" s="128" t="s">
        <v>34</v>
      </c>
    </row>
    <row r="232" spans="1:29" s="123" customFormat="1" ht="25.5" customHeight="1">
      <c r="A232" s="71" t="s">
        <v>1239</v>
      </c>
      <c r="B232" s="49" t="s">
        <v>580</v>
      </c>
      <c r="C232" s="48" t="s">
        <v>546</v>
      </c>
      <c r="D232" s="48" t="s">
        <v>549</v>
      </c>
      <c r="E232" s="123">
        <v>2</v>
      </c>
      <c r="F232" s="52" t="s">
        <v>145</v>
      </c>
      <c r="G232" s="52" t="s">
        <v>142</v>
      </c>
      <c r="H232" s="49" t="s">
        <v>1097</v>
      </c>
      <c r="I232" s="51">
        <v>65990020220</v>
      </c>
      <c r="J232" s="52" t="s">
        <v>984</v>
      </c>
      <c r="K232" s="48" t="s">
        <v>46</v>
      </c>
      <c r="L232" s="136">
        <f t="shared" si="6"/>
        <v>10.5</v>
      </c>
      <c r="M232" s="132">
        <v>20</v>
      </c>
      <c r="N232" s="133">
        <v>21</v>
      </c>
      <c r="O232" s="70">
        <f t="shared" si="7"/>
        <v>0.05</v>
      </c>
      <c r="P232" s="123">
        <v>2.4</v>
      </c>
      <c r="Q232" s="123">
        <v>2.4</v>
      </c>
      <c r="R232" s="123">
        <v>0.01</v>
      </c>
      <c r="S232" s="58">
        <v>0.5</v>
      </c>
      <c r="T232" s="123">
        <v>50</v>
      </c>
      <c r="U232" s="58">
        <v>0.5</v>
      </c>
      <c r="V232" s="58">
        <v>9.75</v>
      </c>
      <c r="W232" s="58">
        <v>12.75</v>
      </c>
      <c r="X232" s="59">
        <v>10</v>
      </c>
      <c r="Y232" s="58">
        <v>8.5</v>
      </c>
      <c r="Z232" s="58">
        <v>12.5</v>
      </c>
      <c r="AA232" s="58">
        <v>15.125</v>
      </c>
      <c r="AB232" s="58">
        <v>5.9</v>
      </c>
      <c r="AC232" s="128" t="s">
        <v>34</v>
      </c>
    </row>
    <row r="233" spans="1:29" s="123" customFormat="1" ht="25.5" customHeight="1">
      <c r="A233" s="71" t="s">
        <v>1239</v>
      </c>
      <c r="B233" s="49" t="s">
        <v>580</v>
      </c>
      <c r="C233" s="48" t="s">
        <v>950</v>
      </c>
      <c r="D233" s="48" t="s">
        <v>80</v>
      </c>
      <c r="E233" s="123">
        <v>2</v>
      </c>
      <c r="F233" s="52" t="s">
        <v>797</v>
      </c>
      <c r="G233" s="52" t="s">
        <v>1147</v>
      </c>
      <c r="H233" s="49" t="s">
        <v>1097</v>
      </c>
      <c r="I233" s="51">
        <v>65990020320</v>
      </c>
      <c r="J233" s="52" t="s">
        <v>984</v>
      </c>
      <c r="K233" s="48" t="s">
        <v>46</v>
      </c>
      <c r="L233" s="136">
        <f t="shared" si="6"/>
        <v>12.875</v>
      </c>
      <c r="M233" s="132">
        <v>24.5</v>
      </c>
      <c r="N233" s="133">
        <v>25.75</v>
      </c>
      <c r="O233" s="70">
        <f t="shared" si="7"/>
        <v>5.1020408163265307E-2</v>
      </c>
      <c r="P233" s="123">
        <v>2.343</v>
      </c>
      <c r="Q233" s="123">
        <v>3.9369999999999998</v>
      </c>
      <c r="R233" s="123">
        <v>0.01</v>
      </c>
      <c r="S233" s="58">
        <v>0.5</v>
      </c>
      <c r="T233" s="123">
        <v>50</v>
      </c>
      <c r="U233" s="58">
        <v>0.5</v>
      </c>
      <c r="V233" s="58">
        <v>9.25</v>
      </c>
      <c r="W233" s="58">
        <v>12.75</v>
      </c>
      <c r="X233" s="59">
        <v>10</v>
      </c>
      <c r="Y233" s="58">
        <v>8.5</v>
      </c>
      <c r="Z233" s="58">
        <v>12.375</v>
      </c>
      <c r="AA233" s="58">
        <v>15</v>
      </c>
      <c r="AB233" s="58">
        <v>5.9</v>
      </c>
      <c r="AC233" s="128" t="s">
        <v>34</v>
      </c>
    </row>
    <row r="234" spans="1:29" s="123" customFormat="1" ht="25.5" customHeight="1">
      <c r="A234" s="71" t="s">
        <v>1239</v>
      </c>
      <c r="B234" s="49" t="s">
        <v>580</v>
      </c>
      <c r="C234" s="48" t="s">
        <v>951</v>
      </c>
      <c r="D234" s="48" t="s">
        <v>81</v>
      </c>
      <c r="E234" s="123">
        <v>2</v>
      </c>
      <c r="F234" s="52" t="s">
        <v>798</v>
      </c>
      <c r="G234" s="52" t="s">
        <v>1146</v>
      </c>
      <c r="H234" s="49" t="s">
        <v>1097</v>
      </c>
      <c r="I234" s="51">
        <v>65990020358</v>
      </c>
      <c r="J234" s="52" t="s">
        <v>984</v>
      </c>
      <c r="K234" s="48" t="s">
        <v>46</v>
      </c>
      <c r="L234" s="136">
        <f t="shared" ref="L234:L298" si="8">SUM(N234)*0.5</f>
        <v>18.5</v>
      </c>
      <c r="M234" s="132">
        <v>35.25</v>
      </c>
      <c r="N234" s="133">
        <v>37</v>
      </c>
      <c r="O234" s="70">
        <f t="shared" si="7"/>
        <v>4.9645390070921988E-2</v>
      </c>
      <c r="P234" s="123">
        <v>3.66</v>
      </c>
      <c r="Q234" s="123">
        <v>5.31</v>
      </c>
      <c r="R234" s="123">
        <v>0.01</v>
      </c>
      <c r="S234" s="58">
        <v>1.1000000000000001</v>
      </c>
      <c r="T234" s="123">
        <v>50</v>
      </c>
      <c r="U234" s="58">
        <v>0.5</v>
      </c>
      <c r="V234" s="58">
        <v>11</v>
      </c>
      <c r="W234" s="58">
        <v>14.5</v>
      </c>
      <c r="X234" s="59">
        <v>10</v>
      </c>
      <c r="Y234" s="58">
        <v>8.5</v>
      </c>
      <c r="Z234" s="58">
        <v>12.5</v>
      </c>
      <c r="AA234" s="58">
        <v>15.125</v>
      </c>
      <c r="AB234" s="58">
        <v>11.9</v>
      </c>
      <c r="AC234" s="128" t="s">
        <v>34</v>
      </c>
    </row>
    <row r="235" spans="1:29" s="123" customFormat="1" ht="25.5" customHeight="1">
      <c r="A235" s="71" t="s">
        <v>1239</v>
      </c>
      <c r="B235" s="49" t="s">
        <v>580</v>
      </c>
      <c r="C235" s="48" t="s">
        <v>952</v>
      </c>
      <c r="D235" s="48" t="s">
        <v>82</v>
      </c>
      <c r="E235" s="123">
        <v>2</v>
      </c>
      <c r="F235" s="52" t="s">
        <v>799</v>
      </c>
      <c r="G235" s="52" t="s">
        <v>786</v>
      </c>
      <c r="H235" s="49" t="s">
        <v>1097</v>
      </c>
      <c r="I235" s="51">
        <v>65990020468</v>
      </c>
      <c r="J235" s="52" t="s">
        <v>984</v>
      </c>
      <c r="K235" s="48" t="s">
        <v>46</v>
      </c>
      <c r="L235" s="136">
        <f t="shared" si="8"/>
        <v>22.125</v>
      </c>
      <c r="M235" s="132">
        <v>42.25</v>
      </c>
      <c r="N235" s="133">
        <v>44.25</v>
      </c>
      <c r="O235" s="70">
        <f t="shared" si="7"/>
        <v>4.7337278106508875E-2</v>
      </c>
      <c r="P235" s="123">
        <v>4.625</v>
      </c>
      <c r="Q235" s="123">
        <v>6.625</v>
      </c>
      <c r="R235" s="123">
        <v>0.01</v>
      </c>
      <c r="S235" s="58">
        <v>1.7</v>
      </c>
      <c r="T235" s="123">
        <v>50</v>
      </c>
      <c r="U235" s="58">
        <v>0.5</v>
      </c>
      <c r="V235" s="58">
        <v>11</v>
      </c>
      <c r="W235" s="58">
        <v>14.5</v>
      </c>
      <c r="X235" s="59">
        <v>10</v>
      </c>
      <c r="Y235" s="58">
        <v>8.5</v>
      </c>
      <c r="Z235" s="58">
        <v>12.5</v>
      </c>
      <c r="AA235" s="58">
        <v>15.125</v>
      </c>
      <c r="AB235" s="58">
        <v>17.899999999999999</v>
      </c>
      <c r="AC235" s="128" t="s">
        <v>34</v>
      </c>
    </row>
    <row r="236" spans="1:29" s="123" customFormat="1" ht="25.5" customHeight="1">
      <c r="A236" s="71" t="s">
        <v>1239</v>
      </c>
      <c r="B236" s="49" t="s">
        <v>580</v>
      </c>
      <c r="C236" s="48" t="s">
        <v>1144</v>
      </c>
      <c r="D236" s="48" t="s">
        <v>83</v>
      </c>
      <c r="E236" s="123">
        <v>2</v>
      </c>
      <c r="F236" s="52" t="s">
        <v>800</v>
      </c>
      <c r="G236" s="52" t="s">
        <v>787</v>
      </c>
      <c r="H236" s="49" t="s">
        <v>1097</v>
      </c>
      <c r="I236" s="51">
        <v>65990020480</v>
      </c>
      <c r="J236" s="52" t="s">
        <v>984</v>
      </c>
      <c r="K236" s="48" t="s">
        <v>46</v>
      </c>
      <c r="L236" s="136">
        <f t="shared" si="8"/>
        <v>31.75</v>
      </c>
      <c r="M236" s="132">
        <v>60.75</v>
      </c>
      <c r="N236" s="133">
        <v>63.5</v>
      </c>
      <c r="O236" s="70">
        <f t="shared" si="7"/>
        <v>4.5267489711934158E-2</v>
      </c>
      <c r="P236" s="123">
        <v>4</v>
      </c>
      <c r="Q236" s="123">
        <v>8.6869999999999994</v>
      </c>
      <c r="R236" s="123">
        <v>0.01</v>
      </c>
      <c r="S236" s="58">
        <v>2</v>
      </c>
      <c r="T236" s="123">
        <v>50</v>
      </c>
      <c r="U236" s="58">
        <v>2</v>
      </c>
      <c r="V236" s="58">
        <v>11</v>
      </c>
      <c r="W236" s="58">
        <v>14.5</v>
      </c>
      <c r="X236" s="59">
        <v>10</v>
      </c>
      <c r="Y236" s="58">
        <v>10.375</v>
      </c>
      <c r="Z236" s="58">
        <v>12.375</v>
      </c>
      <c r="AA236" s="58">
        <v>15.125</v>
      </c>
      <c r="AB236" s="58">
        <v>21.2</v>
      </c>
      <c r="AC236" s="128" t="s">
        <v>34</v>
      </c>
    </row>
    <row r="237" spans="1:29" s="123" customFormat="1" ht="25.5" customHeight="1">
      <c r="A237" s="71" t="s">
        <v>1239</v>
      </c>
      <c r="B237" s="49" t="s">
        <v>580</v>
      </c>
      <c r="C237" s="48" t="s">
        <v>1145</v>
      </c>
      <c r="D237" s="48" t="s">
        <v>84</v>
      </c>
      <c r="E237" s="123">
        <v>2</v>
      </c>
      <c r="F237" s="52" t="s">
        <v>801</v>
      </c>
      <c r="G237" s="52" t="s">
        <v>788</v>
      </c>
      <c r="H237" s="49" t="s">
        <v>1097</v>
      </c>
      <c r="I237" s="51">
        <v>65990020573</v>
      </c>
      <c r="J237" s="52" t="s">
        <v>984</v>
      </c>
      <c r="K237" s="48" t="s">
        <v>46</v>
      </c>
      <c r="L237" s="136">
        <f t="shared" si="8"/>
        <v>29</v>
      </c>
      <c r="M237" s="132">
        <v>55.5</v>
      </c>
      <c r="N237" s="133">
        <v>58</v>
      </c>
      <c r="O237" s="70">
        <f t="shared" si="7"/>
        <v>4.5045045045045043E-2</v>
      </c>
      <c r="P237" s="123">
        <v>5</v>
      </c>
      <c r="Q237" s="123">
        <v>8.15</v>
      </c>
      <c r="R237" s="123">
        <v>0.01</v>
      </c>
      <c r="S237" s="58">
        <v>2</v>
      </c>
      <c r="T237" s="123">
        <v>50</v>
      </c>
      <c r="U237" s="58">
        <v>2</v>
      </c>
      <c r="V237" s="58">
        <v>11</v>
      </c>
      <c r="W237" s="58">
        <v>14.5</v>
      </c>
      <c r="X237" s="59">
        <v>10</v>
      </c>
      <c r="Y237" s="58">
        <v>10.375</v>
      </c>
      <c r="Z237" s="58">
        <v>12.375</v>
      </c>
      <c r="AA237" s="58">
        <v>15.125</v>
      </c>
      <c r="AB237" s="58">
        <v>21.2</v>
      </c>
      <c r="AC237" s="128" t="s">
        <v>34</v>
      </c>
    </row>
    <row r="238" spans="1:29" s="123" customFormat="1" ht="25.5" customHeight="1">
      <c r="A238" s="71" t="s">
        <v>1239</v>
      </c>
      <c r="B238" s="49" t="s">
        <v>580</v>
      </c>
      <c r="C238" s="50" t="s">
        <v>766</v>
      </c>
      <c r="D238" s="50" t="s">
        <v>767</v>
      </c>
      <c r="E238" s="123">
        <v>2</v>
      </c>
      <c r="F238" s="54" t="s">
        <v>768</v>
      </c>
      <c r="G238" s="54" t="s">
        <v>769</v>
      </c>
      <c r="H238" s="49" t="s">
        <v>1097</v>
      </c>
      <c r="I238" s="53">
        <v>65990020580</v>
      </c>
      <c r="J238" s="54" t="s">
        <v>984</v>
      </c>
      <c r="K238" s="48" t="s">
        <v>46</v>
      </c>
      <c r="L238" s="136">
        <f t="shared" si="8"/>
        <v>36.875</v>
      </c>
      <c r="M238" s="132">
        <v>70.5</v>
      </c>
      <c r="N238" s="133">
        <v>73.75</v>
      </c>
      <c r="O238" s="70">
        <f t="shared" si="7"/>
        <v>4.6099290780141841E-2</v>
      </c>
      <c r="P238" s="123">
        <v>5.4370000000000003</v>
      </c>
      <c r="Q238" s="123">
        <v>8.3119999999999994</v>
      </c>
      <c r="R238" s="123">
        <v>0.01</v>
      </c>
      <c r="S238" s="58">
        <v>2.2999999999999998</v>
      </c>
      <c r="T238" s="123">
        <v>50</v>
      </c>
      <c r="U238" s="58">
        <v>1</v>
      </c>
      <c r="V238" s="58">
        <v>11</v>
      </c>
      <c r="W238" s="58">
        <v>14.5</v>
      </c>
      <c r="X238" s="59">
        <v>10</v>
      </c>
      <c r="Y238" s="58">
        <v>10.375</v>
      </c>
      <c r="Z238" s="58">
        <v>12.5</v>
      </c>
      <c r="AA238" s="58">
        <v>15.125</v>
      </c>
      <c r="AB238" s="58">
        <v>24.2</v>
      </c>
      <c r="AC238" s="128" t="s">
        <v>34</v>
      </c>
    </row>
    <row r="239" spans="1:29" s="123" customFormat="1" ht="25.5" customHeight="1">
      <c r="A239" s="71" t="s">
        <v>1239</v>
      </c>
      <c r="B239" s="49" t="s">
        <v>580</v>
      </c>
      <c r="C239" s="50" t="s">
        <v>777</v>
      </c>
      <c r="D239" s="50" t="s">
        <v>774</v>
      </c>
      <c r="E239" s="123">
        <v>2</v>
      </c>
      <c r="F239" s="54" t="s">
        <v>773</v>
      </c>
      <c r="G239" s="54" t="s">
        <v>770</v>
      </c>
      <c r="H239" s="49" t="s">
        <v>1097</v>
      </c>
      <c r="I239" s="53">
        <v>65990029111</v>
      </c>
      <c r="J239" s="54" t="s">
        <v>984</v>
      </c>
      <c r="K239" s="50" t="s">
        <v>47</v>
      </c>
      <c r="L239" s="136">
        <f t="shared" si="8"/>
        <v>55.5</v>
      </c>
      <c r="M239" s="132">
        <v>106</v>
      </c>
      <c r="N239" s="133">
        <v>111</v>
      </c>
      <c r="O239" s="70">
        <f t="shared" si="7"/>
        <v>4.716981132075472E-2</v>
      </c>
      <c r="P239" s="123">
        <v>11.25</v>
      </c>
      <c r="Q239" s="123">
        <v>9.25</v>
      </c>
      <c r="R239" s="123">
        <v>0.01</v>
      </c>
      <c r="S239" s="58">
        <v>6</v>
      </c>
      <c r="T239" s="123">
        <v>50</v>
      </c>
      <c r="U239" s="58">
        <v>3.5</v>
      </c>
      <c r="V239" s="58">
        <v>10.25</v>
      </c>
      <c r="W239" s="58">
        <v>14</v>
      </c>
      <c r="X239" s="59">
        <v>3</v>
      </c>
      <c r="Y239" s="58">
        <v>10.375</v>
      </c>
      <c r="Z239" s="58">
        <v>12.375</v>
      </c>
      <c r="AA239" s="58">
        <v>15</v>
      </c>
      <c r="AB239" s="58">
        <v>19.3</v>
      </c>
      <c r="AC239" s="128" t="s">
        <v>34</v>
      </c>
    </row>
    <row r="240" spans="1:29" s="123" customFormat="1" ht="25.5" customHeight="1">
      <c r="A240" s="71" t="s">
        <v>1239</v>
      </c>
      <c r="B240" s="49" t="s">
        <v>580</v>
      </c>
      <c r="C240" s="50" t="s">
        <v>776</v>
      </c>
      <c r="D240" s="50" t="s">
        <v>775</v>
      </c>
      <c r="E240" s="123">
        <v>2</v>
      </c>
      <c r="F240" s="54" t="s">
        <v>772</v>
      </c>
      <c r="G240" s="54" t="s">
        <v>771</v>
      </c>
      <c r="H240" s="49" t="s">
        <v>1097</v>
      </c>
      <c r="I240" s="53">
        <v>65990029121</v>
      </c>
      <c r="J240" s="54" t="s">
        <v>984</v>
      </c>
      <c r="K240" s="50" t="s">
        <v>47</v>
      </c>
      <c r="L240" s="136">
        <f t="shared" si="8"/>
        <v>58.75</v>
      </c>
      <c r="M240" s="132">
        <v>112</v>
      </c>
      <c r="N240" s="133">
        <v>117.5</v>
      </c>
      <c r="O240" s="70">
        <f t="shared" si="7"/>
        <v>4.9107142857142856E-2</v>
      </c>
      <c r="P240" s="123">
        <v>12.5</v>
      </c>
      <c r="Q240" s="123">
        <v>9.5</v>
      </c>
      <c r="R240" s="123">
        <v>0.01</v>
      </c>
      <c r="S240" s="58">
        <v>6</v>
      </c>
      <c r="T240" s="123">
        <v>50</v>
      </c>
      <c r="U240" s="58">
        <v>3.5</v>
      </c>
      <c r="V240" s="58">
        <v>10.75</v>
      </c>
      <c r="W240" s="58">
        <v>14</v>
      </c>
      <c r="X240" s="59">
        <v>3</v>
      </c>
      <c r="Y240" s="58">
        <v>10.375</v>
      </c>
      <c r="Z240" s="58">
        <v>12.375</v>
      </c>
      <c r="AA240" s="58">
        <v>15.125</v>
      </c>
      <c r="AB240" s="58">
        <v>19.2</v>
      </c>
      <c r="AC240" s="128" t="s">
        <v>34</v>
      </c>
    </row>
    <row r="241" spans="1:29" s="123" customFormat="1" ht="25.5" customHeight="1">
      <c r="A241" s="71" t="s">
        <v>1239</v>
      </c>
      <c r="B241" s="49" t="s">
        <v>580</v>
      </c>
      <c r="C241" s="48" t="s">
        <v>953</v>
      </c>
      <c r="D241" s="48" t="s">
        <v>85</v>
      </c>
      <c r="E241" s="123">
        <v>2</v>
      </c>
      <c r="F241" s="52" t="s">
        <v>796</v>
      </c>
      <c r="G241" s="52" t="s">
        <v>789</v>
      </c>
      <c r="H241" s="49" t="s">
        <v>1097</v>
      </c>
      <c r="I241" s="51">
        <v>65990020321</v>
      </c>
      <c r="J241" s="52" t="s">
        <v>984</v>
      </c>
      <c r="K241" s="50" t="s">
        <v>47</v>
      </c>
      <c r="L241" s="136">
        <f t="shared" si="8"/>
        <v>20.5</v>
      </c>
      <c r="M241" s="132">
        <v>39.25</v>
      </c>
      <c r="N241" s="133">
        <v>41</v>
      </c>
      <c r="O241" s="70">
        <f t="shared" si="7"/>
        <v>4.4585987261146494E-2</v>
      </c>
      <c r="P241" s="123">
        <v>2.343</v>
      </c>
      <c r="Q241" s="123">
        <v>3.9369999999999998</v>
      </c>
      <c r="R241" s="123">
        <v>0.04</v>
      </c>
      <c r="S241" s="58">
        <v>2</v>
      </c>
      <c r="T241" s="123">
        <v>50</v>
      </c>
      <c r="U241" s="58">
        <v>2.25</v>
      </c>
      <c r="V241" s="58">
        <v>9</v>
      </c>
      <c r="W241" s="58">
        <v>12</v>
      </c>
      <c r="X241" s="59">
        <v>10</v>
      </c>
      <c r="Y241" s="58">
        <v>12</v>
      </c>
      <c r="Z241" s="58">
        <v>12</v>
      </c>
      <c r="AA241" s="58">
        <v>20</v>
      </c>
      <c r="AB241" s="58">
        <v>21.3</v>
      </c>
      <c r="AC241" s="128" t="s">
        <v>34</v>
      </c>
    </row>
    <row r="242" spans="1:29" s="123" customFormat="1" ht="25.5" customHeight="1">
      <c r="A242" s="71" t="s">
        <v>1239</v>
      </c>
      <c r="B242" s="49" t="s">
        <v>580</v>
      </c>
      <c r="C242" s="48" t="s">
        <v>954</v>
      </c>
      <c r="D242" s="48" t="s">
        <v>86</v>
      </c>
      <c r="E242" s="123">
        <v>2</v>
      </c>
      <c r="F242" s="52" t="s">
        <v>1142</v>
      </c>
      <c r="G242" s="52" t="s">
        <v>790</v>
      </c>
      <c r="H242" s="49" t="s">
        <v>1097</v>
      </c>
      <c r="I242" s="51">
        <v>65990020359</v>
      </c>
      <c r="J242" s="52" t="s">
        <v>984</v>
      </c>
      <c r="K242" s="50" t="s">
        <v>47</v>
      </c>
      <c r="L242" s="136">
        <f t="shared" si="8"/>
        <v>29.625</v>
      </c>
      <c r="M242" s="132">
        <v>56.5</v>
      </c>
      <c r="N242" s="133">
        <v>59.25</v>
      </c>
      <c r="O242" s="70">
        <f t="shared" si="7"/>
        <v>4.8672566371681415E-2</v>
      </c>
      <c r="P242" s="123">
        <v>3.66</v>
      </c>
      <c r="Q242" s="123">
        <v>5.31</v>
      </c>
      <c r="R242" s="123">
        <v>0.04</v>
      </c>
      <c r="S242" s="58">
        <v>4.5</v>
      </c>
      <c r="T242" s="123">
        <v>50</v>
      </c>
      <c r="U242" s="58">
        <v>2.25</v>
      </c>
      <c r="V242" s="58">
        <v>9</v>
      </c>
      <c r="W242" s="58">
        <v>12</v>
      </c>
      <c r="X242" s="59">
        <v>6</v>
      </c>
      <c r="Y242" s="58">
        <v>10.375</v>
      </c>
      <c r="Z242" s="58">
        <v>12.375</v>
      </c>
      <c r="AA242" s="58">
        <v>15.125</v>
      </c>
      <c r="AB242" s="58">
        <v>28.2</v>
      </c>
      <c r="AC242" s="128" t="s">
        <v>34</v>
      </c>
    </row>
    <row r="243" spans="1:29" s="123" customFormat="1" ht="25.5" customHeight="1">
      <c r="A243" s="71" t="s">
        <v>1239</v>
      </c>
      <c r="B243" s="49" t="s">
        <v>580</v>
      </c>
      <c r="C243" s="48" t="s">
        <v>955</v>
      </c>
      <c r="D243" s="48" t="s">
        <v>87</v>
      </c>
      <c r="E243" s="123">
        <v>2</v>
      </c>
      <c r="F243" s="52" t="s">
        <v>1143</v>
      </c>
      <c r="G243" s="52" t="s">
        <v>791</v>
      </c>
      <c r="H243" s="49" t="s">
        <v>1097</v>
      </c>
      <c r="I243" s="51">
        <v>65990020469</v>
      </c>
      <c r="J243" s="52" t="s">
        <v>984</v>
      </c>
      <c r="K243" s="50" t="s">
        <v>47</v>
      </c>
      <c r="L243" s="136">
        <f t="shared" si="8"/>
        <v>37.375</v>
      </c>
      <c r="M243" s="132">
        <v>71.5</v>
      </c>
      <c r="N243" s="133">
        <v>74.75</v>
      </c>
      <c r="O243" s="70">
        <f t="shared" si="7"/>
        <v>4.5454545454545456E-2</v>
      </c>
      <c r="P243" s="123">
        <v>4.625</v>
      </c>
      <c r="Q243" s="123">
        <v>6.625</v>
      </c>
      <c r="R243" s="123">
        <v>0.04</v>
      </c>
      <c r="S243" s="58">
        <v>6.3</v>
      </c>
      <c r="T243" s="123">
        <v>50</v>
      </c>
      <c r="U243" s="58">
        <v>2.25</v>
      </c>
      <c r="V243" s="58">
        <v>9</v>
      </c>
      <c r="W243" s="58">
        <v>12</v>
      </c>
      <c r="X243" s="59">
        <v>6</v>
      </c>
      <c r="Y243" s="58">
        <v>10.375</v>
      </c>
      <c r="Z243" s="58">
        <v>12.375</v>
      </c>
      <c r="AA243" s="58">
        <v>15.125</v>
      </c>
      <c r="AB243" s="58">
        <v>39</v>
      </c>
      <c r="AC243" s="128" t="s">
        <v>34</v>
      </c>
    </row>
    <row r="244" spans="1:29" s="123" customFormat="1" ht="25.5" customHeight="1">
      <c r="A244" s="71" t="s">
        <v>1239</v>
      </c>
      <c r="B244" s="49" t="s">
        <v>580</v>
      </c>
      <c r="C244" s="50" t="s">
        <v>778</v>
      </c>
      <c r="D244" s="50" t="s">
        <v>781</v>
      </c>
      <c r="E244" s="123">
        <v>2</v>
      </c>
      <c r="F244" s="54" t="s">
        <v>1188</v>
      </c>
      <c r="G244" s="54" t="s">
        <v>1183</v>
      </c>
      <c r="H244" s="49" t="s">
        <v>1097</v>
      </c>
      <c r="I244" s="53">
        <v>65990020322</v>
      </c>
      <c r="J244" s="54" t="s">
        <v>984</v>
      </c>
      <c r="K244" s="50" t="s">
        <v>46</v>
      </c>
      <c r="L244" s="136">
        <f t="shared" si="8"/>
        <v>13.625</v>
      </c>
      <c r="M244" s="132">
        <v>26</v>
      </c>
      <c r="N244" s="133">
        <v>27.25</v>
      </c>
      <c r="O244" s="70">
        <f t="shared" si="7"/>
        <v>4.807692307692308E-2</v>
      </c>
      <c r="P244" s="123">
        <v>2.375</v>
      </c>
      <c r="Q244" s="123">
        <v>3.875</v>
      </c>
      <c r="R244" s="123">
        <v>0.01</v>
      </c>
      <c r="S244" s="58">
        <v>0.6</v>
      </c>
      <c r="T244" s="123">
        <v>50</v>
      </c>
      <c r="U244" s="58">
        <v>0.5</v>
      </c>
      <c r="V244" s="58">
        <v>9.75</v>
      </c>
      <c r="W244" s="58">
        <v>12.75</v>
      </c>
      <c r="X244" s="59">
        <v>10</v>
      </c>
      <c r="Y244" s="58">
        <v>8.5</v>
      </c>
      <c r="Z244" s="58">
        <v>12.5</v>
      </c>
      <c r="AA244" s="58">
        <v>15.125</v>
      </c>
      <c r="AB244" s="58">
        <v>6.9</v>
      </c>
      <c r="AC244" s="128" t="s">
        <v>34</v>
      </c>
    </row>
    <row r="245" spans="1:29" s="123" customFormat="1" ht="25.5" customHeight="1">
      <c r="A245" s="71" t="s">
        <v>1239</v>
      </c>
      <c r="B245" s="49" t="s">
        <v>580</v>
      </c>
      <c r="C245" s="50" t="s">
        <v>779</v>
      </c>
      <c r="D245" s="50" t="s">
        <v>782</v>
      </c>
      <c r="E245" s="123">
        <v>2</v>
      </c>
      <c r="F245" s="54" t="s">
        <v>1187</v>
      </c>
      <c r="G245" s="54" t="s">
        <v>1184</v>
      </c>
      <c r="H245" s="49" t="s">
        <v>1097</v>
      </c>
      <c r="I245" s="53">
        <v>65990020360</v>
      </c>
      <c r="J245" s="54" t="s">
        <v>984</v>
      </c>
      <c r="K245" s="50" t="s">
        <v>46</v>
      </c>
      <c r="L245" s="136">
        <f t="shared" si="8"/>
        <v>19.5</v>
      </c>
      <c r="M245" s="132">
        <v>37.25</v>
      </c>
      <c r="N245" s="133">
        <v>39</v>
      </c>
      <c r="O245" s="70">
        <f t="shared" si="7"/>
        <v>4.6979865771812082E-2</v>
      </c>
      <c r="P245" s="123">
        <v>3.66</v>
      </c>
      <c r="Q245" s="123">
        <v>5.31</v>
      </c>
      <c r="R245" s="123">
        <v>0.01</v>
      </c>
      <c r="S245" s="58">
        <v>1.3</v>
      </c>
      <c r="T245" s="123">
        <v>50</v>
      </c>
      <c r="U245" s="58">
        <v>0.5</v>
      </c>
      <c r="V245" s="58">
        <v>11</v>
      </c>
      <c r="W245" s="58">
        <v>14.5</v>
      </c>
      <c r="X245" s="59">
        <v>10</v>
      </c>
      <c r="Y245" s="58">
        <v>10.375</v>
      </c>
      <c r="Z245" s="58">
        <v>12.375</v>
      </c>
      <c r="AA245" s="58">
        <v>15.125</v>
      </c>
      <c r="AB245" s="58">
        <v>14.2</v>
      </c>
      <c r="AC245" s="128" t="s">
        <v>34</v>
      </c>
    </row>
    <row r="246" spans="1:29" s="123" customFormat="1" ht="25.5" customHeight="1">
      <c r="A246" s="71" t="s">
        <v>1239</v>
      </c>
      <c r="B246" s="49" t="s">
        <v>580</v>
      </c>
      <c r="C246" s="50" t="s">
        <v>780</v>
      </c>
      <c r="D246" s="50" t="s">
        <v>783</v>
      </c>
      <c r="E246" s="123">
        <v>2</v>
      </c>
      <c r="F246" s="54" t="s">
        <v>1186</v>
      </c>
      <c r="G246" s="54" t="s">
        <v>1185</v>
      </c>
      <c r="H246" s="49" t="s">
        <v>1097</v>
      </c>
      <c r="I246" s="53">
        <v>65990020470</v>
      </c>
      <c r="J246" s="54" t="s">
        <v>984</v>
      </c>
      <c r="K246" s="50" t="s">
        <v>46</v>
      </c>
      <c r="L246" s="136">
        <f t="shared" si="8"/>
        <v>23.375</v>
      </c>
      <c r="M246" s="132">
        <v>44.75</v>
      </c>
      <c r="N246" s="133">
        <v>46.75</v>
      </c>
      <c r="O246" s="70">
        <f t="shared" si="7"/>
        <v>4.4692737430167599E-2</v>
      </c>
      <c r="P246" s="123">
        <v>4.625</v>
      </c>
      <c r="Q246" s="123">
        <v>6.3120000000000003</v>
      </c>
      <c r="R246" s="123">
        <v>0.01</v>
      </c>
      <c r="S246" s="58">
        <v>1.9</v>
      </c>
      <c r="T246" s="123">
        <v>50</v>
      </c>
      <c r="U246" s="58">
        <v>1</v>
      </c>
      <c r="V246" s="58">
        <v>11</v>
      </c>
      <c r="W246" s="58">
        <v>14.5</v>
      </c>
      <c r="X246" s="59">
        <v>10</v>
      </c>
      <c r="Y246" s="58">
        <v>10.375</v>
      </c>
      <c r="Z246" s="58">
        <v>12.375</v>
      </c>
      <c r="AA246" s="58">
        <v>15.125</v>
      </c>
      <c r="AB246" s="58">
        <v>20.2</v>
      </c>
      <c r="AC246" s="128" t="s">
        <v>34</v>
      </c>
    </row>
    <row r="247" spans="1:29" s="123" customFormat="1" ht="25.5" customHeight="1">
      <c r="A247" s="71" t="s">
        <v>1239</v>
      </c>
      <c r="B247" s="49" t="s">
        <v>582</v>
      </c>
      <c r="C247" s="48" t="s">
        <v>191</v>
      </c>
      <c r="D247" s="48" t="s">
        <v>192</v>
      </c>
      <c r="E247" s="123">
        <v>9</v>
      </c>
      <c r="F247" s="52" t="s">
        <v>193</v>
      </c>
      <c r="G247" s="52" t="s">
        <v>194</v>
      </c>
      <c r="H247" s="49" t="s">
        <v>1097</v>
      </c>
      <c r="I247" s="55">
        <v>65990015403</v>
      </c>
      <c r="J247" s="52" t="s">
        <v>984</v>
      </c>
      <c r="K247" s="48" t="s">
        <v>45</v>
      </c>
      <c r="L247" s="136">
        <f t="shared" si="8"/>
        <v>15.75</v>
      </c>
      <c r="M247" s="132">
        <v>30</v>
      </c>
      <c r="N247" s="133">
        <v>31.5</v>
      </c>
      <c r="O247" s="70">
        <f t="shared" si="7"/>
        <v>0.05</v>
      </c>
      <c r="P247" s="123">
        <v>0.875</v>
      </c>
      <c r="Q247" s="123">
        <v>3</v>
      </c>
      <c r="R247" s="123">
        <v>0.375</v>
      </c>
      <c r="S247" s="58">
        <v>0.6</v>
      </c>
      <c r="T247" s="123">
        <v>50</v>
      </c>
      <c r="U247" s="58">
        <v>1</v>
      </c>
      <c r="V247" s="58">
        <v>7.25</v>
      </c>
      <c r="W247" s="58">
        <v>9.75</v>
      </c>
      <c r="X247" s="59">
        <v>24</v>
      </c>
      <c r="Y247" s="58">
        <v>10.375</v>
      </c>
      <c r="Z247" s="58">
        <v>12.375</v>
      </c>
      <c r="AA247" s="58">
        <v>15.125</v>
      </c>
      <c r="AB247" s="58">
        <v>15.6</v>
      </c>
      <c r="AC247" s="128" t="s">
        <v>36</v>
      </c>
    </row>
    <row r="248" spans="1:29" s="123" customFormat="1" ht="25.5" customHeight="1">
      <c r="A248" s="71" t="s">
        <v>1239</v>
      </c>
      <c r="B248" s="49" t="s">
        <v>582</v>
      </c>
      <c r="C248" s="48" t="s">
        <v>175</v>
      </c>
      <c r="D248" s="48" t="s">
        <v>176</v>
      </c>
      <c r="E248" s="123">
        <v>9</v>
      </c>
      <c r="F248" s="52" t="s">
        <v>177</v>
      </c>
      <c r="G248" s="52" t="s">
        <v>178</v>
      </c>
      <c r="H248" s="49" t="s">
        <v>1097</v>
      </c>
      <c r="I248" s="55">
        <v>65990010253</v>
      </c>
      <c r="J248" s="52" t="s">
        <v>984</v>
      </c>
      <c r="K248" s="48" t="s">
        <v>45</v>
      </c>
      <c r="L248" s="136">
        <f t="shared" si="8"/>
        <v>15.75</v>
      </c>
      <c r="M248" s="132">
        <v>30</v>
      </c>
      <c r="N248" s="133">
        <v>31.5</v>
      </c>
      <c r="O248" s="70">
        <f t="shared" si="7"/>
        <v>0.05</v>
      </c>
      <c r="P248" s="123">
        <v>1</v>
      </c>
      <c r="Q248" s="123">
        <v>3</v>
      </c>
      <c r="R248" s="123">
        <v>0.375</v>
      </c>
      <c r="S248" s="58">
        <v>0.3</v>
      </c>
      <c r="T248" s="123">
        <v>25</v>
      </c>
      <c r="U248" s="58">
        <v>0.75</v>
      </c>
      <c r="V248" s="58">
        <v>5.75</v>
      </c>
      <c r="W248" s="58">
        <v>9.75</v>
      </c>
      <c r="X248" s="59">
        <v>24</v>
      </c>
      <c r="Y248" s="58">
        <v>8.5</v>
      </c>
      <c r="Z248" s="58">
        <v>12.5</v>
      </c>
      <c r="AA248" s="58">
        <v>15.125</v>
      </c>
      <c r="AB248" s="58">
        <v>8.1</v>
      </c>
      <c r="AC248" s="128" t="s">
        <v>37</v>
      </c>
    </row>
    <row r="249" spans="1:29" s="123" customFormat="1" ht="25.5" customHeight="1">
      <c r="A249" s="71" t="s">
        <v>1239</v>
      </c>
      <c r="B249" s="49" t="s">
        <v>582</v>
      </c>
      <c r="C249" s="48" t="s">
        <v>179</v>
      </c>
      <c r="D249" s="48" t="s">
        <v>180</v>
      </c>
      <c r="E249" s="123">
        <v>9</v>
      </c>
      <c r="F249" s="52" t="s">
        <v>181</v>
      </c>
      <c r="G249" s="52" t="s">
        <v>182</v>
      </c>
      <c r="H249" s="49" t="s">
        <v>1097</v>
      </c>
      <c r="I249" s="55">
        <v>65990010256</v>
      </c>
      <c r="J249" s="52" t="s">
        <v>984</v>
      </c>
      <c r="K249" s="48" t="s">
        <v>45</v>
      </c>
      <c r="L249" s="136">
        <f t="shared" si="8"/>
        <v>21.25</v>
      </c>
      <c r="M249" s="132">
        <v>40.5</v>
      </c>
      <c r="N249" s="133">
        <v>42.5</v>
      </c>
      <c r="O249" s="70">
        <f t="shared" si="7"/>
        <v>4.9382716049382713E-2</v>
      </c>
      <c r="P249" s="123">
        <v>1</v>
      </c>
      <c r="Q249" s="123">
        <v>6</v>
      </c>
      <c r="R249" s="123">
        <v>0.375</v>
      </c>
      <c r="S249" s="58">
        <v>0.5</v>
      </c>
      <c r="T249" s="123">
        <v>25</v>
      </c>
      <c r="U249" s="58">
        <v>1.25</v>
      </c>
      <c r="V249" s="58">
        <v>5.5</v>
      </c>
      <c r="W249" s="58">
        <v>9</v>
      </c>
      <c r="X249" s="59">
        <v>24</v>
      </c>
      <c r="Y249" s="58">
        <v>8.5</v>
      </c>
      <c r="Z249" s="58">
        <v>12.5</v>
      </c>
      <c r="AA249" s="58">
        <v>15.125</v>
      </c>
      <c r="AB249" s="58">
        <v>12.9</v>
      </c>
      <c r="AC249" s="128" t="s">
        <v>37</v>
      </c>
    </row>
    <row r="250" spans="1:29" s="123" customFormat="1" ht="25.5" customHeight="1">
      <c r="A250" s="71" t="s">
        <v>1239</v>
      </c>
      <c r="B250" s="49" t="s">
        <v>582</v>
      </c>
      <c r="C250" s="48" t="s">
        <v>183</v>
      </c>
      <c r="D250" s="48" t="s">
        <v>184</v>
      </c>
      <c r="E250" s="123">
        <v>9</v>
      </c>
      <c r="F250" s="52" t="s">
        <v>185</v>
      </c>
      <c r="G250" s="52" t="s">
        <v>186</v>
      </c>
      <c r="H250" s="49" t="s">
        <v>1097</v>
      </c>
      <c r="I250" s="55">
        <v>65990015404</v>
      </c>
      <c r="J250" s="52" t="s">
        <v>984</v>
      </c>
      <c r="K250" s="48" t="s">
        <v>45</v>
      </c>
      <c r="L250" s="136">
        <f t="shared" si="8"/>
        <v>21.25</v>
      </c>
      <c r="M250" s="132">
        <v>40.5</v>
      </c>
      <c r="N250" s="133">
        <v>42.5</v>
      </c>
      <c r="O250" s="70">
        <f t="shared" si="7"/>
        <v>4.9382716049382713E-2</v>
      </c>
      <c r="P250" s="123">
        <v>2</v>
      </c>
      <c r="Q250" s="123">
        <v>4</v>
      </c>
      <c r="R250" s="123">
        <v>0.375</v>
      </c>
      <c r="S250" s="58">
        <v>0.7</v>
      </c>
      <c r="T250" s="123">
        <v>25</v>
      </c>
      <c r="U250" s="58">
        <v>2.75</v>
      </c>
      <c r="V250" s="58">
        <v>7.25</v>
      </c>
      <c r="W250" s="58">
        <v>9.75</v>
      </c>
      <c r="X250" s="59">
        <v>24</v>
      </c>
      <c r="Y250" s="58">
        <v>10.375</v>
      </c>
      <c r="Z250" s="58">
        <v>12.375</v>
      </c>
      <c r="AA250" s="58">
        <v>15.125</v>
      </c>
      <c r="AB250" s="58">
        <v>18</v>
      </c>
      <c r="AC250" s="128" t="s">
        <v>37</v>
      </c>
    </row>
    <row r="251" spans="1:29" s="123" customFormat="1" ht="25.5" customHeight="1">
      <c r="A251" s="71" t="s">
        <v>1239</v>
      </c>
      <c r="B251" s="49" t="s">
        <v>582</v>
      </c>
      <c r="C251" s="48" t="s">
        <v>187</v>
      </c>
      <c r="D251" s="48" t="s">
        <v>188</v>
      </c>
      <c r="E251" s="123">
        <v>9</v>
      </c>
      <c r="F251" s="52" t="s">
        <v>189</v>
      </c>
      <c r="G251" s="52" t="s">
        <v>190</v>
      </c>
      <c r="H251" s="49" t="s">
        <v>1097</v>
      </c>
      <c r="I251" s="55">
        <v>65990015406</v>
      </c>
      <c r="J251" s="52" t="s">
        <v>984</v>
      </c>
      <c r="K251" s="48" t="s">
        <v>45</v>
      </c>
      <c r="L251" s="136">
        <f t="shared" si="8"/>
        <v>26</v>
      </c>
      <c r="M251" s="132">
        <v>49.75</v>
      </c>
      <c r="N251" s="133">
        <v>52</v>
      </c>
      <c r="O251" s="70">
        <f t="shared" si="7"/>
        <v>4.5226130653266333E-2</v>
      </c>
      <c r="P251" s="123">
        <v>2</v>
      </c>
      <c r="Q251" s="123">
        <v>6</v>
      </c>
      <c r="R251" s="123">
        <v>0.375</v>
      </c>
      <c r="S251" s="58">
        <v>1.1000000000000001</v>
      </c>
      <c r="T251" s="123">
        <v>25</v>
      </c>
      <c r="U251" s="58">
        <v>2.75</v>
      </c>
      <c r="V251" s="58">
        <v>7.25</v>
      </c>
      <c r="W251" s="58">
        <v>9.75</v>
      </c>
      <c r="X251" s="59">
        <v>24</v>
      </c>
      <c r="Y251" s="58">
        <v>10.375</v>
      </c>
      <c r="Z251" s="58">
        <v>12.375</v>
      </c>
      <c r="AA251" s="58">
        <v>15.125</v>
      </c>
      <c r="AB251" s="58">
        <v>27.6</v>
      </c>
      <c r="AC251" s="128" t="s">
        <v>37</v>
      </c>
    </row>
    <row r="252" spans="1:29" s="123" customFormat="1" ht="25.5" customHeight="1">
      <c r="A252" s="71" t="s">
        <v>1239</v>
      </c>
      <c r="B252" s="49" t="s">
        <v>992</v>
      </c>
      <c r="C252" s="48" t="s">
        <v>993</v>
      </c>
      <c r="D252" s="48" t="s">
        <v>993</v>
      </c>
      <c r="E252" s="50">
        <v>5</v>
      </c>
      <c r="F252" s="52" t="s">
        <v>998</v>
      </c>
      <c r="G252" s="52" t="s">
        <v>1006</v>
      </c>
      <c r="H252" s="49" t="s">
        <v>1097</v>
      </c>
      <c r="I252" s="51">
        <v>65990042813</v>
      </c>
      <c r="J252" s="52" t="s">
        <v>984</v>
      </c>
      <c r="K252" s="48" t="s">
        <v>46</v>
      </c>
      <c r="L252" s="136">
        <f t="shared" si="8"/>
        <v>6.375</v>
      </c>
      <c r="M252" s="132">
        <v>12.3</v>
      </c>
      <c r="N252" s="133">
        <v>12.75</v>
      </c>
      <c r="O252" s="70">
        <f t="shared" si="7"/>
        <v>3.6585365853658479E-2</v>
      </c>
      <c r="P252" s="123">
        <v>7.4999999999999997E-2</v>
      </c>
      <c r="Q252" s="123">
        <v>2.968</v>
      </c>
      <c r="R252" s="123">
        <v>2.5000000000000001E-2</v>
      </c>
      <c r="S252" s="123">
        <v>0.3</v>
      </c>
      <c r="T252" s="123">
        <v>25</v>
      </c>
      <c r="U252" s="58">
        <v>0.5</v>
      </c>
      <c r="V252" s="58">
        <v>9.75</v>
      </c>
      <c r="W252" s="58">
        <v>12.75</v>
      </c>
      <c r="X252" s="59">
        <v>20</v>
      </c>
      <c r="Y252" s="58">
        <v>10.38</v>
      </c>
      <c r="Z252" s="58">
        <v>12.5</v>
      </c>
      <c r="AA252" s="58">
        <v>15.13</v>
      </c>
      <c r="AB252" s="123">
        <v>7.2</v>
      </c>
      <c r="AC252" s="128" t="s">
        <v>1003</v>
      </c>
    </row>
    <row r="253" spans="1:29" s="123" customFormat="1" ht="25.5" customHeight="1">
      <c r="A253" s="71" t="s">
        <v>1239</v>
      </c>
      <c r="B253" s="49" t="s">
        <v>992</v>
      </c>
      <c r="C253" s="48" t="s">
        <v>995</v>
      </c>
      <c r="D253" s="48" t="s">
        <v>995</v>
      </c>
      <c r="E253" s="50">
        <v>5</v>
      </c>
      <c r="F253" s="52" t="s">
        <v>1000</v>
      </c>
      <c r="G253" s="52" t="s">
        <v>1189</v>
      </c>
      <c r="H253" s="49" t="s">
        <v>1097</v>
      </c>
      <c r="I253" s="51">
        <v>65990042253</v>
      </c>
      <c r="J253" s="52" t="s">
        <v>984</v>
      </c>
      <c r="K253" s="48" t="s">
        <v>46</v>
      </c>
      <c r="L253" s="136">
        <f t="shared" si="8"/>
        <v>6.875</v>
      </c>
      <c r="M253" s="132">
        <v>13</v>
      </c>
      <c r="N253" s="133">
        <v>13.75</v>
      </c>
      <c r="O253" s="70">
        <f t="shared" si="7"/>
        <v>5.7692307692307696E-2</v>
      </c>
      <c r="P253" s="123" t="s">
        <v>1004</v>
      </c>
      <c r="Q253" s="123">
        <v>2.968</v>
      </c>
      <c r="R253" s="123">
        <v>2.5000000000000001E-2</v>
      </c>
      <c r="S253" s="123">
        <v>0.3</v>
      </c>
      <c r="T253" s="123">
        <v>25</v>
      </c>
      <c r="U253" s="58">
        <v>0.5</v>
      </c>
      <c r="V253" s="58">
        <v>9.75</v>
      </c>
      <c r="W253" s="58">
        <v>12.75</v>
      </c>
      <c r="X253" s="59">
        <v>20</v>
      </c>
      <c r="Y253" s="58">
        <v>10.38</v>
      </c>
      <c r="Z253" s="58">
        <v>12.5</v>
      </c>
      <c r="AA253" s="58">
        <v>15.13</v>
      </c>
      <c r="AB253" s="123">
        <v>7.2</v>
      </c>
      <c r="AC253" s="128" t="s">
        <v>1003</v>
      </c>
    </row>
    <row r="254" spans="1:29" s="123" customFormat="1" ht="25.5" customHeight="1">
      <c r="A254" s="71" t="s">
        <v>1239</v>
      </c>
      <c r="B254" s="49" t="s">
        <v>992</v>
      </c>
      <c r="C254" s="48" t="s">
        <v>994</v>
      </c>
      <c r="D254" s="48" t="s">
        <v>994</v>
      </c>
      <c r="E254" s="50">
        <v>5</v>
      </c>
      <c r="F254" s="52" t="s">
        <v>999</v>
      </c>
      <c r="G254" s="52" t="s">
        <v>1007</v>
      </c>
      <c r="H254" s="49" t="s">
        <v>1097</v>
      </c>
      <c r="I254" s="51">
        <v>65990042300</v>
      </c>
      <c r="J254" s="52" t="s">
        <v>984</v>
      </c>
      <c r="K254" s="48" t="s">
        <v>46</v>
      </c>
      <c r="L254" s="136">
        <f t="shared" si="8"/>
        <v>6.625</v>
      </c>
      <c r="M254" s="132">
        <v>12.5</v>
      </c>
      <c r="N254" s="133">
        <v>13.25</v>
      </c>
      <c r="O254" s="70">
        <f t="shared" si="7"/>
        <v>0.06</v>
      </c>
      <c r="P254" s="123">
        <v>1</v>
      </c>
      <c r="Q254" s="123">
        <v>3</v>
      </c>
      <c r="R254" s="123">
        <v>2.5000000000000001E-2</v>
      </c>
      <c r="S254" s="123">
        <v>0.3</v>
      </c>
      <c r="T254" s="123">
        <v>25</v>
      </c>
      <c r="U254" s="58">
        <v>0.5</v>
      </c>
      <c r="V254" s="58">
        <v>9.75</v>
      </c>
      <c r="W254" s="58">
        <v>12.75</v>
      </c>
      <c r="X254" s="59">
        <v>20</v>
      </c>
      <c r="Y254" s="58">
        <v>10.38</v>
      </c>
      <c r="Z254" s="58">
        <v>12.5</v>
      </c>
      <c r="AA254" s="58">
        <v>15.13</v>
      </c>
      <c r="AB254" s="123">
        <v>7.2</v>
      </c>
      <c r="AC254" s="128" t="s">
        <v>1003</v>
      </c>
    </row>
    <row r="255" spans="1:29" s="123" customFormat="1" ht="25.5" customHeight="1">
      <c r="A255" s="71" t="s">
        <v>1239</v>
      </c>
      <c r="B255" s="49" t="s">
        <v>992</v>
      </c>
      <c r="C255" s="48" t="s">
        <v>996</v>
      </c>
      <c r="D255" s="48" t="s">
        <v>996</v>
      </c>
      <c r="E255" s="50">
        <v>5</v>
      </c>
      <c r="F255" s="52" t="s">
        <v>1001</v>
      </c>
      <c r="G255" s="52" t="s">
        <v>1190</v>
      </c>
      <c r="H255" s="49" t="s">
        <v>1097</v>
      </c>
      <c r="I255" s="51">
        <v>65990042754</v>
      </c>
      <c r="J255" s="52" t="s">
        <v>984</v>
      </c>
      <c r="K255" s="48" t="s">
        <v>46</v>
      </c>
      <c r="L255" s="136">
        <f t="shared" si="8"/>
        <v>8.125</v>
      </c>
      <c r="M255" s="132">
        <v>15.5</v>
      </c>
      <c r="N255" s="133">
        <v>16.25</v>
      </c>
      <c r="O255" s="70">
        <f t="shared" si="7"/>
        <v>4.8387096774193547E-2</v>
      </c>
      <c r="P255" s="123" t="s">
        <v>1005</v>
      </c>
      <c r="Q255" s="123">
        <v>4</v>
      </c>
      <c r="R255" s="123">
        <v>2.5000000000000001E-2</v>
      </c>
      <c r="S255" s="123">
        <v>0.4</v>
      </c>
      <c r="T255" s="123">
        <v>25</v>
      </c>
      <c r="U255" s="58">
        <v>0.5</v>
      </c>
      <c r="V255" s="58">
        <v>9.75</v>
      </c>
      <c r="W255" s="58">
        <v>12.75</v>
      </c>
      <c r="X255" s="59">
        <v>20</v>
      </c>
      <c r="Y255" s="58">
        <v>10.38</v>
      </c>
      <c r="Z255" s="58">
        <v>12.5</v>
      </c>
      <c r="AA255" s="58">
        <v>15.13</v>
      </c>
      <c r="AB255" s="123">
        <v>9.1999999999999993</v>
      </c>
      <c r="AC255" s="128" t="s">
        <v>1003</v>
      </c>
    </row>
    <row r="256" spans="1:29" s="123" customFormat="1" ht="25.5" customHeight="1">
      <c r="A256" s="71" t="s">
        <v>1239</v>
      </c>
      <c r="B256" s="49" t="s">
        <v>992</v>
      </c>
      <c r="C256" s="48" t="s">
        <v>997</v>
      </c>
      <c r="D256" s="48" t="s">
        <v>997</v>
      </c>
      <c r="E256" s="50">
        <v>5</v>
      </c>
      <c r="F256" s="52" t="s">
        <v>1002</v>
      </c>
      <c r="G256" s="52" t="s">
        <v>1191</v>
      </c>
      <c r="H256" s="49" t="s">
        <v>1097</v>
      </c>
      <c r="I256" s="51">
        <v>65990042400</v>
      </c>
      <c r="J256" s="52" t="s">
        <v>984</v>
      </c>
      <c r="K256" s="48" t="s">
        <v>46</v>
      </c>
      <c r="L256" s="136">
        <f t="shared" si="8"/>
        <v>8.375</v>
      </c>
      <c r="M256" s="132">
        <v>16</v>
      </c>
      <c r="N256" s="133">
        <v>16.75</v>
      </c>
      <c r="O256" s="70">
        <f t="shared" si="7"/>
        <v>4.6875E-2</v>
      </c>
      <c r="P256" s="123">
        <v>1.875</v>
      </c>
      <c r="Q256" s="123">
        <v>4</v>
      </c>
      <c r="R256" s="123">
        <v>2.5000000000000001E-2</v>
      </c>
      <c r="S256" s="123">
        <v>0.5</v>
      </c>
      <c r="T256" s="123">
        <v>25</v>
      </c>
      <c r="U256" s="58">
        <v>0.5</v>
      </c>
      <c r="V256" s="58">
        <v>9.75</v>
      </c>
      <c r="W256" s="58">
        <v>12.75</v>
      </c>
      <c r="X256" s="59">
        <v>20</v>
      </c>
      <c r="Y256" s="58">
        <v>10.38</v>
      </c>
      <c r="Z256" s="58">
        <v>12.5</v>
      </c>
      <c r="AA256" s="58">
        <v>15.13</v>
      </c>
      <c r="AB256" s="123">
        <v>11.2</v>
      </c>
      <c r="AC256" s="128" t="s">
        <v>1003</v>
      </c>
    </row>
    <row r="257" spans="1:29" s="123" customFormat="1" ht="25.5" customHeight="1">
      <c r="A257" s="71" t="s">
        <v>1239</v>
      </c>
      <c r="B257" s="49" t="s">
        <v>583</v>
      </c>
      <c r="C257" s="48" t="s">
        <v>866</v>
      </c>
      <c r="D257" s="48" t="s">
        <v>105</v>
      </c>
      <c r="E257" s="123">
        <v>4</v>
      </c>
      <c r="F257" s="52" t="s">
        <v>1137</v>
      </c>
      <c r="G257" s="52" t="s">
        <v>162</v>
      </c>
      <c r="H257" s="49" t="s">
        <v>1097</v>
      </c>
      <c r="I257" s="51">
        <v>65990001212</v>
      </c>
      <c r="J257" s="52" t="s">
        <v>984</v>
      </c>
      <c r="K257" s="48" t="s">
        <v>45</v>
      </c>
      <c r="L257" s="136">
        <f t="shared" si="8"/>
        <v>16.375</v>
      </c>
      <c r="M257" s="132">
        <v>31.25</v>
      </c>
      <c r="N257" s="133">
        <v>32.75</v>
      </c>
      <c r="O257" s="70">
        <f t="shared" si="7"/>
        <v>4.8000000000000001E-2</v>
      </c>
      <c r="P257" s="123">
        <v>1.3120000000000001</v>
      </c>
      <c r="Q257" s="123">
        <v>12</v>
      </c>
      <c r="R257" s="123">
        <v>0.4</v>
      </c>
      <c r="S257" s="58">
        <v>0.9</v>
      </c>
      <c r="T257" s="123">
        <v>12</v>
      </c>
      <c r="U257" s="58">
        <v>1.5</v>
      </c>
      <c r="V257" s="58">
        <v>4.5</v>
      </c>
      <c r="W257" s="58">
        <v>13.25</v>
      </c>
      <c r="X257" s="59">
        <v>6</v>
      </c>
      <c r="Y257" s="58">
        <v>4</v>
      </c>
      <c r="Z257" s="58">
        <v>12</v>
      </c>
      <c r="AA257" s="58">
        <v>12</v>
      </c>
      <c r="AB257" s="58">
        <v>6.1</v>
      </c>
      <c r="AC257" s="128" t="s">
        <v>38</v>
      </c>
    </row>
    <row r="258" spans="1:29" s="123" customFormat="1" ht="25.5" customHeight="1">
      <c r="A258" s="71" t="s">
        <v>1239</v>
      </c>
      <c r="B258" s="49" t="s">
        <v>583</v>
      </c>
      <c r="C258" s="48" t="s">
        <v>867</v>
      </c>
      <c r="D258" s="48" t="s">
        <v>106</v>
      </c>
      <c r="E258" s="123">
        <v>4</v>
      </c>
      <c r="F258" s="52" t="s">
        <v>1138</v>
      </c>
      <c r="G258" s="52" t="s">
        <v>163</v>
      </c>
      <c r="H258" s="49" t="s">
        <v>1097</v>
      </c>
      <c r="I258" s="51">
        <v>65990001224</v>
      </c>
      <c r="J258" s="52" t="s">
        <v>984</v>
      </c>
      <c r="K258" s="48" t="s">
        <v>45</v>
      </c>
      <c r="L258" s="136">
        <f t="shared" si="8"/>
        <v>16.375</v>
      </c>
      <c r="M258" s="132">
        <v>31.25</v>
      </c>
      <c r="N258" s="133">
        <v>32.75</v>
      </c>
      <c r="O258" s="70">
        <f t="shared" si="7"/>
        <v>4.8000000000000001E-2</v>
      </c>
      <c r="P258" s="123">
        <v>1.3120000000000001</v>
      </c>
      <c r="Q258" s="123">
        <v>24</v>
      </c>
      <c r="R258" s="123">
        <v>0.4</v>
      </c>
      <c r="S258" s="58">
        <v>1.1000000000000001</v>
      </c>
      <c r="T258" s="123">
        <v>6</v>
      </c>
      <c r="U258" s="58">
        <v>1.75</v>
      </c>
      <c r="V258" s="58">
        <v>1.75</v>
      </c>
      <c r="W258" s="58">
        <v>25</v>
      </c>
      <c r="X258" s="59">
        <v>6</v>
      </c>
      <c r="Y258" s="58">
        <v>4</v>
      </c>
      <c r="Z258" s="58">
        <v>4</v>
      </c>
      <c r="AA258" s="58">
        <v>48</v>
      </c>
      <c r="AB258" s="58">
        <v>7.5</v>
      </c>
      <c r="AC258" s="128" t="s">
        <v>38</v>
      </c>
    </row>
    <row r="259" spans="1:29" s="123" customFormat="1" ht="25.5" customHeight="1">
      <c r="A259" s="71" t="s">
        <v>1239</v>
      </c>
      <c r="B259" s="49" t="s">
        <v>583</v>
      </c>
      <c r="C259" s="48" t="s">
        <v>864</v>
      </c>
      <c r="D259" s="48" t="s">
        <v>103</v>
      </c>
      <c r="E259" s="123">
        <v>4</v>
      </c>
      <c r="F259" s="52" t="s">
        <v>1135</v>
      </c>
      <c r="G259" s="52" t="s">
        <v>164</v>
      </c>
      <c r="H259" s="49" t="s">
        <v>1097</v>
      </c>
      <c r="I259" s="51">
        <v>65990001253</v>
      </c>
      <c r="J259" s="52" t="s">
        <v>984</v>
      </c>
      <c r="K259" s="48" t="s">
        <v>45</v>
      </c>
      <c r="L259" s="136">
        <f t="shared" si="8"/>
        <v>10.5</v>
      </c>
      <c r="M259" s="132">
        <v>20.25</v>
      </c>
      <c r="N259" s="133">
        <v>21</v>
      </c>
      <c r="O259" s="70">
        <f t="shared" si="7"/>
        <v>3.7037037037037035E-2</v>
      </c>
      <c r="P259" s="123">
        <v>1.3120000000000001</v>
      </c>
      <c r="Q259" s="123">
        <v>3</v>
      </c>
      <c r="R259" s="123">
        <v>0.4</v>
      </c>
      <c r="S259" s="58">
        <v>0.5</v>
      </c>
      <c r="T259" s="123">
        <v>25</v>
      </c>
      <c r="U259" s="58">
        <v>0.75</v>
      </c>
      <c r="V259" s="58">
        <v>7.25</v>
      </c>
      <c r="W259" s="58">
        <v>9.75</v>
      </c>
      <c r="X259" s="59">
        <v>24</v>
      </c>
      <c r="Y259" s="58">
        <v>10.375</v>
      </c>
      <c r="Z259" s="58">
        <v>12.375</v>
      </c>
      <c r="AA259" s="58">
        <v>15.125</v>
      </c>
      <c r="AB259" s="58">
        <v>13.2</v>
      </c>
      <c r="AC259" s="128" t="s">
        <v>38</v>
      </c>
    </row>
    <row r="260" spans="1:29" s="123" customFormat="1" ht="25.5" customHeight="1">
      <c r="A260" s="71" t="s">
        <v>1239</v>
      </c>
      <c r="B260" s="49" t="s">
        <v>583</v>
      </c>
      <c r="C260" s="48" t="s">
        <v>865</v>
      </c>
      <c r="D260" s="48" t="s">
        <v>104</v>
      </c>
      <c r="E260" s="123">
        <v>4</v>
      </c>
      <c r="F260" s="52" t="s">
        <v>1136</v>
      </c>
      <c r="G260" s="52" t="s">
        <v>161</v>
      </c>
      <c r="H260" s="49" t="s">
        <v>1097</v>
      </c>
      <c r="I260" s="51">
        <v>65990001256</v>
      </c>
      <c r="J260" s="52" t="s">
        <v>984</v>
      </c>
      <c r="K260" s="48" t="s">
        <v>45</v>
      </c>
      <c r="L260" s="136">
        <f t="shared" si="8"/>
        <v>18.5</v>
      </c>
      <c r="M260" s="132">
        <v>35.25</v>
      </c>
      <c r="N260" s="133">
        <v>37</v>
      </c>
      <c r="O260" s="70">
        <f t="shared" si="7"/>
        <v>4.9645390070921988E-2</v>
      </c>
      <c r="P260" s="123">
        <v>1.3120000000000001</v>
      </c>
      <c r="Q260" s="123">
        <v>6</v>
      </c>
      <c r="R260" s="123">
        <v>0.4</v>
      </c>
      <c r="S260" s="58">
        <v>1</v>
      </c>
      <c r="T260" s="123">
        <v>25</v>
      </c>
      <c r="U260" s="58">
        <v>2</v>
      </c>
      <c r="V260" s="58">
        <v>7.25</v>
      </c>
      <c r="W260" s="58">
        <v>9.75</v>
      </c>
      <c r="X260" s="59">
        <v>12</v>
      </c>
      <c r="Y260" s="58">
        <v>10.375</v>
      </c>
      <c r="Z260" s="58">
        <v>12.375</v>
      </c>
      <c r="AA260" s="58">
        <v>15.125</v>
      </c>
      <c r="AB260" s="58">
        <v>13.2</v>
      </c>
      <c r="AC260" s="128" t="s">
        <v>38</v>
      </c>
    </row>
    <row r="261" spans="1:29" s="123" customFormat="1" ht="25.5" customHeight="1">
      <c r="A261" s="71" t="s">
        <v>1239</v>
      </c>
      <c r="B261" s="49" t="s">
        <v>1272</v>
      </c>
      <c r="C261" s="48" t="s">
        <v>1273</v>
      </c>
      <c r="D261" s="48" t="s">
        <v>1274</v>
      </c>
      <c r="F261" s="52" t="s">
        <v>1275</v>
      </c>
      <c r="G261" s="52" t="s">
        <v>1276</v>
      </c>
      <c r="H261" s="49" t="s">
        <v>1097</v>
      </c>
      <c r="I261" s="51">
        <v>65990012532</v>
      </c>
      <c r="J261" s="52" t="s">
        <v>984</v>
      </c>
      <c r="K261" s="48" t="s">
        <v>45</v>
      </c>
      <c r="L261" s="136">
        <f t="shared" si="8"/>
        <v>17.25</v>
      </c>
      <c r="M261" s="137" t="s">
        <v>1277</v>
      </c>
      <c r="N261" s="133">
        <v>34.5</v>
      </c>
      <c r="O261" s="137" t="s">
        <v>1277</v>
      </c>
      <c r="P261" s="123">
        <v>1.4370000000000001</v>
      </c>
      <c r="Q261" s="123">
        <v>3</v>
      </c>
      <c r="R261" s="123">
        <v>0.875</v>
      </c>
      <c r="S261" s="58">
        <v>0.5</v>
      </c>
      <c r="T261" s="123">
        <v>25</v>
      </c>
      <c r="U261" s="58">
        <v>2</v>
      </c>
      <c r="V261" s="58">
        <v>6</v>
      </c>
      <c r="W261" s="58">
        <v>8</v>
      </c>
      <c r="X261" s="59">
        <v>12</v>
      </c>
      <c r="Y261" s="58">
        <v>15</v>
      </c>
      <c r="Z261" s="58">
        <v>12</v>
      </c>
      <c r="AA261" s="58">
        <v>8</v>
      </c>
      <c r="AB261" s="58">
        <v>7</v>
      </c>
      <c r="AC261" s="123" t="s">
        <v>1278</v>
      </c>
    </row>
    <row r="262" spans="1:29" s="123" customFormat="1" ht="25.5" customHeight="1">
      <c r="A262" s="71" t="s">
        <v>1239</v>
      </c>
      <c r="B262" s="49" t="s">
        <v>585</v>
      </c>
      <c r="C262" s="50" t="s">
        <v>280</v>
      </c>
      <c r="D262" s="50" t="s">
        <v>281</v>
      </c>
      <c r="E262" s="123">
        <v>4</v>
      </c>
      <c r="F262" s="54" t="s">
        <v>282</v>
      </c>
      <c r="G262" s="54" t="s">
        <v>283</v>
      </c>
      <c r="H262" s="49" t="s">
        <v>1097</v>
      </c>
      <c r="I262" s="53">
        <v>65990011253</v>
      </c>
      <c r="J262" s="54" t="s">
        <v>984</v>
      </c>
      <c r="K262" s="48" t="s">
        <v>45</v>
      </c>
      <c r="L262" s="136">
        <f t="shared" si="8"/>
        <v>15.375</v>
      </c>
      <c r="M262" s="132">
        <v>29.25</v>
      </c>
      <c r="N262" s="133">
        <v>30.75</v>
      </c>
      <c r="O262" s="70">
        <f t="shared" si="7"/>
        <v>5.128205128205128E-2</v>
      </c>
      <c r="P262" s="123">
        <v>1.3120000000000001</v>
      </c>
      <c r="Q262" s="123">
        <v>3</v>
      </c>
      <c r="R262" s="123">
        <v>0.4</v>
      </c>
      <c r="S262" s="58">
        <v>0.8</v>
      </c>
      <c r="T262" s="123">
        <v>25</v>
      </c>
      <c r="U262" s="58">
        <v>0.75</v>
      </c>
      <c r="V262" s="58">
        <v>7.25</v>
      </c>
      <c r="W262" s="58">
        <v>9.75</v>
      </c>
      <c r="X262" s="59">
        <v>24</v>
      </c>
      <c r="Y262" s="58">
        <v>10.375</v>
      </c>
      <c r="Z262" s="58">
        <v>12.375</v>
      </c>
      <c r="AA262" s="58">
        <v>15.125</v>
      </c>
      <c r="AB262" s="58">
        <v>20.399999999999999</v>
      </c>
      <c r="AC262" s="128" t="s">
        <v>39</v>
      </c>
    </row>
    <row r="263" spans="1:29" s="123" customFormat="1" ht="25.5" customHeight="1">
      <c r="A263" s="71" t="s">
        <v>1239</v>
      </c>
      <c r="B263" s="49" t="s">
        <v>584</v>
      </c>
      <c r="C263" s="50" t="s">
        <v>336</v>
      </c>
      <c r="D263" s="50" t="s">
        <v>337</v>
      </c>
      <c r="E263" s="123">
        <v>4</v>
      </c>
      <c r="F263" s="54" t="s">
        <v>338</v>
      </c>
      <c r="G263" s="54" t="s">
        <v>339</v>
      </c>
      <c r="H263" s="49" t="s">
        <v>1097</v>
      </c>
      <c r="I263" s="53">
        <v>65990012531</v>
      </c>
      <c r="J263" s="54" t="s">
        <v>984</v>
      </c>
      <c r="K263" s="48" t="s">
        <v>45</v>
      </c>
      <c r="L263" s="136">
        <f t="shared" si="8"/>
        <v>18.875</v>
      </c>
      <c r="M263" s="132">
        <v>36</v>
      </c>
      <c r="N263" s="133">
        <v>37.75</v>
      </c>
      <c r="O263" s="70">
        <f t="shared" si="7"/>
        <v>4.8611111111111112E-2</v>
      </c>
      <c r="P263" s="123">
        <v>1.3120000000000001</v>
      </c>
      <c r="Q263" s="123">
        <v>3</v>
      </c>
      <c r="R263" s="123">
        <v>0.4</v>
      </c>
      <c r="S263" s="58">
        <v>0.5</v>
      </c>
      <c r="T263" s="123">
        <v>25</v>
      </c>
      <c r="U263" s="58">
        <v>1</v>
      </c>
      <c r="V263" s="58">
        <v>7.25</v>
      </c>
      <c r="W263" s="58">
        <v>9.75</v>
      </c>
      <c r="X263" s="59">
        <v>24</v>
      </c>
      <c r="Y263" s="58">
        <v>10.375</v>
      </c>
      <c r="Z263" s="58">
        <v>12.375</v>
      </c>
      <c r="AA263" s="58">
        <v>15.125</v>
      </c>
      <c r="AB263" s="58">
        <v>13.2</v>
      </c>
      <c r="AC263" s="128" t="s">
        <v>40</v>
      </c>
    </row>
    <row r="264" spans="1:29" s="123" customFormat="1" ht="25.5" customHeight="1">
      <c r="A264" s="71" t="s">
        <v>1239</v>
      </c>
      <c r="B264" s="49" t="s">
        <v>586</v>
      </c>
      <c r="C264" s="50" t="s">
        <v>284</v>
      </c>
      <c r="D264" s="50" t="s">
        <v>285</v>
      </c>
      <c r="E264" s="123">
        <v>10</v>
      </c>
      <c r="F264" s="54" t="s">
        <v>291</v>
      </c>
      <c r="G264" s="54" t="s">
        <v>295</v>
      </c>
      <c r="H264" s="49" t="s">
        <v>1097</v>
      </c>
      <c r="I264" s="53">
        <v>65990061106</v>
      </c>
      <c r="J264" s="54" t="s">
        <v>984</v>
      </c>
      <c r="K264" s="48" t="s">
        <v>45</v>
      </c>
      <c r="L264" s="136">
        <f t="shared" si="8"/>
        <v>10.375</v>
      </c>
      <c r="M264" s="132">
        <v>19.5</v>
      </c>
      <c r="N264" s="133">
        <v>20.75</v>
      </c>
      <c r="O264" s="70">
        <f t="shared" si="7"/>
        <v>6.4102564102564097E-2</v>
      </c>
      <c r="P264" s="123">
        <v>0.875</v>
      </c>
      <c r="Q264" s="123">
        <v>6</v>
      </c>
      <c r="R264" s="123">
        <v>1.25</v>
      </c>
      <c r="S264" s="58">
        <v>0.5</v>
      </c>
      <c r="T264" s="123">
        <v>10</v>
      </c>
      <c r="U264" s="58">
        <v>0.875</v>
      </c>
      <c r="V264" s="58">
        <v>7.25</v>
      </c>
      <c r="W264" s="58">
        <v>10.75</v>
      </c>
      <c r="X264" s="59">
        <v>24</v>
      </c>
      <c r="Y264" s="58">
        <v>10.375</v>
      </c>
      <c r="Z264" s="58">
        <v>12.375</v>
      </c>
      <c r="AA264" s="58">
        <v>15.125</v>
      </c>
      <c r="AB264" s="58">
        <v>13.3</v>
      </c>
      <c r="AC264" s="128" t="s">
        <v>41</v>
      </c>
    </row>
    <row r="265" spans="1:29" s="123" customFormat="1" ht="25.5" customHeight="1">
      <c r="A265" s="71" t="s">
        <v>1239</v>
      </c>
      <c r="B265" s="49" t="s">
        <v>586</v>
      </c>
      <c r="C265" s="50" t="s">
        <v>286</v>
      </c>
      <c r="D265" s="50" t="s">
        <v>287</v>
      </c>
      <c r="E265" s="123">
        <v>10</v>
      </c>
      <c r="F265" s="54" t="s">
        <v>290</v>
      </c>
      <c r="G265" s="54" t="s">
        <v>294</v>
      </c>
      <c r="H265" s="49" t="s">
        <v>1097</v>
      </c>
      <c r="I265" s="53">
        <v>65990061186</v>
      </c>
      <c r="J265" s="54" t="s">
        <v>984</v>
      </c>
      <c r="K265" s="48" t="s">
        <v>45</v>
      </c>
      <c r="L265" s="136">
        <f t="shared" si="8"/>
        <v>14.375</v>
      </c>
      <c r="M265" s="132">
        <v>27.25</v>
      </c>
      <c r="N265" s="133">
        <v>28.75</v>
      </c>
      <c r="O265" s="70">
        <f t="shared" si="7"/>
        <v>5.5045871559633031E-2</v>
      </c>
      <c r="P265" s="123">
        <v>1.125</v>
      </c>
      <c r="Q265" s="123">
        <v>6</v>
      </c>
      <c r="R265" s="123">
        <v>1.25</v>
      </c>
      <c r="S265" s="58">
        <v>0.7</v>
      </c>
      <c r="T265" s="123">
        <v>10</v>
      </c>
      <c r="U265" s="58">
        <v>1</v>
      </c>
      <c r="V265" s="58">
        <v>7.25</v>
      </c>
      <c r="W265" s="58">
        <v>10.75</v>
      </c>
      <c r="X265" s="59">
        <v>24</v>
      </c>
      <c r="Y265" s="58">
        <v>10.375</v>
      </c>
      <c r="Z265" s="58">
        <v>12.375</v>
      </c>
      <c r="AA265" s="58">
        <v>15.125</v>
      </c>
      <c r="AB265" s="58">
        <v>18.100000000000001</v>
      </c>
      <c r="AC265" s="128" t="s">
        <v>41</v>
      </c>
    </row>
    <row r="266" spans="1:29" s="123" customFormat="1" ht="25.5" customHeight="1">
      <c r="A266" s="71" t="s">
        <v>1239</v>
      </c>
      <c r="B266" s="49" t="s">
        <v>575</v>
      </c>
      <c r="C266" s="48" t="s">
        <v>911</v>
      </c>
      <c r="D266" s="48" t="s">
        <v>721</v>
      </c>
      <c r="E266" s="123">
        <v>6</v>
      </c>
      <c r="F266" s="52" t="s">
        <v>319</v>
      </c>
      <c r="G266" s="52" t="s">
        <v>139</v>
      </c>
      <c r="H266" s="49" t="s">
        <v>1091</v>
      </c>
      <c r="I266" s="51">
        <v>65990010002</v>
      </c>
      <c r="J266" s="52" t="s">
        <v>984</v>
      </c>
      <c r="K266" s="48" t="s">
        <v>45</v>
      </c>
      <c r="L266" s="136">
        <f t="shared" si="8"/>
        <v>34</v>
      </c>
      <c r="M266" s="132">
        <v>66</v>
      </c>
      <c r="N266" s="133">
        <v>68</v>
      </c>
      <c r="O266" s="70">
        <f t="shared" si="7"/>
        <v>3.0303030303030304E-2</v>
      </c>
      <c r="P266" s="123">
        <v>1</v>
      </c>
      <c r="Q266" s="123">
        <v>600</v>
      </c>
      <c r="R266" s="123">
        <v>0.03</v>
      </c>
      <c r="S266" s="58">
        <v>2.4</v>
      </c>
      <c r="T266" s="123">
        <v>1</v>
      </c>
      <c r="U266" s="58">
        <v>1</v>
      </c>
      <c r="V266" s="58">
        <v>6.5</v>
      </c>
      <c r="W266" s="58">
        <v>10.5</v>
      </c>
      <c r="X266" s="59">
        <v>6</v>
      </c>
      <c r="Y266" s="58">
        <v>4</v>
      </c>
      <c r="Z266" s="58">
        <v>12</v>
      </c>
      <c r="AA266" s="58">
        <v>12</v>
      </c>
      <c r="AB266" s="58">
        <v>15</v>
      </c>
      <c r="AC266" s="128" t="s">
        <v>30</v>
      </c>
    </row>
    <row r="267" spans="1:29" s="123" customFormat="1" ht="25.5" customHeight="1">
      <c r="A267" s="71" t="s">
        <v>1239</v>
      </c>
      <c r="B267" s="49" t="s">
        <v>575</v>
      </c>
      <c r="C267" s="48" t="s">
        <v>895</v>
      </c>
      <c r="D267" s="48" t="s">
        <v>698</v>
      </c>
      <c r="E267" s="123">
        <v>6</v>
      </c>
      <c r="F267" s="52" t="s">
        <v>69</v>
      </c>
      <c r="G267" s="52" t="s">
        <v>70</v>
      </c>
      <c r="H267" s="49" t="s">
        <v>1091</v>
      </c>
      <c r="I267" s="51">
        <v>65990010211</v>
      </c>
      <c r="J267" s="52" t="s">
        <v>984</v>
      </c>
      <c r="K267" s="48" t="s">
        <v>45</v>
      </c>
      <c r="L267" s="136">
        <f t="shared" si="8"/>
        <v>4.375</v>
      </c>
      <c r="M267" s="132">
        <v>8.25</v>
      </c>
      <c r="N267" s="133">
        <v>8.75</v>
      </c>
      <c r="O267" s="70">
        <f t="shared" si="7"/>
        <v>6.0606060606060608E-2</v>
      </c>
      <c r="P267" s="123">
        <v>1</v>
      </c>
      <c r="Q267" s="123">
        <v>2</v>
      </c>
      <c r="R267" s="123">
        <v>0.03</v>
      </c>
      <c r="S267" s="58">
        <v>0.2</v>
      </c>
      <c r="T267" s="123">
        <v>25</v>
      </c>
      <c r="U267" s="58">
        <v>1</v>
      </c>
      <c r="V267" s="58">
        <v>5</v>
      </c>
      <c r="W267" s="58">
        <v>7.5</v>
      </c>
      <c r="X267" s="59">
        <v>24</v>
      </c>
      <c r="Y267" s="58">
        <v>4</v>
      </c>
      <c r="Z267" s="58">
        <v>12</v>
      </c>
      <c r="AA267" s="58">
        <v>12</v>
      </c>
      <c r="AB267" s="58">
        <v>5.4</v>
      </c>
      <c r="AC267" s="128" t="s">
        <v>42</v>
      </c>
    </row>
    <row r="268" spans="1:29" s="123" customFormat="1" ht="25.5" customHeight="1">
      <c r="A268" s="71" t="s">
        <v>1239</v>
      </c>
      <c r="B268" s="49" t="s">
        <v>575</v>
      </c>
      <c r="C268" s="48" t="s">
        <v>896</v>
      </c>
      <c r="D268" s="48" t="s">
        <v>699</v>
      </c>
      <c r="E268" s="123">
        <v>6</v>
      </c>
      <c r="F268" s="52" t="s">
        <v>71</v>
      </c>
      <c r="G268" s="52" t="s">
        <v>110</v>
      </c>
      <c r="H268" s="49" t="s">
        <v>1091</v>
      </c>
      <c r="I268" s="51">
        <v>65990010311</v>
      </c>
      <c r="J268" s="52" t="s">
        <v>984</v>
      </c>
      <c r="K268" s="48" t="s">
        <v>45</v>
      </c>
      <c r="L268" s="136">
        <f t="shared" si="8"/>
        <v>5.625</v>
      </c>
      <c r="M268" s="132">
        <v>10.75</v>
      </c>
      <c r="N268" s="133">
        <v>11.25</v>
      </c>
      <c r="O268" s="70">
        <f t="shared" si="7"/>
        <v>4.6511627906976744E-2</v>
      </c>
      <c r="P268" s="123">
        <v>1</v>
      </c>
      <c r="Q268" s="123">
        <v>3</v>
      </c>
      <c r="R268" s="123">
        <v>0.03</v>
      </c>
      <c r="S268" s="58">
        <v>0.3</v>
      </c>
      <c r="T268" s="123">
        <v>25</v>
      </c>
      <c r="U268" s="58">
        <v>1</v>
      </c>
      <c r="V268" s="58">
        <v>5</v>
      </c>
      <c r="W268" s="58">
        <v>7.5</v>
      </c>
      <c r="X268" s="59">
        <v>24</v>
      </c>
      <c r="Y268" s="58">
        <v>4</v>
      </c>
      <c r="Z268" s="58">
        <v>12</v>
      </c>
      <c r="AA268" s="58">
        <v>12</v>
      </c>
      <c r="AB268" s="58">
        <v>7.8</v>
      </c>
      <c r="AC268" s="128" t="s">
        <v>42</v>
      </c>
    </row>
    <row r="269" spans="1:29" s="123" customFormat="1" ht="25.5" customHeight="1">
      <c r="A269" s="71" t="s">
        <v>1239</v>
      </c>
      <c r="B269" s="49" t="s">
        <v>575</v>
      </c>
      <c r="C269" s="48" t="s">
        <v>897</v>
      </c>
      <c r="D269" s="48" t="s">
        <v>700</v>
      </c>
      <c r="E269" s="123">
        <v>6</v>
      </c>
      <c r="F269" s="52" t="s">
        <v>72</v>
      </c>
      <c r="G269" s="52" t="s">
        <v>487</v>
      </c>
      <c r="H269" s="49" t="s">
        <v>1091</v>
      </c>
      <c r="I269" s="51">
        <v>65990010411</v>
      </c>
      <c r="J269" s="52" t="s">
        <v>984</v>
      </c>
      <c r="K269" s="48" t="s">
        <v>45</v>
      </c>
      <c r="L269" s="136">
        <f t="shared" si="8"/>
        <v>7</v>
      </c>
      <c r="M269" s="132">
        <v>13.25</v>
      </c>
      <c r="N269" s="133">
        <v>14</v>
      </c>
      <c r="O269" s="70">
        <f t="shared" si="7"/>
        <v>5.6603773584905662E-2</v>
      </c>
      <c r="P269" s="123">
        <v>1</v>
      </c>
      <c r="Q269" s="123">
        <v>4</v>
      </c>
      <c r="R269" s="123">
        <v>0.03</v>
      </c>
      <c r="S269" s="58">
        <v>0.4</v>
      </c>
      <c r="T269" s="123">
        <v>25</v>
      </c>
      <c r="U269" s="58">
        <v>1</v>
      </c>
      <c r="V269" s="58">
        <v>5</v>
      </c>
      <c r="W269" s="58">
        <v>7.5</v>
      </c>
      <c r="X269" s="59">
        <v>24</v>
      </c>
      <c r="Y269" s="58">
        <v>4</v>
      </c>
      <c r="Z269" s="58">
        <v>12</v>
      </c>
      <c r="AA269" s="58">
        <v>12</v>
      </c>
      <c r="AB269" s="58">
        <v>10.199999999999999</v>
      </c>
      <c r="AC269" s="128" t="s">
        <v>42</v>
      </c>
    </row>
    <row r="270" spans="1:29" s="123" customFormat="1" ht="25.5" customHeight="1">
      <c r="A270" s="71" t="s">
        <v>1239</v>
      </c>
      <c r="B270" s="49" t="s">
        <v>575</v>
      </c>
      <c r="C270" s="48" t="s">
        <v>898</v>
      </c>
      <c r="D270" s="48" t="s">
        <v>701</v>
      </c>
      <c r="E270" s="123">
        <v>6</v>
      </c>
      <c r="F270" s="52" t="s">
        <v>618</v>
      </c>
      <c r="G270" s="52" t="s">
        <v>488</v>
      </c>
      <c r="H270" s="49" t="s">
        <v>1091</v>
      </c>
      <c r="I270" s="51">
        <v>65990010611</v>
      </c>
      <c r="J270" s="52" t="s">
        <v>984</v>
      </c>
      <c r="K270" s="48" t="s">
        <v>45</v>
      </c>
      <c r="L270" s="136">
        <f t="shared" si="8"/>
        <v>9.75</v>
      </c>
      <c r="M270" s="132">
        <v>18.5</v>
      </c>
      <c r="N270" s="133">
        <v>19.5</v>
      </c>
      <c r="O270" s="70">
        <f t="shared" si="7"/>
        <v>5.4054054054054057E-2</v>
      </c>
      <c r="P270" s="123">
        <v>1</v>
      </c>
      <c r="Q270" s="123">
        <v>6</v>
      </c>
      <c r="R270" s="123">
        <v>0.03</v>
      </c>
      <c r="S270" s="58">
        <v>0.6</v>
      </c>
      <c r="T270" s="123">
        <v>25</v>
      </c>
      <c r="U270" s="58">
        <v>1</v>
      </c>
      <c r="V270" s="58">
        <v>5</v>
      </c>
      <c r="W270" s="58">
        <v>7.5</v>
      </c>
      <c r="X270" s="59">
        <v>24</v>
      </c>
      <c r="Y270" s="58">
        <v>8.5</v>
      </c>
      <c r="Z270" s="58">
        <v>12.5</v>
      </c>
      <c r="AA270" s="58">
        <v>15.125</v>
      </c>
      <c r="AB270" s="58">
        <v>15.3</v>
      </c>
      <c r="AC270" s="128" t="s">
        <v>42</v>
      </c>
    </row>
    <row r="271" spans="1:29" s="123" customFormat="1" ht="25.5" customHeight="1">
      <c r="A271" s="71" t="s">
        <v>1239</v>
      </c>
      <c r="B271" s="49" t="s">
        <v>575</v>
      </c>
      <c r="C271" s="48" t="s">
        <v>899</v>
      </c>
      <c r="D271" s="48" t="s">
        <v>702</v>
      </c>
      <c r="E271" s="123">
        <v>6</v>
      </c>
      <c r="F271" s="52" t="s">
        <v>619</v>
      </c>
      <c r="G271" s="52" t="s">
        <v>489</v>
      </c>
      <c r="H271" s="49" t="s">
        <v>1091</v>
      </c>
      <c r="I271" s="51">
        <v>65990010811</v>
      </c>
      <c r="J271" s="52" t="s">
        <v>984</v>
      </c>
      <c r="K271" s="48" t="s">
        <v>47</v>
      </c>
      <c r="L271" s="136">
        <f t="shared" si="8"/>
        <v>12.25</v>
      </c>
      <c r="M271" s="132">
        <v>23.5</v>
      </c>
      <c r="N271" s="133">
        <v>24.5</v>
      </c>
      <c r="O271" s="70">
        <f t="shared" si="7"/>
        <v>4.2553191489361701E-2</v>
      </c>
      <c r="P271" s="123">
        <v>1</v>
      </c>
      <c r="Q271" s="123">
        <v>8</v>
      </c>
      <c r="R271" s="123">
        <v>0.03</v>
      </c>
      <c r="S271" s="58">
        <v>0.9</v>
      </c>
      <c r="T271" s="123">
        <v>25</v>
      </c>
      <c r="U271" s="58">
        <v>2</v>
      </c>
      <c r="V271" s="58">
        <v>3.75</v>
      </c>
      <c r="W271" s="58">
        <v>10.25</v>
      </c>
      <c r="X271" s="59">
        <v>12</v>
      </c>
      <c r="Y271" s="58">
        <v>8.5</v>
      </c>
      <c r="Z271" s="58">
        <v>12.5</v>
      </c>
      <c r="AA271" s="58">
        <v>15.125</v>
      </c>
      <c r="AB271" s="58">
        <v>11.7</v>
      </c>
      <c r="AC271" s="128" t="s">
        <v>42</v>
      </c>
    </row>
    <row r="272" spans="1:29" s="123" customFormat="1" ht="25.5" customHeight="1">
      <c r="A272" s="71" t="s">
        <v>1239</v>
      </c>
      <c r="B272" s="49" t="s">
        <v>575</v>
      </c>
      <c r="C272" s="48" t="s">
        <v>900</v>
      </c>
      <c r="D272" s="48" t="s">
        <v>703</v>
      </c>
      <c r="E272" s="123">
        <v>6</v>
      </c>
      <c r="F272" s="52" t="s">
        <v>620</v>
      </c>
      <c r="G272" s="52" t="s">
        <v>669</v>
      </c>
      <c r="H272" s="49" t="s">
        <v>1091</v>
      </c>
      <c r="I272" s="51">
        <v>65990011211</v>
      </c>
      <c r="J272" s="52" t="s">
        <v>984</v>
      </c>
      <c r="K272" s="48" t="s">
        <v>47</v>
      </c>
      <c r="L272" s="136">
        <f t="shared" si="8"/>
        <v>17.75</v>
      </c>
      <c r="M272" s="132">
        <v>33.75</v>
      </c>
      <c r="N272" s="133">
        <v>35.5</v>
      </c>
      <c r="O272" s="70">
        <f t="shared" ref="O272:O305" si="9">((N272-M272)/M272)</f>
        <v>5.185185185185185E-2</v>
      </c>
      <c r="P272" s="123">
        <v>1</v>
      </c>
      <c r="Q272" s="123">
        <v>12</v>
      </c>
      <c r="R272" s="123">
        <v>0.03</v>
      </c>
      <c r="S272" s="58">
        <v>1.3</v>
      </c>
      <c r="T272" s="123">
        <v>25</v>
      </c>
      <c r="U272" s="58">
        <v>2</v>
      </c>
      <c r="V272" s="58">
        <v>3.75</v>
      </c>
      <c r="W272" s="58">
        <v>12.25</v>
      </c>
      <c r="X272" s="59">
        <v>12</v>
      </c>
      <c r="Y272" s="58">
        <v>8.5</v>
      </c>
      <c r="Z272" s="58">
        <v>12.5</v>
      </c>
      <c r="AA272" s="58">
        <v>15.125</v>
      </c>
      <c r="AB272" s="58">
        <v>16.5</v>
      </c>
      <c r="AC272" s="128" t="s">
        <v>42</v>
      </c>
    </row>
    <row r="273" spans="1:29" s="123" customFormat="1" ht="25.5" customHeight="1">
      <c r="A273" s="71" t="s">
        <v>1239</v>
      </c>
      <c r="B273" s="49" t="s">
        <v>575</v>
      </c>
      <c r="C273" s="48" t="s">
        <v>600</v>
      </c>
      <c r="D273" s="48" t="s">
        <v>714</v>
      </c>
      <c r="E273" s="123">
        <v>6</v>
      </c>
      <c r="F273" s="52" t="s">
        <v>598</v>
      </c>
      <c r="G273" s="52" t="s">
        <v>599</v>
      </c>
      <c r="H273" s="49" t="s">
        <v>1096</v>
      </c>
      <c r="I273" s="51">
        <v>65990010120</v>
      </c>
      <c r="J273" s="52" t="s">
        <v>984</v>
      </c>
      <c r="K273" s="48" t="s">
        <v>45</v>
      </c>
      <c r="L273" s="136">
        <f t="shared" si="8"/>
        <v>34.5</v>
      </c>
      <c r="M273" s="132">
        <v>67</v>
      </c>
      <c r="N273" s="133">
        <v>69</v>
      </c>
      <c r="O273" s="70">
        <f t="shared" si="9"/>
        <v>2.9850746268656716E-2</v>
      </c>
      <c r="P273" s="123">
        <v>1</v>
      </c>
      <c r="Q273" s="123">
        <v>600</v>
      </c>
      <c r="R273" s="123">
        <v>0.03</v>
      </c>
      <c r="S273" s="58">
        <v>2.4</v>
      </c>
      <c r="T273" s="123">
        <v>1</v>
      </c>
      <c r="U273" s="58">
        <v>1</v>
      </c>
      <c r="V273" s="58">
        <v>6.5</v>
      </c>
      <c r="W273" s="58">
        <v>10.5</v>
      </c>
      <c r="X273" s="59">
        <v>6</v>
      </c>
      <c r="Y273" s="58">
        <v>4</v>
      </c>
      <c r="Z273" s="58">
        <v>12</v>
      </c>
      <c r="AA273" s="58">
        <v>12</v>
      </c>
      <c r="AB273" s="58">
        <v>15</v>
      </c>
      <c r="AC273" s="128" t="s">
        <v>43</v>
      </c>
    </row>
    <row r="274" spans="1:29" s="123" customFormat="1" ht="25.5" customHeight="1">
      <c r="A274" s="71" t="s">
        <v>1239</v>
      </c>
      <c r="B274" s="49" t="s">
        <v>575</v>
      </c>
      <c r="C274" s="48" t="s">
        <v>601</v>
      </c>
      <c r="D274" s="48" t="s">
        <v>715</v>
      </c>
      <c r="E274" s="123">
        <v>6</v>
      </c>
      <c r="F274" s="52" t="s">
        <v>607</v>
      </c>
      <c r="G274" s="52" t="s">
        <v>135</v>
      </c>
      <c r="H274" s="49" t="s">
        <v>1092</v>
      </c>
      <c r="I274" s="51">
        <v>65990010130</v>
      </c>
      <c r="J274" s="52" t="s">
        <v>984</v>
      </c>
      <c r="K274" s="48" t="s">
        <v>45</v>
      </c>
      <c r="L274" s="136">
        <f t="shared" si="8"/>
        <v>34.5</v>
      </c>
      <c r="M274" s="132">
        <v>67</v>
      </c>
      <c r="N274" s="133">
        <v>69</v>
      </c>
      <c r="O274" s="70">
        <f t="shared" si="9"/>
        <v>2.9850746268656716E-2</v>
      </c>
      <c r="P274" s="123">
        <v>1</v>
      </c>
      <c r="Q274" s="123">
        <v>600</v>
      </c>
      <c r="R274" s="123">
        <v>0.03</v>
      </c>
      <c r="S274" s="58">
        <v>2.4</v>
      </c>
      <c r="T274" s="123">
        <v>1</v>
      </c>
      <c r="U274" s="58">
        <v>1</v>
      </c>
      <c r="V274" s="58">
        <v>6.5</v>
      </c>
      <c r="W274" s="58">
        <v>10.5</v>
      </c>
      <c r="X274" s="59">
        <v>6</v>
      </c>
      <c r="Y274" s="58">
        <v>4</v>
      </c>
      <c r="Z274" s="58">
        <v>12</v>
      </c>
      <c r="AA274" s="58">
        <v>12</v>
      </c>
      <c r="AB274" s="58">
        <v>15</v>
      </c>
      <c r="AC274" s="128" t="s">
        <v>43</v>
      </c>
    </row>
    <row r="275" spans="1:29" s="123" customFormat="1" ht="25.5" customHeight="1">
      <c r="A275" s="71" t="s">
        <v>1239</v>
      </c>
      <c r="B275" s="49" t="s">
        <v>575</v>
      </c>
      <c r="C275" s="48" t="s">
        <v>602</v>
      </c>
      <c r="D275" s="48" t="s">
        <v>716</v>
      </c>
      <c r="E275" s="123">
        <v>6</v>
      </c>
      <c r="F275" s="52" t="s">
        <v>608</v>
      </c>
      <c r="G275" s="52" t="s">
        <v>134</v>
      </c>
      <c r="H275" s="49" t="s">
        <v>1094</v>
      </c>
      <c r="I275" s="51">
        <v>65990010140</v>
      </c>
      <c r="J275" s="52" t="s">
        <v>984</v>
      </c>
      <c r="K275" s="48" t="s">
        <v>45</v>
      </c>
      <c r="L275" s="136">
        <f t="shared" si="8"/>
        <v>34.5</v>
      </c>
      <c r="M275" s="132">
        <v>67</v>
      </c>
      <c r="N275" s="133">
        <v>69</v>
      </c>
      <c r="O275" s="70">
        <f t="shared" si="9"/>
        <v>2.9850746268656716E-2</v>
      </c>
      <c r="P275" s="123">
        <v>1</v>
      </c>
      <c r="Q275" s="123">
        <v>600</v>
      </c>
      <c r="R275" s="123">
        <v>0.03</v>
      </c>
      <c r="S275" s="58">
        <v>2.4</v>
      </c>
      <c r="T275" s="123">
        <v>1</v>
      </c>
      <c r="U275" s="58">
        <v>1</v>
      </c>
      <c r="V275" s="58">
        <v>6.5</v>
      </c>
      <c r="W275" s="58">
        <v>10.5</v>
      </c>
      <c r="X275" s="59">
        <v>6</v>
      </c>
      <c r="Y275" s="58">
        <v>4</v>
      </c>
      <c r="Z275" s="58">
        <v>12</v>
      </c>
      <c r="AA275" s="58">
        <v>12</v>
      </c>
      <c r="AB275" s="58">
        <v>15</v>
      </c>
      <c r="AC275" s="128" t="s">
        <v>43</v>
      </c>
    </row>
    <row r="276" spans="1:29" s="123" customFormat="1" ht="25.5" customHeight="1">
      <c r="A276" s="71" t="s">
        <v>1239</v>
      </c>
      <c r="B276" s="49" t="s">
        <v>575</v>
      </c>
      <c r="C276" s="48" t="s">
        <v>603</v>
      </c>
      <c r="D276" s="48" t="s">
        <v>717</v>
      </c>
      <c r="E276" s="123">
        <v>6</v>
      </c>
      <c r="F276" s="52" t="s">
        <v>609</v>
      </c>
      <c r="G276" s="52" t="s">
        <v>133</v>
      </c>
      <c r="H276" s="49" t="s">
        <v>1100</v>
      </c>
      <c r="I276" s="51">
        <v>65990010150</v>
      </c>
      <c r="J276" s="52" t="s">
        <v>984</v>
      </c>
      <c r="K276" s="48" t="s">
        <v>45</v>
      </c>
      <c r="L276" s="136">
        <f t="shared" si="8"/>
        <v>34.5</v>
      </c>
      <c r="M276" s="132">
        <v>67</v>
      </c>
      <c r="N276" s="133">
        <v>69</v>
      </c>
      <c r="O276" s="70">
        <f t="shared" si="9"/>
        <v>2.9850746268656716E-2</v>
      </c>
      <c r="P276" s="123">
        <v>1</v>
      </c>
      <c r="Q276" s="123">
        <v>600</v>
      </c>
      <c r="R276" s="123">
        <v>0.03</v>
      </c>
      <c r="S276" s="58">
        <v>2.4</v>
      </c>
      <c r="T276" s="123">
        <v>1</v>
      </c>
      <c r="U276" s="58">
        <v>1</v>
      </c>
      <c r="V276" s="58">
        <v>6.5</v>
      </c>
      <c r="W276" s="58">
        <v>10.5</v>
      </c>
      <c r="X276" s="59">
        <v>6</v>
      </c>
      <c r="Y276" s="58">
        <v>4</v>
      </c>
      <c r="Z276" s="58">
        <v>12</v>
      </c>
      <c r="AA276" s="58">
        <v>12</v>
      </c>
      <c r="AB276" s="58">
        <v>15</v>
      </c>
      <c r="AC276" s="128" t="s">
        <v>43</v>
      </c>
    </row>
    <row r="277" spans="1:29" s="123" customFormat="1" ht="25.5" customHeight="1">
      <c r="A277" s="71" t="s">
        <v>1239</v>
      </c>
      <c r="B277" s="49" t="s">
        <v>575</v>
      </c>
      <c r="C277" s="48" t="s">
        <v>604</v>
      </c>
      <c r="D277" s="48" t="s">
        <v>718</v>
      </c>
      <c r="E277" s="123">
        <v>6</v>
      </c>
      <c r="F277" s="52" t="s">
        <v>610</v>
      </c>
      <c r="G277" s="52" t="s">
        <v>129</v>
      </c>
      <c r="H277" s="49" t="s">
        <v>1095</v>
      </c>
      <c r="I277" s="51">
        <v>65990010160</v>
      </c>
      <c r="J277" s="52" t="s">
        <v>984</v>
      </c>
      <c r="K277" s="48" t="s">
        <v>45</v>
      </c>
      <c r="L277" s="136">
        <f t="shared" si="8"/>
        <v>34.5</v>
      </c>
      <c r="M277" s="132">
        <v>67</v>
      </c>
      <c r="N277" s="133">
        <v>69</v>
      </c>
      <c r="O277" s="70">
        <f t="shared" si="9"/>
        <v>2.9850746268656716E-2</v>
      </c>
      <c r="P277" s="123">
        <v>1</v>
      </c>
      <c r="Q277" s="123">
        <v>600</v>
      </c>
      <c r="R277" s="123">
        <v>0.03</v>
      </c>
      <c r="S277" s="58">
        <v>2.4</v>
      </c>
      <c r="T277" s="123">
        <v>1</v>
      </c>
      <c r="U277" s="58">
        <v>1</v>
      </c>
      <c r="V277" s="58">
        <v>6.5</v>
      </c>
      <c r="W277" s="58">
        <v>10.5</v>
      </c>
      <c r="X277" s="59">
        <v>6</v>
      </c>
      <c r="Y277" s="58">
        <v>4</v>
      </c>
      <c r="Z277" s="58">
        <v>12</v>
      </c>
      <c r="AA277" s="58">
        <v>12</v>
      </c>
      <c r="AB277" s="58">
        <v>15</v>
      </c>
      <c r="AC277" s="128" t="s">
        <v>43</v>
      </c>
    </row>
    <row r="278" spans="1:29" s="123" customFormat="1" ht="25.5" customHeight="1">
      <c r="A278" s="71" t="s">
        <v>1239</v>
      </c>
      <c r="B278" s="49" t="s">
        <v>575</v>
      </c>
      <c r="C278" s="48" t="s">
        <v>912</v>
      </c>
      <c r="D278" s="48" t="s">
        <v>722</v>
      </c>
      <c r="E278" s="123">
        <v>6</v>
      </c>
      <c r="F278" s="52" t="s">
        <v>320</v>
      </c>
      <c r="G278" s="52" t="s">
        <v>140</v>
      </c>
      <c r="H278" s="49" t="s">
        <v>1091</v>
      </c>
      <c r="I278" s="51">
        <v>65990020002</v>
      </c>
      <c r="J278" s="52" t="s">
        <v>984</v>
      </c>
      <c r="K278" s="48" t="s">
        <v>45</v>
      </c>
      <c r="L278" s="136">
        <f t="shared" si="8"/>
        <v>57.5</v>
      </c>
      <c r="M278" s="132">
        <v>112</v>
      </c>
      <c r="N278" s="133">
        <v>115</v>
      </c>
      <c r="O278" s="70">
        <f t="shared" si="9"/>
        <v>2.6785714285714284E-2</v>
      </c>
      <c r="P278" s="123">
        <v>2</v>
      </c>
      <c r="Q278" s="123">
        <v>600</v>
      </c>
      <c r="R278" s="123">
        <v>0.03</v>
      </c>
      <c r="S278" s="58">
        <v>4.7</v>
      </c>
      <c r="T278" s="123">
        <v>1</v>
      </c>
      <c r="U278" s="58">
        <v>2</v>
      </c>
      <c r="V278" s="58">
        <v>6.5</v>
      </c>
      <c r="W278" s="58">
        <v>10.5</v>
      </c>
      <c r="X278" s="59">
        <v>4</v>
      </c>
      <c r="Y278" s="58">
        <v>4</v>
      </c>
      <c r="Z278" s="58">
        <v>12</v>
      </c>
      <c r="AA278" s="58">
        <v>12</v>
      </c>
      <c r="AB278" s="58">
        <v>19.399999999999999</v>
      </c>
      <c r="AC278" s="128" t="s">
        <v>30</v>
      </c>
    </row>
    <row r="279" spans="1:29" s="123" customFormat="1" ht="25.5" customHeight="1">
      <c r="A279" s="71" t="s">
        <v>1239</v>
      </c>
      <c r="B279" s="49" t="s">
        <v>575</v>
      </c>
      <c r="C279" s="48" t="s">
        <v>901</v>
      </c>
      <c r="D279" s="48" t="s">
        <v>704</v>
      </c>
      <c r="E279" s="123">
        <v>6</v>
      </c>
      <c r="F279" s="52" t="s">
        <v>621</v>
      </c>
      <c r="G279" s="52" t="s">
        <v>631</v>
      </c>
      <c r="H279" s="49" t="s">
        <v>1091</v>
      </c>
      <c r="I279" s="51">
        <v>65990020311</v>
      </c>
      <c r="J279" s="52" t="s">
        <v>984</v>
      </c>
      <c r="K279" s="48" t="s">
        <v>45</v>
      </c>
      <c r="L279" s="136">
        <f t="shared" si="8"/>
        <v>9.375</v>
      </c>
      <c r="M279" s="132">
        <v>17.75</v>
      </c>
      <c r="N279" s="133">
        <v>18.75</v>
      </c>
      <c r="O279" s="70">
        <f t="shared" si="9"/>
        <v>5.6338028169014086E-2</v>
      </c>
      <c r="P279" s="123">
        <v>2</v>
      </c>
      <c r="Q279" s="123">
        <v>3</v>
      </c>
      <c r="R279" s="123">
        <v>0.03</v>
      </c>
      <c r="S279" s="58">
        <v>0.6</v>
      </c>
      <c r="T279" s="123">
        <v>25</v>
      </c>
      <c r="U279" s="58">
        <v>1</v>
      </c>
      <c r="V279" s="58">
        <v>4.75</v>
      </c>
      <c r="W279" s="58">
        <v>6.75</v>
      </c>
      <c r="X279" s="59">
        <v>24</v>
      </c>
      <c r="Y279" s="58">
        <v>8.5</v>
      </c>
      <c r="Z279" s="58">
        <v>12.5</v>
      </c>
      <c r="AA279" s="58">
        <v>15.125</v>
      </c>
      <c r="AB279" s="58">
        <v>15.3</v>
      </c>
      <c r="AC279" s="128" t="s">
        <v>42</v>
      </c>
    </row>
    <row r="280" spans="1:29" s="123" customFormat="1" ht="25.5" customHeight="1">
      <c r="A280" s="71" t="s">
        <v>1239</v>
      </c>
      <c r="B280" s="49" t="s">
        <v>575</v>
      </c>
      <c r="C280" s="48" t="s">
        <v>902</v>
      </c>
      <c r="D280" s="48" t="s">
        <v>705</v>
      </c>
      <c r="E280" s="123">
        <v>6</v>
      </c>
      <c r="F280" s="52" t="s">
        <v>622</v>
      </c>
      <c r="G280" s="52" t="s">
        <v>670</v>
      </c>
      <c r="H280" s="49" t="s">
        <v>1091</v>
      </c>
      <c r="I280" s="51">
        <v>65990020411</v>
      </c>
      <c r="J280" s="52" t="s">
        <v>984</v>
      </c>
      <c r="K280" s="48" t="s">
        <v>45</v>
      </c>
      <c r="L280" s="136">
        <f t="shared" si="8"/>
        <v>11.75</v>
      </c>
      <c r="M280" s="132">
        <v>22.25</v>
      </c>
      <c r="N280" s="133">
        <v>23.5</v>
      </c>
      <c r="O280" s="70">
        <f t="shared" si="9"/>
        <v>5.6179775280898875E-2</v>
      </c>
      <c r="P280" s="123">
        <v>2</v>
      </c>
      <c r="Q280" s="123">
        <v>4</v>
      </c>
      <c r="R280" s="123">
        <v>0.03</v>
      </c>
      <c r="S280" s="58">
        <v>0.8</v>
      </c>
      <c r="T280" s="123">
        <v>25</v>
      </c>
      <c r="U280" s="58">
        <v>1</v>
      </c>
      <c r="V280" s="58">
        <v>4.75</v>
      </c>
      <c r="W280" s="58">
        <v>6.75</v>
      </c>
      <c r="X280" s="59">
        <v>24</v>
      </c>
      <c r="Y280" s="58">
        <v>8.5</v>
      </c>
      <c r="Z280" s="58">
        <v>12.5</v>
      </c>
      <c r="AA280" s="58">
        <v>15.125</v>
      </c>
      <c r="AB280" s="58">
        <v>20.100000000000001</v>
      </c>
      <c r="AC280" s="128" t="s">
        <v>42</v>
      </c>
    </row>
    <row r="281" spans="1:29" s="123" customFormat="1" ht="25.5" customHeight="1">
      <c r="A281" s="71" t="s">
        <v>1239</v>
      </c>
      <c r="B281" s="49" t="s">
        <v>575</v>
      </c>
      <c r="C281" s="48" t="s">
        <v>903</v>
      </c>
      <c r="D281" s="48" t="s">
        <v>706</v>
      </c>
      <c r="E281" s="123">
        <v>6</v>
      </c>
      <c r="F281" s="52" t="s">
        <v>623</v>
      </c>
      <c r="G281" s="52" t="s">
        <v>671</v>
      </c>
      <c r="H281" s="49" t="s">
        <v>1091</v>
      </c>
      <c r="I281" s="51">
        <v>65990020611</v>
      </c>
      <c r="J281" s="52" t="s">
        <v>984</v>
      </c>
      <c r="K281" s="48" t="s">
        <v>47</v>
      </c>
      <c r="L281" s="136">
        <f t="shared" si="8"/>
        <v>16.375</v>
      </c>
      <c r="M281" s="132">
        <v>31.5</v>
      </c>
      <c r="N281" s="133">
        <v>32.75</v>
      </c>
      <c r="O281" s="70">
        <f t="shared" si="9"/>
        <v>3.968253968253968E-2</v>
      </c>
      <c r="P281" s="123">
        <v>2</v>
      </c>
      <c r="Q281" s="123">
        <v>6</v>
      </c>
      <c r="R281" s="123">
        <v>0.03</v>
      </c>
      <c r="S281" s="58">
        <v>1.3</v>
      </c>
      <c r="T281" s="123">
        <v>25</v>
      </c>
      <c r="U281" s="58">
        <v>2</v>
      </c>
      <c r="V281" s="58">
        <v>3.75</v>
      </c>
      <c r="W281" s="58">
        <v>7.25</v>
      </c>
      <c r="X281" s="59">
        <v>24</v>
      </c>
      <c r="Y281" s="58">
        <v>8.5</v>
      </c>
      <c r="Z281" s="58">
        <v>12.5</v>
      </c>
      <c r="AA281" s="58">
        <v>15.125</v>
      </c>
      <c r="AB281" s="58">
        <v>16.2</v>
      </c>
      <c r="AC281" s="128" t="s">
        <v>42</v>
      </c>
    </row>
    <row r="282" spans="1:29" s="123" customFormat="1" ht="25.5" customHeight="1">
      <c r="A282" s="71" t="s">
        <v>1239</v>
      </c>
      <c r="B282" s="49" t="s">
        <v>575</v>
      </c>
      <c r="C282" s="48" t="s">
        <v>904</v>
      </c>
      <c r="D282" s="48" t="s">
        <v>707</v>
      </c>
      <c r="E282" s="123">
        <v>6</v>
      </c>
      <c r="F282" s="52" t="s">
        <v>624</v>
      </c>
      <c r="G282" s="52" t="s">
        <v>592</v>
      </c>
      <c r="H282" s="49" t="s">
        <v>1091</v>
      </c>
      <c r="I282" s="51">
        <v>65990020811</v>
      </c>
      <c r="J282" s="52" t="s">
        <v>984</v>
      </c>
      <c r="K282" s="48" t="s">
        <v>47</v>
      </c>
      <c r="L282" s="136">
        <f t="shared" si="8"/>
        <v>21.25</v>
      </c>
      <c r="M282" s="132">
        <v>40.75</v>
      </c>
      <c r="N282" s="133">
        <v>42.5</v>
      </c>
      <c r="O282" s="70">
        <f t="shared" si="9"/>
        <v>4.2944785276073622E-2</v>
      </c>
      <c r="P282" s="123">
        <v>2</v>
      </c>
      <c r="Q282" s="123">
        <v>8</v>
      </c>
      <c r="R282" s="123">
        <v>0.03</v>
      </c>
      <c r="S282" s="58">
        <v>1.8</v>
      </c>
      <c r="T282" s="123">
        <v>25</v>
      </c>
      <c r="U282" s="58">
        <v>2</v>
      </c>
      <c r="V282" s="58">
        <v>3.75</v>
      </c>
      <c r="W282" s="58">
        <v>10.25</v>
      </c>
      <c r="X282" s="59">
        <v>12</v>
      </c>
      <c r="Y282" s="58">
        <v>8.5</v>
      </c>
      <c r="Z282" s="58">
        <v>12.5</v>
      </c>
      <c r="AA282" s="58">
        <v>15.125</v>
      </c>
      <c r="AB282" s="58">
        <v>22.5</v>
      </c>
      <c r="AC282" s="128" t="s">
        <v>42</v>
      </c>
    </row>
    <row r="283" spans="1:29" s="123" customFormat="1" ht="25.5" customHeight="1">
      <c r="A283" s="71" t="s">
        <v>1239</v>
      </c>
      <c r="B283" s="49" t="s">
        <v>575</v>
      </c>
      <c r="C283" s="48" t="s">
        <v>905</v>
      </c>
      <c r="D283" s="48" t="s">
        <v>708</v>
      </c>
      <c r="E283" s="123">
        <v>6</v>
      </c>
      <c r="F283" s="52" t="s">
        <v>625</v>
      </c>
      <c r="G283" s="52" t="s">
        <v>593</v>
      </c>
      <c r="H283" s="49" t="s">
        <v>1091</v>
      </c>
      <c r="I283" s="51">
        <v>65990021212</v>
      </c>
      <c r="J283" s="52" t="s">
        <v>984</v>
      </c>
      <c r="K283" s="48" t="s">
        <v>47</v>
      </c>
      <c r="L283" s="136">
        <f t="shared" si="8"/>
        <v>31</v>
      </c>
      <c r="M283" s="132">
        <v>59.25</v>
      </c>
      <c r="N283" s="133">
        <v>62</v>
      </c>
      <c r="O283" s="70">
        <f t="shared" si="9"/>
        <v>4.6413502109704644E-2</v>
      </c>
      <c r="P283" s="123">
        <v>2</v>
      </c>
      <c r="Q283" s="123">
        <v>12</v>
      </c>
      <c r="R283" s="123">
        <v>0.03</v>
      </c>
      <c r="S283" s="58">
        <v>2.4</v>
      </c>
      <c r="T283" s="123">
        <v>25</v>
      </c>
      <c r="U283" s="58">
        <v>2</v>
      </c>
      <c r="V283" s="58">
        <v>3.75</v>
      </c>
      <c r="W283" s="58">
        <v>12.25</v>
      </c>
      <c r="X283" s="59">
        <v>12</v>
      </c>
      <c r="Y283" s="58">
        <v>8.5</v>
      </c>
      <c r="Z283" s="58">
        <v>12.5</v>
      </c>
      <c r="AA283" s="58">
        <v>12.125</v>
      </c>
      <c r="AB283" s="58">
        <v>15</v>
      </c>
      <c r="AC283" s="128" t="s">
        <v>42</v>
      </c>
    </row>
    <row r="284" spans="1:29" s="123" customFormat="1" ht="25.5" customHeight="1">
      <c r="A284" s="71" t="s">
        <v>1239</v>
      </c>
      <c r="B284" s="49" t="s">
        <v>575</v>
      </c>
      <c r="C284" s="48" t="s">
        <v>1244</v>
      </c>
      <c r="D284" s="48" t="s">
        <v>1247</v>
      </c>
      <c r="E284" s="123">
        <v>6</v>
      </c>
      <c r="F284" s="52" t="s">
        <v>1250</v>
      </c>
      <c r="G284" s="52" t="s">
        <v>1253</v>
      </c>
      <c r="H284" s="49" t="s">
        <v>1256</v>
      </c>
      <c r="I284" s="51">
        <v>65990010230</v>
      </c>
      <c r="J284" s="52" t="s">
        <v>984</v>
      </c>
      <c r="K284" s="48" t="s">
        <v>45</v>
      </c>
      <c r="L284" s="136">
        <f t="shared" si="8"/>
        <v>57.5</v>
      </c>
      <c r="M284" s="132">
        <v>112</v>
      </c>
      <c r="N284" s="133">
        <v>115</v>
      </c>
      <c r="O284" s="70">
        <f t="shared" si="9"/>
        <v>2.6785714285714284E-2</v>
      </c>
      <c r="P284" s="123">
        <v>2</v>
      </c>
      <c r="Q284" s="123">
        <v>600</v>
      </c>
      <c r="R284" s="123">
        <v>0.03</v>
      </c>
      <c r="S284" s="58">
        <v>4.8</v>
      </c>
      <c r="T284" s="123">
        <v>1</v>
      </c>
      <c r="U284" s="58">
        <v>2</v>
      </c>
      <c r="V284" s="58">
        <v>5.75</v>
      </c>
      <c r="W284" s="58">
        <v>6.25</v>
      </c>
      <c r="X284" s="59">
        <v>4</v>
      </c>
      <c r="Y284" s="58">
        <v>4</v>
      </c>
      <c r="Z284" s="58">
        <v>12</v>
      </c>
      <c r="AA284" s="58">
        <v>12</v>
      </c>
      <c r="AB284" s="58">
        <v>19.899999999999999</v>
      </c>
      <c r="AC284" s="128" t="s">
        <v>43</v>
      </c>
    </row>
    <row r="285" spans="1:29" s="123" customFormat="1" ht="25.5" customHeight="1">
      <c r="A285" s="71" t="s">
        <v>1239</v>
      </c>
      <c r="B285" s="49" t="s">
        <v>575</v>
      </c>
      <c r="C285" s="48" t="s">
        <v>1245</v>
      </c>
      <c r="D285" s="48" t="s">
        <v>1248</v>
      </c>
      <c r="E285" s="123">
        <v>6</v>
      </c>
      <c r="F285" s="52" t="s">
        <v>1251</v>
      </c>
      <c r="G285" s="52" t="s">
        <v>1254</v>
      </c>
      <c r="H285" s="49" t="s">
        <v>1257</v>
      </c>
      <c r="I285" s="51">
        <v>65990010240</v>
      </c>
      <c r="J285" s="52" t="s">
        <v>984</v>
      </c>
      <c r="K285" s="48" t="s">
        <v>45</v>
      </c>
      <c r="L285" s="136">
        <f t="shared" si="8"/>
        <v>57.5</v>
      </c>
      <c r="M285" s="132">
        <v>112</v>
      </c>
      <c r="N285" s="133">
        <v>115</v>
      </c>
      <c r="O285" s="70">
        <f t="shared" si="9"/>
        <v>2.6785714285714284E-2</v>
      </c>
      <c r="P285" s="123">
        <v>2</v>
      </c>
      <c r="Q285" s="123">
        <v>600</v>
      </c>
      <c r="R285" s="123">
        <v>0.03</v>
      </c>
      <c r="S285" s="58">
        <v>4.8</v>
      </c>
      <c r="T285" s="123">
        <v>1</v>
      </c>
      <c r="U285" s="58">
        <v>2</v>
      </c>
      <c r="V285" s="58">
        <v>5.75</v>
      </c>
      <c r="W285" s="58">
        <v>6.25</v>
      </c>
      <c r="X285" s="59">
        <v>4</v>
      </c>
      <c r="Y285" s="58">
        <v>4</v>
      </c>
      <c r="Z285" s="58">
        <v>12</v>
      </c>
      <c r="AA285" s="58">
        <v>12</v>
      </c>
      <c r="AB285" s="58">
        <v>19.899999999999999</v>
      </c>
      <c r="AC285" s="128" t="s">
        <v>43</v>
      </c>
    </row>
    <row r="286" spans="1:29" s="123" customFormat="1" ht="25.5" customHeight="1">
      <c r="A286" s="71" t="s">
        <v>1239</v>
      </c>
      <c r="B286" s="49" t="s">
        <v>575</v>
      </c>
      <c r="C286" s="48" t="s">
        <v>1246</v>
      </c>
      <c r="D286" s="48" t="s">
        <v>1249</v>
      </c>
      <c r="E286" s="123">
        <v>6</v>
      </c>
      <c r="F286" s="52" t="s">
        <v>1252</v>
      </c>
      <c r="G286" s="52" t="s">
        <v>1255</v>
      </c>
      <c r="H286" s="49" t="s">
        <v>1258</v>
      </c>
      <c r="I286" s="51">
        <v>65990010250</v>
      </c>
      <c r="J286" s="52" t="s">
        <v>984</v>
      </c>
      <c r="K286" s="48" t="s">
        <v>45</v>
      </c>
      <c r="L286" s="136">
        <f t="shared" si="8"/>
        <v>57.5</v>
      </c>
      <c r="M286" s="132">
        <v>112</v>
      </c>
      <c r="N286" s="133">
        <v>115</v>
      </c>
      <c r="O286" s="70">
        <f t="shared" si="9"/>
        <v>2.6785714285714284E-2</v>
      </c>
      <c r="P286" s="123">
        <v>2</v>
      </c>
      <c r="Q286" s="123">
        <v>600</v>
      </c>
      <c r="R286" s="123">
        <v>0.03</v>
      </c>
      <c r="S286" s="58">
        <v>4.8</v>
      </c>
      <c r="T286" s="123">
        <v>1</v>
      </c>
      <c r="U286" s="58">
        <v>2</v>
      </c>
      <c r="V286" s="58">
        <v>5.75</v>
      </c>
      <c r="W286" s="58">
        <v>6.25</v>
      </c>
      <c r="X286" s="59">
        <v>4</v>
      </c>
      <c r="Y286" s="58">
        <v>4</v>
      </c>
      <c r="Z286" s="58">
        <v>12</v>
      </c>
      <c r="AA286" s="58">
        <v>12</v>
      </c>
      <c r="AB286" s="58">
        <v>19.899999999999999</v>
      </c>
      <c r="AC286" s="128" t="s">
        <v>43</v>
      </c>
    </row>
    <row r="287" spans="1:29" s="123" customFormat="1" ht="25.5" customHeight="1">
      <c r="A287" s="71" t="s">
        <v>1239</v>
      </c>
      <c r="B287" s="49" t="s">
        <v>575</v>
      </c>
      <c r="C287" s="48" t="s">
        <v>605</v>
      </c>
      <c r="D287" s="48" t="s">
        <v>719</v>
      </c>
      <c r="E287" s="123">
        <v>6</v>
      </c>
      <c r="F287" s="52" t="s">
        <v>611</v>
      </c>
      <c r="G287" s="52" t="s">
        <v>612</v>
      </c>
      <c r="H287" s="49" t="s">
        <v>1259</v>
      </c>
      <c r="I287" s="51">
        <v>65990010260</v>
      </c>
      <c r="J287" s="52" t="s">
        <v>984</v>
      </c>
      <c r="K287" s="48" t="s">
        <v>45</v>
      </c>
      <c r="L287" s="136">
        <f t="shared" si="8"/>
        <v>57.5</v>
      </c>
      <c r="M287" s="132">
        <v>112</v>
      </c>
      <c r="N287" s="133">
        <v>115</v>
      </c>
      <c r="O287" s="70">
        <f t="shared" si="9"/>
        <v>2.6785714285714284E-2</v>
      </c>
      <c r="P287" s="123">
        <v>2</v>
      </c>
      <c r="Q287" s="123">
        <v>600</v>
      </c>
      <c r="R287" s="123">
        <v>0.03</v>
      </c>
      <c r="S287" s="58">
        <v>4.8</v>
      </c>
      <c r="T287" s="123">
        <v>1</v>
      </c>
      <c r="U287" s="58">
        <v>2</v>
      </c>
      <c r="V287" s="58">
        <v>5.75</v>
      </c>
      <c r="W287" s="58">
        <v>6.25</v>
      </c>
      <c r="X287" s="59">
        <v>4</v>
      </c>
      <c r="Y287" s="58">
        <v>4</v>
      </c>
      <c r="Z287" s="58">
        <v>12</v>
      </c>
      <c r="AA287" s="58">
        <v>12</v>
      </c>
      <c r="AB287" s="58">
        <v>19.899999999999999</v>
      </c>
      <c r="AC287" s="128" t="s">
        <v>43</v>
      </c>
    </row>
    <row r="288" spans="1:29" s="123" customFormat="1" ht="25.5" customHeight="1">
      <c r="A288" s="71" t="s">
        <v>1239</v>
      </c>
      <c r="B288" s="49" t="s">
        <v>575</v>
      </c>
      <c r="C288" s="48" t="s">
        <v>913</v>
      </c>
      <c r="D288" s="48" t="s">
        <v>723</v>
      </c>
      <c r="E288" s="123">
        <v>6</v>
      </c>
      <c r="F288" s="52" t="s">
        <v>321</v>
      </c>
      <c r="G288" s="52" t="s">
        <v>225</v>
      </c>
      <c r="H288" s="49" t="s">
        <v>1091</v>
      </c>
      <c r="I288" s="51">
        <v>65990030002</v>
      </c>
      <c r="J288" s="52" t="s">
        <v>984</v>
      </c>
      <c r="K288" s="48" t="s">
        <v>45</v>
      </c>
      <c r="L288" s="136">
        <f t="shared" si="8"/>
        <v>79</v>
      </c>
      <c r="M288" s="132">
        <v>153</v>
      </c>
      <c r="N288" s="133">
        <v>158</v>
      </c>
      <c r="O288" s="70">
        <f t="shared" si="9"/>
        <v>3.2679738562091505E-2</v>
      </c>
      <c r="P288" s="123">
        <v>3</v>
      </c>
      <c r="Q288" s="123">
        <v>600</v>
      </c>
      <c r="R288" s="123">
        <v>0.03</v>
      </c>
      <c r="S288" s="58">
        <v>6.5</v>
      </c>
      <c r="T288" s="123">
        <v>1</v>
      </c>
      <c r="U288" s="58">
        <v>3</v>
      </c>
      <c r="V288" s="58">
        <v>6.25</v>
      </c>
      <c r="W288" s="58">
        <v>11.5</v>
      </c>
      <c r="X288" s="59">
        <v>2</v>
      </c>
      <c r="Y288" s="58">
        <v>4</v>
      </c>
      <c r="Z288" s="58">
        <v>12</v>
      </c>
      <c r="AA288" s="58">
        <v>12</v>
      </c>
      <c r="AB288" s="58">
        <v>13.6</v>
      </c>
      <c r="AC288" s="128" t="s">
        <v>30</v>
      </c>
    </row>
    <row r="289" spans="1:29" s="123" customFormat="1" ht="25.5" customHeight="1">
      <c r="A289" s="71" t="s">
        <v>1239</v>
      </c>
      <c r="B289" s="49" t="s">
        <v>575</v>
      </c>
      <c r="C289" s="48" t="s">
        <v>906</v>
      </c>
      <c r="D289" s="48" t="s">
        <v>709</v>
      </c>
      <c r="E289" s="123">
        <v>6</v>
      </c>
      <c r="F289" s="52" t="s">
        <v>627</v>
      </c>
      <c r="G289" s="52" t="s">
        <v>109</v>
      </c>
      <c r="H289" s="49" t="s">
        <v>1091</v>
      </c>
      <c r="I289" s="51">
        <v>65990030311</v>
      </c>
      <c r="J289" s="52" t="s">
        <v>984</v>
      </c>
      <c r="K289" s="48" t="s">
        <v>45</v>
      </c>
      <c r="L289" s="136">
        <f t="shared" si="8"/>
        <v>12.25</v>
      </c>
      <c r="M289" s="132">
        <v>23.5</v>
      </c>
      <c r="N289" s="133">
        <v>24.5</v>
      </c>
      <c r="O289" s="70">
        <f t="shared" si="9"/>
        <v>4.2553191489361701E-2</v>
      </c>
      <c r="P289" s="123">
        <v>3</v>
      </c>
      <c r="Q289" s="123">
        <v>3</v>
      </c>
      <c r="R289" s="123">
        <v>0.03</v>
      </c>
      <c r="S289" s="58">
        <v>0.8</v>
      </c>
      <c r="T289" s="123">
        <v>25</v>
      </c>
      <c r="U289" s="58">
        <v>1</v>
      </c>
      <c r="V289" s="58">
        <v>4.5</v>
      </c>
      <c r="W289" s="58">
        <v>7.25</v>
      </c>
      <c r="X289" s="59">
        <v>24</v>
      </c>
      <c r="Y289" s="58">
        <v>4</v>
      </c>
      <c r="Z289" s="58">
        <v>12</v>
      </c>
      <c r="AA289" s="58">
        <v>12</v>
      </c>
      <c r="AB289" s="58">
        <v>19.8</v>
      </c>
      <c r="AC289" s="128" t="s">
        <v>42</v>
      </c>
    </row>
    <row r="290" spans="1:29" s="123" customFormat="1" ht="25.5" customHeight="1">
      <c r="A290" s="71" t="s">
        <v>1239</v>
      </c>
      <c r="B290" s="49" t="s">
        <v>575</v>
      </c>
      <c r="C290" s="48" t="s">
        <v>907</v>
      </c>
      <c r="D290" s="48" t="s">
        <v>710</v>
      </c>
      <c r="E290" s="123">
        <v>6</v>
      </c>
      <c r="F290" s="52" t="s">
        <v>626</v>
      </c>
      <c r="G290" s="52" t="s">
        <v>594</v>
      </c>
      <c r="H290" s="49" t="s">
        <v>1091</v>
      </c>
      <c r="I290" s="51">
        <v>65990030411</v>
      </c>
      <c r="J290" s="52" t="s">
        <v>984</v>
      </c>
      <c r="K290" s="48" t="s">
        <v>45</v>
      </c>
      <c r="L290" s="136">
        <f t="shared" si="8"/>
        <v>15.5</v>
      </c>
      <c r="M290" s="132">
        <v>29.75</v>
      </c>
      <c r="N290" s="133">
        <v>31</v>
      </c>
      <c r="O290" s="70">
        <f t="shared" si="9"/>
        <v>4.2016806722689079E-2</v>
      </c>
      <c r="P290" s="123">
        <v>3</v>
      </c>
      <c r="Q290" s="123">
        <v>4</v>
      </c>
      <c r="R290" s="123">
        <v>0.03</v>
      </c>
      <c r="S290" s="58">
        <v>1.3</v>
      </c>
      <c r="T290" s="123">
        <v>25</v>
      </c>
      <c r="U290" s="58">
        <v>2</v>
      </c>
      <c r="V290" s="58">
        <v>3.75</v>
      </c>
      <c r="W290" s="58">
        <v>7.25</v>
      </c>
      <c r="X290" s="59">
        <v>1.3</v>
      </c>
      <c r="Y290" s="58">
        <v>8.5</v>
      </c>
      <c r="Z290" s="58">
        <v>12.5</v>
      </c>
      <c r="AA290" s="58">
        <v>15.125</v>
      </c>
      <c r="AB290" s="58">
        <v>32.1</v>
      </c>
      <c r="AC290" s="128" t="s">
        <v>42</v>
      </c>
    </row>
    <row r="291" spans="1:29" s="123" customFormat="1" ht="25.5" customHeight="1">
      <c r="A291" s="71" t="s">
        <v>1239</v>
      </c>
      <c r="B291" s="49" t="s">
        <v>575</v>
      </c>
      <c r="C291" s="48" t="s">
        <v>908</v>
      </c>
      <c r="D291" s="48" t="s">
        <v>711</v>
      </c>
      <c r="E291" s="123">
        <v>6</v>
      </c>
      <c r="F291" s="52" t="s">
        <v>628</v>
      </c>
      <c r="G291" s="52" t="s">
        <v>595</v>
      </c>
      <c r="H291" s="49" t="s">
        <v>1091</v>
      </c>
      <c r="I291" s="51">
        <v>65990030611</v>
      </c>
      <c r="J291" s="52" t="s">
        <v>984</v>
      </c>
      <c r="K291" s="48" t="s">
        <v>47</v>
      </c>
      <c r="L291" s="136">
        <f t="shared" si="8"/>
        <v>21.875</v>
      </c>
      <c r="M291" s="132">
        <v>42</v>
      </c>
      <c r="N291" s="133">
        <v>43.75</v>
      </c>
      <c r="O291" s="70">
        <f t="shared" si="9"/>
        <v>4.1666666666666664E-2</v>
      </c>
      <c r="P291" s="123">
        <v>3</v>
      </c>
      <c r="Q291" s="123">
        <v>6</v>
      </c>
      <c r="R291" s="123">
        <v>0.03</v>
      </c>
      <c r="S291" s="58">
        <v>1.9</v>
      </c>
      <c r="T291" s="123">
        <v>25</v>
      </c>
      <c r="U291" s="58">
        <v>2</v>
      </c>
      <c r="V291" s="58">
        <v>3.75</v>
      </c>
      <c r="W291" s="58">
        <v>7.25</v>
      </c>
      <c r="X291" s="59">
        <v>1.7</v>
      </c>
      <c r="Y291" s="58">
        <v>8.5</v>
      </c>
      <c r="Z291" s="58">
        <v>12.5</v>
      </c>
      <c r="AA291" s="58">
        <v>15.125</v>
      </c>
      <c r="AB291" s="58">
        <v>21.3</v>
      </c>
      <c r="AC291" s="128" t="s">
        <v>42</v>
      </c>
    </row>
    <row r="292" spans="1:29" s="123" customFormat="1" ht="25.5" customHeight="1">
      <c r="A292" s="71" t="s">
        <v>1239</v>
      </c>
      <c r="B292" s="49" t="s">
        <v>575</v>
      </c>
      <c r="C292" s="48" t="s">
        <v>909</v>
      </c>
      <c r="D292" s="48" t="s">
        <v>712</v>
      </c>
      <c r="E292" s="123">
        <v>6</v>
      </c>
      <c r="F292" s="52" t="s">
        <v>629</v>
      </c>
      <c r="G292" s="52" t="s">
        <v>596</v>
      </c>
      <c r="H292" s="49" t="s">
        <v>1091</v>
      </c>
      <c r="I292" s="51">
        <v>65990030811</v>
      </c>
      <c r="J292" s="52" t="s">
        <v>984</v>
      </c>
      <c r="K292" s="48" t="s">
        <v>47</v>
      </c>
      <c r="L292" s="136">
        <f t="shared" si="8"/>
        <v>28.25</v>
      </c>
      <c r="M292" s="132">
        <v>54.25</v>
      </c>
      <c r="N292" s="133">
        <v>56.5</v>
      </c>
      <c r="O292" s="70">
        <f t="shared" si="9"/>
        <v>4.1474654377880185E-2</v>
      </c>
      <c r="P292" s="123">
        <v>3</v>
      </c>
      <c r="Q292" s="123">
        <v>8</v>
      </c>
      <c r="R292" s="123">
        <v>0.03</v>
      </c>
      <c r="S292" s="58">
        <v>2.2999999999999998</v>
      </c>
      <c r="T292" s="123">
        <v>25</v>
      </c>
      <c r="U292" s="58">
        <v>2</v>
      </c>
      <c r="V292" s="58">
        <v>3.75</v>
      </c>
      <c r="W292" s="58">
        <v>10.25</v>
      </c>
      <c r="X292" s="59">
        <v>12</v>
      </c>
      <c r="Y292" s="58">
        <v>8.5</v>
      </c>
      <c r="Z292" s="58">
        <v>12.5</v>
      </c>
      <c r="AA292" s="58">
        <v>15.125</v>
      </c>
      <c r="AB292" s="58">
        <v>28.5</v>
      </c>
      <c r="AC292" s="128" t="s">
        <v>42</v>
      </c>
    </row>
    <row r="293" spans="1:29" s="123" customFormat="1" ht="25.5" customHeight="1">
      <c r="A293" s="71" t="s">
        <v>1239</v>
      </c>
      <c r="B293" s="49" t="s">
        <v>575</v>
      </c>
      <c r="C293" s="48" t="s">
        <v>910</v>
      </c>
      <c r="D293" s="48" t="s">
        <v>713</v>
      </c>
      <c r="E293" s="123">
        <v>6</v>
      </c>
      <c r="F293" s="52" t="s">
        <v>630</v>
      </c>
      <c r="G293" s="52" t="s">
        <v>597</v>
      </c>
      <c r="H293" s="49" t="s">
        <v>1091</v>
      </c>
      <c r="I293" s="51">
        <v>65990031211</v>
      </c>
      <c r="J293" s="52" t="s">
        <v>984</v>
      </c>
      <c r="K293" s="48" t="s">
        <v>47</v>
      </c>
      <c r="L293" s="136">
        <f t="shared" si="8"/>
        <v>41.25</v>
      </c>
      <c r="M293" s="132">
        <v>79</v>
      </c>
      <c r="N293" s="133">
        <v>82.5</v>
      </c>
      <c r="O293" s="70">
        <f t="shared" si="9"/>
        <v>4.4303797468354431E-2</v>
      </c>
      <c r="P293" s="123">
        <v>3</v>
      </c>
      <c r="Q293" s="123">
        <v>12</v>
      </c>
      <c r="R293" s="123">
        <v>0.03</v>
      </c>
      <c r="S293" s="58">
        <v>3.3</v>
      </c>
      <c r="T293" s="123">
        <v>25</v>
      </c>
      <c r="U293" s="58">
        <v>2</v>
      </c>
      <c r="V293" s="58">
        <v>3.75</v>
      </c>
      <c r="W293" s="58">
        <v>12.25</v>
      </c>
      <c r="X293" s="59">
        <v>12</v>
      </c>
      <c r="Y293" s="58">
        <v>8.5</v>
      </c>
      <c r="Z293" s="58">
        <v>12.5</v>
      </c>
      <c r="AA293" s="58">
        <v>15.125</v>
      </c>
      <c r="AB293" s="58">
        <v>40.5</v>
      </c>
      <c r="AC293" s="128" t="s">
        <v>42</v>
      </c>
    </row>
    <row r="294" spans="1:29" s="123" customFormat="1" ht="25.5" customHeight="1">
      <c r="A294" s="71" t="s">
        <v>1239</v>
      </c>
      <c r="B294" s="49" t="s">
        <v>588</v>
      </c>
      <c r="C294" s="48" t="s">
        <v>433</v>
      </c>
      <c r="D294" s="48" t="s">
        <v>436</v>
      </c>
      <c r="E294" s="123">
        <v>11</v>
      </c>
      <c r="F294" s="52" t="s">
        <v>437</v>
      </c>
      <c r="G294" s="54" t="s">
        <v>439</v>
      </c>
      <c r="H294" s="49" t="s">
        <v>1097</v>
      </c>
      <c r="I294" s="51">
        <v>65990020136</v>
      </c>
      <c r="J294" s="52" t="s">
        <v>984</v>
      </c>
      <c r="K294" s="48" t="s">
        <v>47</v>
      </c>
      <c r="L294" s="136">
        <f t="shared" si="8"/>
        <v>17.625</v>
      </c>
      <c r="M294" s="132">
        <v>33.75</v>
      </c>
      <c r="N294" s="133">
        <v>35.25</v>
      </c>
      <c r="O294" s="70">
        <f t="shared" si="9"/>
        <v>4.4444444444444446E-2</v>
      </c>
      <c r="P294" s="123">
        <v>3.5</v>
      </c>
      <c r="Q294" s="123">
        <v>6</v>
      </c>
      <c r="R294" s="123">
        <v>0.08</v>
      </c>
      <c r="S294" s="58">
        <v>0.9</v>
      </c>
      <c r="T294" s="123">
        <v>25</v>
      </c>
      <c r="U294" s="58">
        <v>2.125</v>
      </c>
      <c r="V294" s="58">
        <v>9.125</v>
      </c>
      <c r="W294" s="58">
        <v>12</v>
      </c>
      <c r="X294" s="59">
        <v>6</v>
      </c>
      <c r="Y294" s="58">
        <v>10.375</v>
      </c>
      <c r="Z294" s="58">
        <v>12.375</v>
      </c>
      <c r="AA294" s="58">
        <v>15.125</v>
      </c>
      <c r="AB294" s="58">
        <v>6.7</v>
      </c>
      <c r="AC294" s="128" t="s">
        <v>44</v>
      </c>
    </row>
    <row r="295" spans="1:29" s="123" customFormat="1" ht="25.5" customHeight="1">
      <c r="A295" s="71" t="s">
        <v>1239</v>
      </c>
      <c r="B295" s="49" t="s">
        <v>588</v>
      </c>
      <c r="C295" s="48" t="s">
        <v>442</v>
      </c>
      <c r="D295" s="48" t="s">
        <v>445</v>
      </c>
      <c r="E295" s="123">
        <v>11</v>
      </c>
      <c r="F295" s="52" t="s">
        <v>448</v>
      </c>
      <c r="G295" s="54" t="s">
        <v>451</v>
      </c>
      <c r="H295" s="49" t="s">
        <v>1097</v>
      </c>
      <c r="I295" s="51">
        <v>65990020147</v>
      </c>
      <c r="J295" s="52" t="s">
        <v>984</v>
      </c>
      <c r="K295" s="48" t="s">
        <v>47</v>
      </c>
      <c r="L295" s="136">
        <f t="shared" si="8"/>
        <v>22.75</v>
      </c>
      <c r="M295" s="132">
        <v>43.5</v>
      </c>
      <c r="N295" s="133">
        <v>45.5</v>
      </c>
      <c r="O295" s="70">
        <f t="shared" si="9"/>
        <v>4.5977011494252873E-2</v>
      </c>
      <c r="P295" s="123">
        <v>4.625</v>
      </c>
      <c r="Q295" s="123">
        <v>7.25</v>
      </c>
      <c r="R295" s="123">
        <v>0.08</v>
      </c>
      <c r="S295" s="58">
        <v>1.1000000000000001</v>
      </c>
      <c r="T295" s="123">
        <v>25</v>
      </c>
      <c r="U295" s="58">
        <v>2.125</v>
      </c>
      <c r="V295" s="58">
        <v>9.125</v>
      </c>
      <c r="W295" s="58">
        <v>12</v>
      </c>
      <c r="X295" s="59">
        <v>6</v>
      </c>
      <c r="Y295" s="58">
        <v>10.375</v>
      </c>
      <c r="Z295" s="58">
        <v>12.375</v>
      </c>
      <c r="AA295" s="58">
        <v>15.125</v>
      </c>
      <c r="AB295" s="58">
        <v>7.9</v>
      </c>
      <c r="AC295" s="128" t="s">
        <v>44</v>
      </c>
    </row>
    <row r="296" spans="1:29" s="123" customFormat="1" ht="25.5" customHeight="1">
      <c r="A296" s="71" t="s">
        <v>1239</v>
      </c>
      <c r="B296" s="49" t="s">
        <v>588</v>
      </c>
      <c r="C296" s="48" t="s">
        <v>454</v>
      </c>
      <c r="D296" s="48" t="s">
        <v>1153</v>
      </c>
      <c r="E296" s="123">
        <v>11</v>
      </c>
      <c r="F296" s="52" t="s">
        <v>1156</v>
      </c>
      <c r="G296" s="54" t="s">
        <v>1159</v>
      </c>
      <c r="H296" s="49" t="s">
        <v>1097</v>
      </c>
      <c r="I296" s="51">
        <v>65990020159</v>
      </c>
      <c r="J296" s="52" t="s">
        <v>984</v>
      </c>
      <c r="K296" s="48" t="s">
        <v>47</v>
      </c>
      <c r="L296" s="136">
        <f t="shared" si="8"/>
        <v>28.25</v>
      </c>
      <c r="M296" s="132">
        <v>54</v>
      </c>
      <c r="N296" s="133">
        <v>56.5</v>
      </c>
      <c r="O296" s="70">
        <f t="shared" si="9"/>
        <v>4.6296296296296294E-2</v>
      </c>
      <c r="P296" s="123">
        <v>5.375</v>
      </c>
      <c r="Q296" s="123">
        <v>9.25</v>
      </c>
      <c r="R296" s="123">
        <v>0.08</v>
      </c>
      <c r="S296" s="58">
        <v>1.5</v>
      </c>
      <c r="T296" s="123">
        <v>25</v>
      </c>
      <c r="U296" s="58">
        <v>2.125</v>
      </c>
      <c r="V296" s="58">
        <v>9.125</v>
      </c>
      <c r="W296" s="58">
        <v>12</v>
      </c>
      <c r="X296" s="59">
        <v>6</v>
      </c>
      <c r="Y296" s="58">
        <v>10.375</v>
      </c>
      <c r="Z296" s="58">
        <v>12.375</v>
      </c>
      <c r="AA296" s="58">
        <v>15.125</v>
      </c>
      <c r="AB296" s="58">
        <v>10.3</v>
      </c>
      <c r="AC296" s="128" t="s">
        <v>44</v>
      </c>
    </row>
    <row r="297" spans="1:29" s="123" customFormat="1" ht="25.5" customHeight="1">
      <c r="A297" s="71" t="s">
        <v>1239</v>
      </c>
      <c r="B297" s="49" t="s">
        <v>588</v>
      </c>
      <c r="C297" s="48" t="s">
        <v>1162</v>
      </c>
      <c r="D297" s="48" t="s">
        <v>1165</v>
      </c>
      <c r="E297" s="123">
        <v>11</v>
      </c>
      <c r="F297" s="52" t="s">
        <v>1168</v>
      </c>
      <c r="G297" s="54" t="s">
        <v>1171</v>
      </c>
      <c r="H297" s="49" t="s">
        <v>1097</v>
      </c>
      <c r="I297" s="51">
        <v>65990020193</v>
      </c>
      <c r="J297" s="52" t="s">
        <v>984</v>
      </c>
      <c r="K297" s="48" t="s">
        <v>47</v>
      </c>
      <c r="L297" s="136">
        <f t="shared" si="8"/>
        <v>47.375</v>
      </c>
      <c r="M297" s="132">
        <v>90.5</v>
      </c>
      <c r="N297" s="133">
        <v>94.75</v>
      </c>
      <c r="O297" s="70">
        <f t="shared" si="9"/>
        <v>4.6961325966850827E-2</v>
      </c>
      <c r="P297" s="123">
        <v>9.5</v>
      </c>
      <c r="Q297" s="123">
        <v>13</v>
      </c>
      <c r="R297" s="123">
        <v>0.08</v>
      </c>
      <c r="S297" s="58">
        <v>3.2</v>
      </c>
      <c r="T297" s="123">
        <v>25</v>
      </c>
      <c r="U297" s="58">
        <v>3.5</v>
      </c>
      <c r="V297" s="58">
        <v>10.25</v>
      </c>
      <c r="W297" s="58">
        <v>14</v>
      </c>
      <c r="X297" s="59">
        <v>3</v>
      </c>
      <c r="Y297" s="58">
        <v>10.375</v>
      </c>
      <c r="Z297" s="58">
        <v>12.375</v>
      </c>
      <c r="AA297" s="58">
        <v>15.125</v>
      </c>
      <c r="AB297" s="58">
        <v>10.9</v>
      </c>
      <c r="AC297" s="128" t="s">
        <v>44</v>
      </c>
    </row>
    <row r="298" spans="1:29" s="123" customFormat="1" ht="25.5" customHeight="1">
      <c r="A298" s="71" t="s">
        <v>1239</v>
      </c>
      <c r="B298" s="49" t="s">
        <v>588</v>
      </c>
      <c r="C298" s="48" t="s">
        <v>434</v>
      </c>
      <c r="D298" s="48" t="s">
        <v>435</v>
      </c>
      <c r="E298" s="123">
        <v>11</v>
      </c>
      <c r="F298" s="52" t="s">
        <v>438</v>
      </c>
      <c r="G298" s="54" t="s">
        <v>440</v>
      </c>
      <c r="H298" s="49" t="s">
        <v>1097</v>
      </c>
      <c r="I298" s="51">
        <v>65990020137</v>
      </c>
      <c r="J298" s="52" t="s">
        <v>984</v>
      </c>
      <c r="K298" s="48" t="s">
        <v>47</v>
      </c>
      <c r="L298" s="136">
        <f t="shared" si="8"/>
        <v>20.875</v>
      </c>
      <c r="M298" s="132">
        <v>40</v>
      </c>
      <c r="N298" s="133">
        <v>41.75</v>
      </c>
      <c r="O298" s="70">
        <f t="shared" si="9"/>
        <v>4.3749999999999997E-2</v>
      </c>
      <c r="P298" s="123">
        <v>3.5</v>
      </c>
      <c r="Q298" s="123">
        <v>6</v>
      </c>
      <c r="R298" s="123">
        <v>0.08</v>
      </c>
      <c r="S298" s="58">
        <v>2.7</v>
      </c>
      <c r="T298" s="123">
        <v>25</v>
      </c>
      <c r="U298" s="58">
        <v>2.125</v>
      </c>
      <c r="V298" s="58">
        <v>9.125</v>
      </c>
      <c r="W298" s="58">
        <v>12</v>
      </c>
      <c r="X298" s="59">
        <v>6</v>
      </c>
      <c r="Y298" s="58">
        <v>10.375</v>
      </c>
      <c r="Z298" s="58">
        <v>12.375</v>
      </c>
      <c r="AA298" s="58">
        <v>15.125</v>
      </c>
      <c r="AB298" s="58">
        <v>17.5</v>
      </c>
      <c r="AC298" s="128" t="s">
        <v>44</v>
      </c>
    </row>
    <row r="299" spans="1:29" s="123" customFormat="1" ht="25.5" customHeight="1">
      <c r="A299" s="71" t="s">
        <v>1239</v>
      </c>
      <c r="B299" s="49" t="s">
        <v>588</v>
      </c>
      <c r="C299" s="48" t="s">
        <v>443</v>
      </c>
      <c r="D299" s="48" t="s">
        <v>444</v>
      </c>
      <c r="E299" s="123">
        <v>11</v>
      </c>
      <c r="F299" s="52" t="s">
        <v>449</v>
      </c>
      <c r="G299" s="54" t="s">
        <v>452</v>
      </c>
      <c r="H299" s="49" t="s">
        <v>1097</v>
      </c>
      <c r="I299" s="51">
        <v>65990020148</v>
      </c>
      <c r="J299" s="52" t="s">
        <v>984</v>
      </c>
      <c r="K299" s="48" t="s">
        <v>47</v>
      </c>
      <c r="L299" s="136">
        <f t="shared" ref="L299:L305" si="10">SUM(N299)*0.5</f>
        <v>25.25</v>
      </c>
      <c r="M299" s="132">
        <v>48.25</v>
      </c>
      <c r="N299" s="133">
        <v>50.5</v>
      </c>
      <c r="O299" s="70">
        <f t="shared" si="9"/>
        <v>4.6632124352331605E-2</v>
      </c>
      <c r="P299" s="123">
        <v>4.625</v>
      </c>
      <c r="Q299" s="123">
        <v>7.25</v>
      </c>
      <c r="R299" s="123">
        <v>0.08</v>
      </c>
      <c r="S299" s="58">
        <v>3</v>
      </c>
      <c r="T299" s="123">
        <v>25</v>
      </c>
      <c r="U299" s="58">
        <v>2.125</v>
      </c>
      <c r="V299" s="58">
        <v>9.125</v>
      </c>
      <c r="W299" s="58">
        <v>12</v>
      </c>
      <c r="X299" s="59">
        <v>6</v>
      </c>
      <c r="Y299" s="58">
        <v>10.375</v>
      </c>
      <c r="Z299" s="58">
        <v>12.375</v>
      </c>
      <c r="AA299" s="58">
        <v>15</v>
      </c>
      <c r="AB299" s="58">
        <v>19.3</v>
      </c>
      <c r="AC299" s="128" t="s">
        <v>44</v>
      </c>
    </row>
    <row r="300" spans="1:29" s="123" customFormat="1" ht="25.5" customHeight="1">
      <c r="A300" s="71" t="s">
        <v>1239</v>
      </c>
      <c r="B300" s="49" t="s">
        <v>588</v>
      </c>
      <c r="C300" s="48" t="s">
        <v>455</v>
      </c>
      <c r="D300" s="48" t="s">
        <v>1154</v>
      </c>
      <c r="E300" s="123">
        <v>11</v>
      </c>
      <c r="F300" s="52" t="s">
        <v>1157</v>
      </c>
      <c r="G300" s="54" t="s">
        <v>1160</v>
      </c>
      <c r="H300" s="49" t="s">
        <v>1097</v>
      </c>
      <c r="I300" s="51">
        <v>65990020160</v>
      </c>
      <c r="J300" s="52" t="s">
        <v>984</v>
      </c>
      <c r="K300" s="48" t="s">
        <v>47</v>
      </c>
      <c r="L300" s="136">
        <f t="shared" si="10"/>
        <v>32.375</v>
      </c>
      <c r="M300" s="132">
        <v>61.75</v>
      </c>
      <c r="N300" s="133">
        <v>64.75</v>
      </c>
      <c r="O300" s="70">
        <f t="shared" si="9"/>
        <v>4.8582995951417005E-2</v>
      </c>
      <c r="P300" s="123">
        <v>5.375</v>
      </c>
      <c r="Q300" s="123">
        <v>9.25</v>
      </c>
      <c r="R300" s="123">
        <v>0.08</v>
      </c>
      <c r="S300" s="58">
        <v>3.3</v>
      </c>
      <c r="T300" s="123">
        <v>25</v>
      </c>
      <c r="U300" s="58">
        <v>2.125</v>
      </c>
      <c r="V300" s="58">
        <v>9.125</v>
      </c>
      <c r="W300" s="58">
        <v>12</v>
      </c>
      <c r="X300" s="59">
        <v>6</v>
      </c>
      <c r="Y300" s="58">
        <v>10.375</v>
      </c>
      <c r="Z300" s="58">
        <v>12.375</v>
      </c>
      <c r="AA300" s="58">
        <v>15.125</v>
      </c>
      <c r="AB300" s="58">
        <v>21.1</v>
      </c>
      <c r="AC300" s="128" t="s">
        <v>44</v>
      </c>
    </row>
    <row r="301" spans="1:29" s="123" customFormat="1" ht="25.5" customHeight="1">
      <c r="A301" s="71" t="s">
        <v>1239</v>
      </c>
      <c r="B301" s="49" t="s">
        <v>588</v>
      </c>
      <c r="C301" s="48" t="s">
        <v>1163</v>
      </c>
      <c r="D301" s="48" t="s">
        <v>1166</v>
      </c>
      <c r="E301" s="123">
        <v>11</v>
      </c>
      <c r="F301" s="52" t="s">
        <v>1169</v>
      </c>
      <c r="G301" s="54" t="s">
        <v>1172</v>
      </c>
      <c r="H301" s="49" t="s">
        <v>1097</v>
      </c>
      <c r="I301" s="51">
        <v>65990020194</v>
      </c>
      <c r="J301" s="52" t="s">
        <v>984</v>
      </c>
      <c r="K301" s="48" t="s">
        <v>47</v>
      </c>
      <c r="L301" s="136">
        <f t="shared" si="10"/>
        <v>54.125</v>
      </c>
      <c r="M301" s="132">
        <v>103.5</v>
      </c>
      <c r="N301" s="133">
        <v>108.25</v>
      </c>
      <c r="O301" s="70">
        <f t="shared" si="9"/>
        <v>4.5893719806763288E-2</v>
      </c>
      <c r="P301" s="123">
        <v>9.5</v>
      </c>
      <c r="Q301" s="123">
        <v>13</v>
      </c>
      <c r="R301" s="123">
        <v>0.08</v>
      </c>
      <c r="S301" s="58">
        <v>6.9</v>
      </c>
      <c r="T301" s="123">
        <v>25</v>
      </c>
      <c r="U301" s="58">
        <v>3.5</v>
      </c>
      <c r="V301" s="58">
        <v>10.25</v>
      </c>
      <c r="W301" s="58">
        <v>14</v>
      </c>
      <c r="X301" s="59">
        <v>3</v>
      </c>
      <c r="Y301" s="58">
        <v>10.375</v>
      </c>
      <c r="Z301" s="58">
        <v>12.375</v>
      </c>
      <c r="AA301" s="58">
        <v>15.125</v>
      </c>
      <c r="AB301" s="58">
        <v>22</v>
      </c>
      <c r="AC301" s="128" t="s">
        <v>44</v>
      </c>
    </row>
    <row r="302" spans="1:29" s="123" customFormat="1" ht="25.5" customHeight="1">
      <c r="A302" s="71" t="s">
        <v>1239</v>
      </c>
      <c r="B302" s="49" t="s">
        <v>588</v>
      </c>
      <c r="C302" s="48" t="s">
        <v>429</v>
      </c>
      <c r="D302" s="48" t="s">
        <v>430</v>
      </c>
      <c r="E302" s="123">
        <v>11</v>
      </c>
      <c r="F302" s="52" t="s">
        <v>431</v>
      </c>
      <c r="G302" s="54" t="s">
        <v>432</v>
      </c>
      <c r="H302" s="49" t="s">
        <v>1097</v>
      </c>
      <c r="I302" s="51">
        <v>65990020135</v>
      </c>
      <c r="J302" s="52" t="s">
        <v>984</v>
      </c>
      <c r="K302" s="48" t="s">
        <v>47</v>
      </c>
      <c r="L302" s="136">
        <f t="shared" si="10"/>
        <v>14.125</v>
      </c>
      <c r="M302" s="132">
        <v>27</v>
      </c>
      <c r="N302" s="133">
        <v>28.25</v>
      </c>
      <c r="O302" s="70">
        <f t="shared" si="9"/>
        <v>4.6296296296296294E-2</v>
      </c>
      <c r="P302" s="123">
        <v>3.5</v>
      </c>
      <c r="Q302" s="123">
        <v>6</v>
      </c>
      <c r="R302" s="123">
        <v>0.02</v>
      </c>
      <c r="S302" s="58">
        <v>0.8</v>
      </c>
      <c r="T302" s="123">
        <v>25</v>
      </c>
      <c r="U302" s="58">
        <v>2.125</v>
      </c>
      <c r="V302" s="58">
        <v>9.125</v>
      </c>
      <c r="W302" s="58">
        <v>12</v>
      </c>
      <c r="X302" s="59">
        <v>6</v>
      </c>
      <c r="Y302" s="58">
        <v>10.375</v>
      </c>
      <c r="Z302" s="58">
        <v>12.375</v>
      </c>
      <c r="AA302" s="58">
        <v>15.125</v>
      </c>
      <c r="AB302" s="58">
        <v>6</v>
      </c>
      <c r="AC302" s="128" t="s">
        <v>44</v>
      </c>
    </row>
    <row r="303" spans="1:29" s="123" customFormat="1" ht="25.5" customHeight="1">
      <c r="A303" s="71" t="s">
        <v>1239</v>
      </c>
      <c r="B303" s="49" t="s">
        <v>588</v>
      </c>
      <c r="C303" s="48" t="s">
        <v>441</v>
      </c>
      <c r="D303" s="48" t="s">
        <v>446</v>
      </c>
      <c r="E303" s="123">
        <v>11</v>
      </c>
      <c r="F303" s="52" t="s">
        <v>447</v>
      </c>
      <c r="G303" s="54" t="s">
        <v>450</v>
      </c>
      <c r="H303" s="49" t="s">
        <v>1097</v>
      </c>
      <c r="I303" s="51">
        <v>65990020146</v>
      </c>
      <c r="J303" s="52" t="s">
        <v>984</v>
      </c>
      <c r="K303" s="48" t="s">
        <v>47</v>
      </c>
      <c r="L303" s="136">
        <f t="shared" si="10"/>
        <v>18.75</v>
      </c>
      <c r="M303" s="132">
        <v>35.75</v>
      </c>
      <c r="N303" s="133">
        <v>37.5</v>
      </c>
      <c r="O303" s="70">
        <f t="shared" si="9"/>
        <v>4.8951048951048952E-2</v>
      </c>
      <c r="P303" s="123">
        <v>4.625</v>
      </c>
      <c r="Q303" s="123">
        <v>7.25</v>
      </c>
      <c r="R303" s="123">
        <v>0.02</v>
      </c>
      <c r="S303" s="58">
        <v>1</v>
      </c>
      <c r="T303" s="123">
        <v>25</v>
      </c>
      <c r="U303" s="58">
        <v>2.125</v>
      </c>
      <c r="V303" s="58">
        <v>9.125</v>
      </c>
      <c r="W303" s="58">
        <v>12</v>
      </c>
      <c r="X303" s="59">
        <v>6</v>
      </c>
      <c r="Y303" s="58">
        <v>10.375</v>
      </c>
      <c r="Z303" s="58">
        <v>12.375</v>
      </c>
      <c r="AA303" s="58">
        <v>15.125</v>
      </c>
      <c r="AB303" s="58">
        <v>7.2</v>
      </c>
      <c r="AC303" s="128" t="s">
        <v>44</v>
      </c>
    </row>
    <row r="304" spans="1:29" s="123" customFormat="1" ht="25.5" customHeight="1">
      <c r="A304" s="71" t="s">
        <v>1239</v>
      </c>
      <c r="B304" s="49" t="s">
        <v>588</v>
      </c>
      <c r="C304" s="48" t="s">
        <v>453</v>
      </c>
      <c r="D304" s="48" t="s">
        <v>456</v>
      </c>
      <c r="E304" s="123">
        <v>11</v>
      </c>
      <c r="F304" s="52" t="s">
        <v>1155</v>
      </c>
      <c r="G304" s="54" t="s">
        <v>1158</v>
      </c>
      <c r="H304" s="49" t="s">
        <v>1097</v>
      </c>
      <c r="I304" s="51">
        <v>65990020158</v>
      </c>
      <c r="J304" s="52" t="s">
        <v>984</v>
      </c>
      <c r="K304" s="48" t="s">
        <v>47</v>
      </c>
      <c r="L304" s="136">
        <f t="shared" si="10"/>
        <v>21.5</v>
      </c>
      <c r="M304" s="132">
        <v>41</v>
      </c>
      <c r="N304" s="133">
        <v>43</v>
      </c>
      <c r="O304" s="70">
        <f t="shared" si="9"/>
        <v>4.878048780487805E-2</v>
      </c>
      <c r="P304" s="123">
        <v>5.375</v>
      </c>
      <c r="Q304" s="123">
        <v>9.25</v>
      </c>
      <c r="R304" s="123">
        <v>0.02</v>
      </c>
      <c r="S304" s="58">
        <v>1.3</v>
      </c>
      <c r="T304" s="123">
        <v>25</v>
      </c>
      <c r="U304" s="58">
        <v>2.125</v>
      </c>
      <c r="V304" s="58">
        <v>9.125</v>
      </c>
      <c r="W304" s="58">
        <v>12</v>
      </c>
      <c r="X304" s="59">
        <v>6</v>
      </c>
      <c r="Y304" s="58">
        <v>10.375</v>
      </c>
      <c r="Z304" s="58">
        <v>12.375</v>
      </c>
      <c r="AA304" s="58">
        <v>15.125</v>
      </c>
      <c r="AB304" s="58">
        <v>9</v>
      </c>
      <c r="AC304" s="128" t="s">
        <v>44</v>
      </c>
    </row>
    <row r="305" spans="1:30" s="123" customFormat="1" ht="25.5" customHeight="1">
      <c r="A305" s="71" t="s">
        <v>1239</v>
      </c>
      <c r="B305" s="49" t="s">
        <v>588</v>
      </c>
      <c r="C305" s="48" t="s">
        <v>1161</v>
      </c>
      <c r="D305" s="48" t="s">
        <v>1164</v>
      </c>
      <c r="E305" s="123">
        <v>11</v>
      </c>
      <c r="F305" s="52" t="s">
        <v>1167</v>
      </c>
      <c r="G305" s="54" t="s">
        <v>1170</v>
      </c>
      <c r="H305" s="49" t="s">
        <v>1097</v>
      </c>
      <c r="I305" s="51">
        <v>65990020192</v>
      </c>
      <c r="J305" s="52" t="s">
        <v>984</v>
      </c>
      <c r="K305" s="48" t="s">
        <v>47</v>
      </c>
      <c r="L305" s="136">
        <f t="shared" si="10"/>
        <v>34.25</v>
      </c>
      <c r="M305" s="132">
        <v>65.5</v>
      </c>
      <c r="N305" s="133">
        <v>68.5</v>
      </c>
      <c r="O305" s="70">
        <f t="shared" si="9"/>
        <v>4.5801526717557252E-2</v>
      </c>
      <c r="P305" s="123">
        <v>9.5</v>
      </c>
      <c r="Q305" s="123">
        <v>13</v>
      </c>
      <c r="R305" s="123">
        <v>0.02</v>
      </c>
      <c r="S305" s="58">
        <v>3</v>
      </c>
      <c r="T305" s="123">
        <v>25</v>
      </c>
      <c r="U305" s="58">
        <v>3.5</v>
      </c>
      <c r="V305" s="58">
        <v>10.25</v>
      </c>
      <c r="W305" s="58">
        <v>14</v>
      </c>
      <c r="X305" s="59">
        <v>3</v>
      </c>
      <c r="Y305" s="58">
        <v>10.375</v>
      </c>
      <c r="Z305" s="58">
        <v>12.375</v>
      </c>
      <c r="AA305" s="58">
        <v>15.125</v>
      </c>
      <c r="AB305" s="58">
        <v>10.199999999999999</v>
      </c>
      <c r="AC305" s="128" t="s">
        <v>44</v>
      </c>
    </row>
    <row r="306" spans="1:30" ht="13.5" customHeight="1" thickBot="1">
      <c r="A306" s="2"/>
      <c r="C306" s="5"/>
      <c r="D306" s="5"/>
      <c r="E306" s="5"/>
      <c r="F306" s="5"/>
      <c r="G306" s="5"/>
      <c r="H306" s="7"/>
      <c r="I306" s="28"/>
      <c r="J306" s="5"/>
      <c r="K306" s="2"/>
      <c r="L306" s="2"/>
      <c r="M306" s="5"/>
      <c r="N306" s="14"/>
      <c r="O306" s="14"/>
      <c r="P306" s="14"/>
      <c r="Q306" s="14"/>
      <c r="R306" s="14"/>
      <c r="S306" s="14"/>
      <c r="T306" s="14"/>
      <c r="AC306" s="124"/>
      <c r="AD306" s="14"/>
    </row>
    <row r="307" spans="1:30" ht="26.25">
      <c r="A307" s="102" t="s">
        <v>195</v>
      </c>
      <c r="B307" s="103"/>
      <c r="C307" s="104"/>
      <c r="D307" s="105"/>
      <c r="G307" s="4"/>
      <c r="H307" s="16"/>
      <c r="I307" s="3"/>
      <c r="J307" s="5"/>
      <c r="K307" s="5"/>
      <c r="L307" s="5"/>
    </row>
    <row r="308" spans="1:30" ht="13.5" customHeight="1">
      <c r="A308" s="106"/>
      <c r="B308" s="3"/>
      <c r="C308" s="6" t="s">
        <v>1241</v>
      </c>
      <c r="D308" s="107" t="s">
        <v>1242</v>
      </c>
      <c r="G308" s="91"/>
      <c r="N308" s="11"/>
    </row>
    <row r="309" spans="1:30" ht="13.5" customHeight="1">
      <c r="A309" s="108" t="s">
        <v>196</v>
      </c>
      <c r="B309" s="3"/>
      <c r="C309" s="6"/>
      <c r="D309" s="109"/>
      <c r="G309" s="91"/>
      <c r="N309" s="11"/>
    </row>
    <row r="310" spans="1:30" ht="13.5" customHeight="1">
      <c r="A310" s="106" t="s">
        <v>198</v>
      </c>
      <c r="B310" s="3"/>
      <c r="C310" s="95">
        <v>0.128</v>
      </c>
      <c r="D310" s="110">
        <v>0.13500000000000001</v>
      </c>
      <c r="E310" s="97"/>
      <c r="G310" s="91"/>
      <c r="N310" s="11"/>
    </row>
    <row r="311" spans="1:30" ht="13.5" customHeight="1">
      <c r="A311" s="106" t="s">
        <v>200</v>
      </c>
      <c r="B311" s="3"/>
      <c r="C311" s="95">
        <v>0.153</v>
      </c>
      <c r="D311" s="110">
        <v>0.16</v>
      </c>
      <c r="E311" s="97"/>
      <c r="G311" s="91"/>
      <c r="N311" s="12"/>
    </row>
    <row r="312" spans="1:30" ht="13.5" customHeight="1">
      <c r="A312" s="106" t="s">
        <v>199</v>
      </c>
      <c r="B312" s="3"/>
      <c r="C312" s="96">
        <v>0.17699999999999999</v>
      </c>
      <c r="D312" s="110">
        <v>0.185</v>
      </c>
      <c r="E312" s="97"/>
      <c r="G312" s="91"/>
      <c r="N312" s="12"/>
    </row>
    <row r="313" spans="1:30" ht="13.5" customHeight="1">
      <c r="A313" s="106" t="s">
        <v>201</v>
      </c>
      <c r="B313" s="3"/>
      <c r="C313" s="95">
        <v>0.20300000000000001</v>
      </c>
      <c r="D313" s="110">
        <v>0.215</v>
      </c>
      <c r="E313" s="97"/>
      <c r="G313" s="91"/>
      <c r="N313" s="12"/>
    </row>
    <row r="314" spans="1:30" ht="13.5" customHeight="1">
      <c r="A314" s="106" t="s">
        <v>203</v>
      </c>
      <c r="B314" s="3"/>
      <c r="C314" s="95">
        <v>0.224</v>
      </c>
      <c r="D314" s="110">
        <v>0.23499999999999999</v>
      </c>
      <c r="E314" s="97"/>
      <c r="G314" s="91"/>
      <c r="N314" s="12"/>
    </row>
    <row r="315" spans="1:30" ht="13.5" customHeight="1">
      <c r="A315" s="106" t="s">
        <v>204</v>
      </c>
      <c r="B315" s="3"/>
      <c r="C315" s="95">
        <v>0.26800000000000002</v>
      </c>
      <c r="D315" s="110">
        <v>0.28000000000000003</v>
      </c>
      <c r="E315" s="97"/>
      <c r="G315" s="91"/>
      <c r="N315" s="11"/>
    </row>
    <row r="316" spans="1:30" ht="13.5" customHeight="1">
      <c r="A316" s="106" t="s">
        <v>206</v>
      </c>
      <c r="B316" s="3"/>
      <c r="C316" s="96">
        <v>0.29099999999999998</v>
      </c>
      <c r="D316" s="110">
        <v>0.30499999999999999</v>
      </c>
      <c r="E316" s="97"/>
      <c r="G316" s="91"/>
      <c r="N316" s="93"/>
    </row>
    <row r="317" spans="1:30" ht="13.5" customHeight="1">
      <c r="A317" s="111" t="s">
        <v>208</v>
      </c>
      <c r="B317" s="3"/>
      <c r="C317" s="95"/>
      <c r="D317" s="109"/>
      <c r="E317" s="97"/>
      <c r="G317" s="91"/>
      <c r="N317" s="93"/>
    </row>
    <row r="318" spans="1:30" ht="13.5" customHeight="1">
      <c r="A318" s="106" t="s">
        <v>198</v>
      </c>
      <c r="B318" s="3"/>
      <c r="C318" s="95" t="s">
        <v>1243</v>
      </c>
      <c r="D318" s="112" t="s">
        <v>1243</v>
      </c>
      <c r="E318" s="97"/>
      <c r="G318" s="91"/>
      <c r="N318" s="93"/>
    </row>
    <row r="319" spans="1:30" ht="13.5" customHeight="1">
      <c r="A319" s="106" t="s">
        <v>200</v>
      </c>
      <c r="B319" s="3"/>
      <c r="C319" s="96">
        <v>0.16600000000000001</v>
      </c>
      <c r="D319" s="110">
        <v>0.17499999999999999</v>
      </c>
      <c r="E319" s="97"/>
      <c r="G319" s="91"/>
      <c r="N319" s="93"/>
    </row>
    <row r="320" spans="1:30" ht="13.5" customHeight="1">
      <c r="A320" s="106" t="s">
        <v>199</v>
      </c>
      <c r="B320" s="3"/>
      <c r="C320" s="95">
        <v>0.19</v>
      </c>
      <c r="D320" s="110">
        <v>0.2</v>
      </c>
      <c r="E320" s="97"/>
      <c r="G320" s="91"/>
      <c r="N320" s="93"/>
    </row>
    <row r="321" spans="1:14" ht="13.5" customHeight="1">
      <c r="A321" s="106" t="s">
        <v>201</v>
      </c>
      <c r="B321" s="3"/>
      <c r="C321" s="95">
        <v>0.216</v>
      </c>
      <c r="D321" s="110">
        <v>0.22500000000000001</v>
      </c>
      <c r="E321" s="97"/>
      <c r="G321" s="91"/>
      <c r="N321" s="94"/>
    </row>
    <row r="322" spans="1:14" ht="13.5" customHeight="1">
      <c r="A322" s="106" t="s">
        <v>203</v>
      </c>
      <c r="B322" s="3"/>
      <c r="C322" s="95">
        <v>0.29399999999999998</v>
      </c>
      <c r="D322" s="110">
        <v>0.31</v>
      </c>
      <c r="E322" s="97"/>
      <c r="G322" s="91"/>
      <c r="N322" s="93"/>
    </row>
    <row r="323" spans="1:14" ht="13.5" customHeight="1">
      <c r="A323" s="106" t="s">
        <v>204</v>
      </c>
      <c r="B323" s="3"/>
      <c r="C323" s="95">
        <v>0.39400000000000002</v>
      </c>
      <c r="D323" s="110">
        <v>0.41499999999999998</v>
      </c>
      <c r="E323" s="97"/>
      <c r="G323" s="91"/>
      <c r="N323" s="93"/>
    </row>
    <row r="324" spans="1:14" ht="13.5" customHeight="1">
      <c r="A324" s="106" t="s">
        <v>206</v>
      </c>
      <c r="B324" s="3"/>
      <c r="C324" s="96">
        <v>0.42599999999999999</v>
      </c>
      <c r="D324" s="110">
        <v>0.44500000000000001</v>
      </c>
      <c r="E324" s="97"/>
      <c r="G324" s="91"/>
      <c r="N324" s="93"/>
    </row>
    <row r="325" spans="1:14" ht="13.5" customHeight="1">
      <c r="A325" s="111" t="s">
        <v>210</v>
      </c>
      <c r="B325" s="3"/>
      <c r="C325" s="95"/>
      <c r="D325" s="109"/>
      <c r="E325" s="97"/>
      <c r="G325" s="91"/>
      <c r="N325" s="94"/>
    </row>
    <row r="326" spans="1:14" ht="13.5" customHeight="1">
      <c r="A326" s="106" t="s">
        <v>198</v>
      </c>
      <c r="B326" s="3"/>
      <c r="C326" s="95" t="s">
        <v>1243</v>
      </c>
      <c r="D326" s="112" t="s">
        <v>1243</v>
      </c>
      <c r="E326" s="97"/>
      <c r="G326" s="91"/>
      <c r="N326" s="93"/>
    </row>
    <row r="327" spans="1:14" ht="13.5" customHeight="1">
      <c r="A327" s="106" t="s">
        <v>200</v>
      </c>
      <c r="B327" s="3"/>
      <c r="C327" s="96">
        <v>0.214</v>
      </c>
      <c r="D327" s="110">
        <v>0.22500000000000001</v>
      </c>
      <c r="E327" s="97"/>
      <c r="G327" s="91"/>
      <c r="N327" s="93"/>
    </row>
    <row r="328" spans="1:14" ht="13.5" customHeight="1">
      <c r="A328" s="106" t="s">
        <v>199</v>
      </c>
      <c r="B328" s="3"/>
      <c r="C328" s="95">
        <v>0.26300000000000001</v>
      </c>
      <c r="D328" s="110">
        <v>0.27500000000000002</v>
      </c>
      <c r="E328" s="97"/>
      <c r="G328" s="91"/>
      <c r="N328" s="93"/>
    </row>
    <row r="329" spans="1:14" ht="13.5" customHeight="1">
      <c r="A329" s="106" t="s">
        <v>201</v>
      </c>
      <c r="B329" s="3"/>
      <c r="C329" s="95">
        <v>0.28399999999999997</v>
      </c>
      <c r="D329" s="110">
        <v>0.3</v>
      </c>
      <c r="E329" s="97"/>
      <c r="G329" s="91"/>
      <c r="N329" s="93"/>
    </row>
    <row r="330" spans="1:14" ht="13.5" customHeight="1">
      <c r="A330" s="106" t="s">
        <v>203</v>
      </c>
      <c r="B330" s="3"/>
      <c r="C330" s="95">
        <v>0.36599999999999999</v>
      </c>
      <c r="D330" s="110">
        <v>0.38500000000000001</v>
      </c>
      <c r="E330" s="97"/>
      <c r="G330" s="91"/>
      <c r="N330" s="93"/>
    </row>
    <row r="331" spans="1:14" ht="13.5" customHeight="1">
      <c r="A331" s="106" t="s">
        <v>204</v>
      </c>
      <c r="B331" s="3"/>
      <c r="C331" s="95">
        <v>0.47299999999999998</v>
      </c>
      <c r="D331" s="110">
        <v>0.495</v>
      </c>
      <c r="E331" s="97"/>
      <c r="G331" s="91"/>
      <c r="N331" s="93"/>
    </row>
    <row r="332" spans="1:14" ht="13.5" customHeight="1">
      <c r="A332" s="106" t="s">
        <v>206</v>
      </c>
      <c r="B332" s="3"/>
      <c r="C332" s="95" t="s">
        <v>1243</v>
      </c>
      <c r="D332" s="112" t="s">
        <v>1243</v>
      </c>
      <c r="E332" s="97"/>
      <c r="G332" s="91"/>
      <c r="N332" s="93"/>
    </row>
    <row r="333" spans="1:14" ht="13.5" customHeight="1">
      <c r="A333" s="111" t="s">
        <v>215</v>
      </c>
      <c r="B333" s="3"/>
      <c r="C333" s="95"/>
      <c r="D333" s="109"/>
      <c r="E333" s="97"/>
      <c r="G333" s="91"/>
      <c r="N333" s="94"/>
    </row>
    <row r="334" spans="1:14" ht="13.5" customHeight="1">
      <c r="A334" s="106" t="s">
        <v>198</v>
      </c>
      <c r="B334" s="3"/>
      <c r="C334" s="95">
        <v>0.14899999999999999</v>
      </c>
      <c r="D334" s="110">
        <v>0.155</v>
      </c>
      <c r="E334" s="97"/>
      <c r="G334" s="91"/>
      <c r="N334" s="94"/>
    </row>
    <row r="335" spans="1:14" ht="13.5" customHeight="1">
      <c r="A335" s="106" t="s">
        <v>200</v>
      </c>
      <c r="B335" s="3"/>
      <c r="C335" s="96">
        <v>0.16600000000000001</v>
      </c>
      <c r="D335" s="110">
        <v>0.17499999999999999</v>
      </c>
      <c r="E335" s="97"/>
      <c r="G335" s="91"/>
      <c r="N335" s="93"/>
    </row>
    <row r="336" spans="1:14" ht="13.5" customHeight="1">
      <c r="A336" s="106" t="s">
        <v>199</v>
      </c>
      <c r="B336" s="3"/>
      <c r="C336" s="95">
        <v>0.19</v>
      </c>
      <c r="D336" s="110">
        <v>0.2</v>
      </c>
      <c r="E336" s="97"/>
      <c r="G336" s="91"/>
      <c r="N336" s="93"/>
    </row>
    <row r="337" spans="1:14" ht="13.5" customHeight="1">
      <c r="A337" s="106" t="s">
        <v>201</v>
      </c>
      <c r="B337" s="3"/>
      <c r="C337" s="95">
        <v>0.216</v>
      </c>
      <c r="D337" s="110">
        <v>0.22500000000000001</v>
      </c>
      <c r="E337" s="97"/>
      <c r="G337" s="91"/>
      <c r="N337" s="93"/>
    </row>
    <row r="338" spans="1:14" ht="13.5" customHeight="1">
      <c r="A338" s="106" t="s">
        <v>203</v>
      </c>
      <c r="B338" s="3"/>
      <c r="C338" s="95">
        <v>0.29399999999999998</v>
      </c>
      <c r="D338" s="110">
        <v>0.31</v>
      </c>
      <c r="E338" s="97"/>
      <c r="G338" s="91"/>
      <c r="N338" s="93"/>
    </row>
    <row r="339" spans="1:14" ht="13.5" customHeight="1">
      <c r="A339" s="106" t="s">
        <v>204</v>
      </c>
      <c r="B339" s="3"/>
      <c r="C339" s="95">
        <v>0.39400000000000002</v>
      </c>
      <c r="D339" s="110">
        <v>0.41499999999999998</v>
      </c>
      <c r="E339" s="97"/>
      <c r="G339" s="91"/>
      <c r="N339" s="93"/>
    </row>
    <row r="340" spans="1:14" ht="13.5" customHeight="1">
      <c r="A340" s="106" t="s">
        <v>206</v>
      </c>
      <c r="B340" s="3"/>
      <c r="C340" s="96">
        <v>0.42599999999999999</v>
      </c>
      <c r="D340" s="110">
        <v>0.44500000000000001</v>
      </c>
      <c r="E340" s="97"/>
      <c r="G340" s="91"/>
      <c r="N340" s="93"/>
    </row>
    <row r="341" spans="1:14" ht="13.5" customHeight="1">
      <c r="A341" s="106"/>
      <c r="B341" s="3"/>
      <c r="C341" s="95"/>
      <c r="D341" s="109"/>
      <c r="G341" s="91"/>
      <c r="N341" s="93"/>
    </row>
    <row r="342" spans="1:14" ht="13.5" customHeight="1">
      <c r="A342" s="111" t="s">
        <v>219</v>
      </c>
      <c r="B342" s="3"/>
      <c r="C342" s="96">
        <v>0.26500000000000001</v>
      </c>
      <c r="D342" s="110">
        <v>0.27500000000000002</v>
      </c>
      <c r="E342" s="97"/>
      <c r="G342" s="91"/>
      <c r="N342" s="93"/>
    </row>
    <row r="343" spans="1:14" ht="13.5" customHeight="1">
      <c r="A343" s="106"/>
      <c r="B343" s="3"/>
      <c r="C343" s="95"/>
      <c r="D343" s="109"/>
      <c r="G343" s="91"/>
      <c r="N343" s="93"/>
    </row>
    <row r="344" spans="1:14" ht="13.5" customHeight="1">
      <c r="A344" s="111" t="s">
        <v>222</v>
      </c>
      <c r="B344" s="3"/>
      <c r="C344" s="96">
        <v>0.2</v>
      </c>
      <c r="D344" s="110">
        <v>0.21</v>
      </c>
      <c r="E344" s="97"/>
      <c r="G344" s="92"/>
      <c r="N344" s="93"/>
    </row>
    <row r="345" spans="1:14" ht="13.5" customHeight="1">
      <c r="A345" s="113"/>
      <c r="B345" s="3"/>
      <c r="C345" s="47"/>
      <c r="D345" s="107"/>
    </row>
    <row r="346" spans="1:14" ht="13.5" customHeight="1">
      <c r="A346" s="114" t="s">
        <v>197</v>
      </c>
      <c r="B346" s="3"/>
      <c r="C346" s="31"/>
      <c r="D346" s="109"/>
    </row>
    <row r="347" spans="1:14" ht="13.5" customHeight="1">
      <c r="A347" s="115" t="s">
        <v>199</v>
      </c>
      <c r="B347" s="3"/>
      <c r="C347" s="32">
        <v>0.14000000000000001</v>
      </c>
      <c r="D347" s="110">
        <v>0.15</v>
      </c>
      <c r="E347" s="97"/>
    </row>
    <row r="348" spans="1:14" ht="13.5" customHeight="1">
      <c r="A348" s="115" t="s">
        <v>201</v>
      </c>
      <c r="B348" s="3"/>
      <c r="C348" s="32">
        <v>0.15</v>
      </c>
      <c r="D348" s="110">
        <v>0.16</v>
      </c>
      <c r="E348" s="97"/>
    </row>
    <row r="349" spans="1:14" ht="13.5" customHeight="1">
      <c r="A349" s="115" t="s">
        <v>202</v>
      </c>
      <c r="B349" s="3"/>
      <c r="C349" s="32">
        <v>0.155</v>
      </c>
      <c r="D349" s="110">
        <v>0.16500000000000001</v>
      </c>
      <c r="E349" s="97"/>
    </row>
    <row r="350" spans="1:14" ht="13.5" customHeight="1">
      <c r="A350" s="115" t="s">
        <v>203</v>
      </c>
      <c r="B350" s="3"/>
      <c r="C350" s="32">
        <v>0.16500000000000001</v>
      </c>
      <c r="D350" s="110">
        <v>0.17499999999999999</v>
      </c>
      <c r="E350" s="97"/>
    </row>
    <row r="351" spans="1:14" ht="13.5" customHeight="1">
      <c r="A351" s="115" t="s">
        <v>204</v>
      </c>
      <c r="B351" s="3"/>
      <c r="C351" s="32">
        <v>0.19</v>
      </c>
      <c r="D351" s="110">
        <v>0.2</v>
      </c>
      <c r="E351" s="97"/>
    </row>
    <row r="352" spans="1:14" ht="13.5" customHeight="1">
      <c r="A352" s="115" t="s">
        <v>205</v>
      </c>
      <c r="B352" s="3"/>
      <c r="C352" s="32">
        <v>0.25</v>
      </c>
      <c r="D352" s="110">
        <v>0.26</v>
      </c>
      <c r="E352" s="97"/>
    </row>
    <row r="353" spans="1:4" ht="13.5" customHeight="1">
      <c r="A353" s="114" t="s">
        <v>207</v>
      </c>
      <c r="B353" s="3"/>
      <c r="C353" s="32"/>
      <c r="D353" s="116"/>
    </row>
    <row r="354" spans="1:4" ht="13.5" customHeight="1">
      <c r="A354" s="115" t="s">
        <v>200</v>
      </c>
      <c r="B354" s="3"/>
      <c r="C354" s="32">
        <v>0.14499999999999999</v>
      </c>
      <c r="D354" s="110">
        <v>0.155</v>
      </c>
    </row>
    <row r="355" spans="1:4" ht="13.5" customHeight="1">
      <c r="A355" s="115" t="s">
        <v>199</v>
      </c>
      <c r="B355" s="3"/>
      <c r="C355" s="32">
        <v>0.185</v>
      </c>
      <c r="D355" s="110">
        <v>0.19500000000000001</v>
      </c>
    </row>
    <row r="356" spans="1:4" ht="13.5" customHeight="1">
      <c r="A356" s="115" t="s">
        <v>201</v>
      </c>
      <c r="B356" s="3"/>
      <c r="C356" s="32">
        <v>0.19500000000000001</v>
      </c>
      <c r="D356" s="110">
        <v>0.20499999999999999</v>
      </c>
    </row>
    <row r="357" spans="1:4" ht="13.5" customHeight="1">
      <c r="A357" s="115" t="s">
        <v>204</v>
      </c>
      <c r="B357" s="3"/>
      <c r="C357" s="32">
        <v>0.23499999999999999</v>
      </c>
      <c r="D357" s="110">
        <v>0.245</v>
      </c>
    </row>
    <row r="358" spans="1:4" ht="13.5" customHeight="1">
      <c r="A358" s="115" t="s">
        <v>205</v>
      </c>
      <c r="B358" s="3"/>
      <c r="C358" s="32">
        <v>0.3</v>
      </c>
      <c r="D358" s="110">
        <v>0.315</v>
      </c>
    </row>
    <row r="359" spans="1:4" ht="13.5" customHeight="1">
      <c r="A359" s="114" t="s">
        <v>209</v>
      </c>
      <c r="B359" s="3"/>
      <c r="C359" s="32"/>
      <c r="D359" s="116"/>
    </row>
    <row r="360" spans="1:4" ht="13.5" customHeight="1">
      <c r="A360" s="115" t="s">
        <v>201</v>
      </c>
      <c r="B360" s="3"/>
      <c r="C360" s="32">
        <v>0.17499999999999999</v>
      </c>
      <c r="D360" s="110">
        <v>0.185</v>
      </c>
    </row>
    <row r="361" spans="1:4" ht="13.5" customHeight="1">
      <c r="A361" s="115" t="s">
        <v>204</v>
      </c>
      <c r="B361" s="3"/>
      <c r="C361" s="32">
        <v>0.27</v>
      </c>
      <c r="D361" s="110">
        <v>0.28499999999999998</v>
      </c>
    </row>
    <row r="362" spans="1:4" ht="13.5" customHeight="1">
      <c r="A362" s="115" t="s">
        <v>205</v>
      </c>
      <c r="B362" s="3"/>
      <c r="C362" s="32">
        <v>0.33</v>
      </c>
      <c r="D362" s="110">
        <v>0.34499999999999997</v>
      </c>
    </row>
    <row r="363" spans="1:4" ht="13.5" customHeight="1">
      <c r="A363" s="114" t="s">
        <v>211</v>
      </c>
      <c r="B363" s="3"/>
      <c r="C363" s="32"/>
      <c r="D363" s="116"/>
    </row>
    <row r="364" spans="1:4" ht="13.5" customHeight="1">
      <c r="A364" s="115" t="s">
        <v>212</v>
      </c>
      <c r="B364" s="3"/>
      <c r="C364" s="32">
        <v>0.105</v>
      </c>
      <c r="D364" s="110">
        <v>0.11</v>
      </c>
    </row>
    <row r="365" spans="1:4" ht="13.5" customHeight="1">
      <c r="A365" s="115" t="s">
        <v>213</v>
      </c>
      <c r="B365" s="3"/>
      <c r="C365" s="32">
        <v>0.115</v>
      </c>
      <c r="D365" s="110">
        <v>0.12</v>
      </c>
    </row>
    <row r="366" spans="1:4" ht="13.5" customHeight="1">
      <c r="A366" s="115" t="s">
        <v>203</v>
      </c>
      <c r="B366" s="3"/>
      <c r="C366" s="32">
        <v>0.13500000000000001</v>
      </c>
      <c r="D366" s="110">
        <v>0.14000000000000001</v>
      </c>
    </row>
    <row r="367" spans="1:4" ht="13.5" customHeight="1">
      <c r="A367" s="115" t="s">
        <v>204</v>
      </c>
      <c r="B367" s="3"/>
      <c r="C367" s="32">
        <v>0.155</v>
      </c>
      <c r="D367" s="110">
        <v>0.16500000000000001</v>
      </c>
    </row>
    <row r="368" spans="1:4" ht="13.5" customHeight="1">
      <c r="A368" s="115" t="s">
        <v>205</v>
      </c>
      <c r="B368" s="3"/>
      <c r="C368" s="32">
        <v>0.185</v>
      </c>
      <c r="D368" s="110">
        <v>0.19500000000000001</v>
      </c>
    </row>
    <row r="369" spans="1:4" ht="13.5" customHeight="1">
      <c r="A369" s="114" t="s">
        <v>214</v>
      </c>
      <c r="B369" s="3"/>
      <c r="C369" s="32"/>
      <c r="D369" s="116"/>
    </row>
    <row r="370" spans="1:4" ht="13.5" customHeight="1">
      <c r="A370" s="117" t="s">
        <v>200</v>
      </c>
      <c r="B370" s="3"/>
      <c r="C370" s="32">
        <v>0.2</v>
      </c>
      <c r="D370" s="110">
        <v>0.215</v>
      </c>
    </row>
    <row r="371" spans="1:4" ht="13.5" customHeight="1">
      <c r="A371" s="117" t="s">
        <v>199</v>
      </c>
      <c r="B371" s="3"/>
      <c r="C371" s="32">
        <v>0.23</v>
      </c>
      <c r="D371" s="110">
        <v>0.245</v>
      </c>
    </row>
    <row r="372" spans="1:4" ht="13.5" customHeight="1">
      <c r="A372" s="117" t="s">
        <v>201</v>
      </c>
      <c r="B372" s="3"/>
      <c r="C372" s="32">
        <v>0.27</v>
      </c>
      <c r="D372" s="110">
        <v>0.28999999999999998</v>
      </c>
    </row>
    <row r="373" spans="1:4" ht="13.5" customHeight="1">
      <c r="A373" s="113"/>
      <c r="B373" s="3"/>
      <c r="C373" s="32"/>
      <c r="D373" s="116"/>
    </row>
    <row r="374" spans="1:4" ht="13.5" customHeight="1">
      <c r="A374" s="114" t="s">
        <v>216</v>
      </c>
      <c r="B374" s="3"/>
      <c r="C374" s="32">
        <v>0.17299999999999999</v>
      </c>
      <c r="D374" s="110">
        <v>0.18</v>
      </c>
    </row>
    <row r="375" spans="1:4" ht="13.5" customHeight="1">
      <c r="A375" s="113"/>
      <c r="B375" s="3"/>
      <c r="C375" s="32"/>
      <c r="D375" s="116"/>
    </row>
    <row r="376" spans="1:4" ht="13.5" customHeight="1">
      <c r="A376" s="114" t="s">
        <v>217</v>
      </c>
      <c r="B376" s="3"/>
      <c r="C376" s="32">
        <v>0.29499999999999998</v>
      </c>
      <c r="D376" s="110">
        <v>0.31</v>
      </c>
    </row>
    <row r="377" spans="1:4" ht="13.5" customHeight="1">
      <c r="A377" s="113"/>
      <c r="B377" s="3"/>
      <c r="C377" s="32"/>
      <c r="D377" s="116"/>
    </row>
    <row r="378" spans="1:4" ht="13.5" customHeight="1">
      <c r="A378" s="114" t="s">
        <v>218</v>
      </c>
      <c r="B378" s="3"/>
      <c r="C378" s="32"/>
      <c r="D378" s="116"/>
    </row>
    <row r="379" spans="1:4" ht="13.5" customHeight="1">
      <c r="A379" s="115" t="s">
        <v>220</v>
      </c>
      <c r="B379" s="3"/>
      <c r="C379" s="32">
        <v>0.155</v>
      </c>
      <c r="D379" s="110">
        <v>0.16500000000000001</v>
      </c>
    </row>
    <row r="380" spans="1:4" ht="13.5" customHeight="1">
      <c r="A380" s="115" t="s">
        <v>221</v>
      </c>
      <c r="B380" s="3"/>
      <c r="C380" s="32">
        <v>0.20499999999999999</v>
      </c>
      <c r="D380" s="110">
        <v>0.215</v>
      </c>
    </row>
    <row r="381" spans="1:4" ht="13.5" customHeight="1">
      <c r="A381" s="115" t="s">
        <v>223</v>
      </c>
      <c r="B381" s="3"/>
      <c r="C381" s="32">
        <v>0.17499999999999999</v>
      </c>
      <c r="D381" s="110">
        <v>0.185</v>
      </c>
    </row>
    <row r="382" spans="1:4" ht="13.5" customHeight="1">
      <c r="A382" s="115" t="s">
        <v>224</v>
      </c>
      <c r="B382" s="3"/>
      <c r="C382" s="32">
        <v>0.25</v>
      </c>
      <c r="D382" s="110">
        <v>0.26500000000000001</v>
      </c>
    </row>
    <row r="383" spans="1:4" ht="13.5" customHeight="1">
      <c r="A383" s="106"/>
      <c r="B383" s="3"/>
      <c r="C383" s="5"/>
      <c r="D383" s="118"/>
    </row>
    <row r="384" spans="1:4" ht="13.5" customHeight="1">
      <c r="A384" s="111" t="s">
        <v>1261</v>
      </c>
      <c r="B384" s="3"/>
      <c r="C384" s="5"/>
      <c r="D384" s="118"/>
    </row>
    <row r="385" spans="1:4" ht="13.5" customHeight="1">
      <c r="A385" s="106" t="s">
        <v>201</v>
      </c>
      <c r="B385" s="3"/>
      <c r="C385" s="32">
        <v>0.35</v>
      </c>
      <c r="D385" s="110">
        <v>0.36499999999999999</v>
      </c>
    </row>
    <row r="386" spans="1:4" ht="13.5" customHeight="1">
      <c r="A386" s="106" t="s">
        <v>204</v>
      </c>
      <c r="B386" s="3"/>
      <c r="C386" s="32">
        <v>0.38</v>
      </c>
      <c r="D386" s="110">
        <v>0.4</v>
      </c>
    </row>
    <row r="387" spans="1:4" ht="13.5" customHeight="1" thickBot="1">
      <c r="A387" s="119"/>
      <c r="B387" s="120"/>
      <c r="C387" s="121"/>
      <c r="D387" s="122"/>
    </row>
  </sheetData>
  <mergeCells count="6">
    <mergeCell ref="X12:AB12"/>
    <mergeCell ref="A1:C3"/>
    <mergeCell ref="L12:L13"/>
    <mergeCell ref="N12:N13"/>
    <mergeCell ref="P12:R12"/>
    <mergeCell ref="S12:W12"/>
  </mergeCells>
  <hyperlinks>
    <hyperlink ref="E7" r:id="rId1"/>
    <hyperlink ref="H3" r:id="rId2"/>
    <hyperlink ref="H4" r:id="rId3"/>
    <hyperlink ref="H6" r:id="rId4"/>
    <hyperlink ref="H9" r:id="rId5"/>
    <hyperlink ref="H5" r:id="rId6"/>
    <hyperlink ref="H7" r:id="rId7"/>
    <hyperlink ref="H8" r:id="rId8"/>
    <hyperlink ref="H10" r:id="rId9"/>
  </hyperlinks>
  <pageMargins left="0.5" right="0.5" top="0.5" bottom="0.5" header="0" footer="0"/>
  <pageSetup scale="64" fitToHeight="6" orientation="landscape" r:id="rId10"/>
  <headerFooter alignWithMargins="0"/>
  <rowBreaks count="3" manualBreakCount="3">
    <brk id="225" max="22" man="1"/>
    <brk id="253" max="22" man="1"/>
    <brk id="282" max="22" man="1"/>
  </rowBreaks>
  <colBreaks count="1" manualBreakCount="1">
    <brk id="8" max="287" man="1"/>
  </colBreaks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2016 Proposed</vt:lpstr>
      <vt:lpstr>2015 CURRENT</vt:lpstr>
      <vt:lpstr>'2015 CURRENT'!Print_Area</vt:lpstr>
      <vt:lpstr>'2016 Proposed'!Print_Area</vt:lpstr>
      <vt:lpstr>'2015 CURRENT'!Print_Titles</vt:lpstr>
      <vt:lpstr>'2016 Proposed'!Print_Titles</vt:lpstr>
    </vt:vector>
  </TitlesOfParts>
  <Company>AI,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Aigner</dc:creator>
  <cp:lastModifiedBy>evanl</cp:lastModifiedBy>
  <cp:lastPrinted>2012-05-11T14:50:35Z</cp:lastPrinted>
  <dcterms:created xsi:type="dcterms:W3CDTF">1999-01-16T21:50:39Z</dcterms:created>
  <dcterms:modified xsi:type="dcterms:W3CDTF">2015-12-16T20:42:21Z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