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bia\Documents\GitHub\KenyaCoV_cleaned\Screening\output\"/>
    </mc:Choice>
  </mc:AlternateContent>
  <bookViews>
    <workbookView xWindow="0" yWindow="0" windowWidth="18015" windowHeight="10440" firstSheet="6" activeTab="6"/>
  </bookViews>
  <sheets>
    <sheet name="cum__13-26" sheetId="1" r:id="rId1"/>
    <sheet name="RandBeta_1000s_06_03" sheetId="2" r:id="rId2"/>
    <sheet name="FixedBeta_200s_06_04" sheetId="4" r:id="rId3"/>
    <sheet name="B2.5_1000s_06_10_noH_allData" sheetId="5" r:id="rId4"/>
    <sheet name="B2.5_1000s_06_10_noH_someData" sheetId="7" r:id="rId5"/>
    <sheet name="B2.5_1000s_06_10_noH_someData_2" sheetId="8" r:id="rId6"/>
    <sheet name="B2.5_1000s_06_10_noH_someData_3" sheetId="9" r:id="rId7"/>
  </sheets>
  <calcPr calcId="162913"/>
</workbook>
</file>

<file path=xl/calcChain.xml><?xml version="1.0" encoding="utf-8"?>
<calcChain xmlns="http://schemas.openxmlformats.org/spreadsheetml/2006/main">
  <c r="N115" i="9" l="1"/>
  <c r="N114" i="9"/>
  <c r="N113" i="9"/>
  <c r="N88" i="9"/>
  <c r="I95" i="9"/>
  <c r="I36" i="9"/>
  <c r="I113" i="9"/>
  <c r="I112" i="9"/>
  <c r="I111" i="9"/>
  <c r="I110" i="9"/>
  <c r="I109" i="9"/>
  <c r="I108" i="9"/>
  <c r="I107" i="9"/>
  <c r="I106" i="9"/>
  <c r="I84" i="9"/>
  <c r="I83" i="9"/>
  <c r="I82" i="9"/>
  <c r="I81" i="9"/>
  <c r="I80" i="9"/>
  <c r="I79" i="9"/>
  <c r="I78" i="9"/>
  <c r="I77" i="9"/>
  <c r="I122" i="9"/>
  <c r="I121" i="9"/>
  <c r="I120" i="9"/>
  <c r="I119" i="9"/>
  <c r="I118" i="9"/>
  <c r="I117" i="9"/>
  <c r="I116" i="9"/>
  <c r="I115" i="9"/>
  <c r="I93" i="9"/>
  <c r="I92" i="9"/>
  <c r="I91" i="9"/>
  <c r="I90" i="9"/>
  <c r="I89" i="9"/>
  <c r="I88" i="9"/>
  <c r="I87" i="9"/>
  <c r="I86" i="9"/>
  <c r="I104" i="9"/>
  <c r="I103" i="9"/>
  <c r="I102" i="9"/>
  <c r="I101" i="9"/>
  <c r="I100" i="9"/>
  <c r="I99" i="9"/>
  <c r="I98" i="9"/>
  <c r="I97" i="9"/>
  <c r="I75" i="9"/>
  <c r="I74" i="9"/>
  <c r="I73" i="9"/>
  <c r="I72" i="9"/>
  <c r="I71" i="9"/>
  <c r="I70" i="9"/>
  <c r="I69" i="9"/>
  <c r="I68" i="9"/>
  <c r="I66" i="9"/>
  <c r="I54" i="9"/>
  <c r="I53" i="9"/>
  <c r="I52" i="9"/>
  <c r="I51" i="9"/>
  <c r="I50" i="9"/>
  <c r="I49" i="9"/>
  <c r="I48" i="9"/>
  <c r="I47" i="9"/>
  <c r="I25" i="9"/>
  <c r="I24" i="9"/>
  <c r="I23" i="9"/>
  <c r="I22" i="9"/>
  <c r="I21" i="9"/>
  <c r="I20" i="9"/>
  <c r="I19" i="9"/>
  <c r="I18" i="9"/>
  <c r="I63" i="9"/>
  <c r="I62" i="9"/>
  <c r="I61" i="9"/>
  <c r="I60" i="9"/>
  <c r="I59" i="9"/>
  <c r="I58" i="9"/>
  <c r="I57" i="9"/>
  <c r="I56" i="9"/>
  <c r="I34" i="9"/>
  <c r="I33" i="9"/>
  <c r="I32" i="9"/>
  <c r="I31" i="9"/>
  <c r="I30" i="9"/>
  <c r="I29" i="9"/>
  <c r="I28" i="9"/>
  <c r="I27" i="9"/>
  <c r="I45" i="9"/>
  <c r="I44" i="9"/>
  <c r="I43" i="9"/>
  <c r="I42" i="9"/>
  <c r="I41" i="9"/>
  <c r="I40" i="9"/>
  <c r="I39" i="9"/>
  <c r="I38" i="9"/>
  <c r="I16" i="9"/>
  <c r="I15" i="9"/>
  <c r="I14" i="9"/>
  <c r="I13" i="9"/>
  <c r="I12" i="9"/>
  <c r="I11" i="9"/>
  <c r="I10" i="9"/>
  <c r="I9" i="9"/>
  <c r="I7" i="9"/>
  <c r="I5" i="9"/>
  <c r="I4" i="9"/>
  <c r="I2" i="9"/>
  <c r="N94" i="8"/>
  <c r="N48" i="8"/>
  <c r="N46" i="8"/>
  <c r="N21" i="9" l="1"/>
  <c r="N19" i="9"/>
  <c r="I7" i="8"/>
  <c r="I118" i="8"/>
  <c r="I117" i="8"/>
  <c r="I116" i="8"/>
  <c r="I115" i="8"/>
  <c r="I114" i="8"/>
  <c r="I113" i="8"/>
  <c r="I112" i="8"/>
  <c r="I111" i="8"/>
  <c r="I109" i="8"/>
  <c r="I108" i="8"/>
  <c r="I107" i="8"/>
  <c r="I106" i="8"/>
  <c r="I105" i="8"/>
  <c r="I104" i="8"/>
  <c r="I103" i="8"/>
  <c r="I102" i="8"/>
  <c r="I100" i="8"/>
  <c r="I99" i="8"/>
  <c r="I98" i="8"/>
  <c r="I97" i="8"/>
  <c r="I96" i="8"/>
  <c r="I95" i="8"/>
  <c r="I94" i="8"/>
  <c r="I93" i="8"/>
  <c r="I91" i="8"/>
  <c r="I90" i="8"/>
  <c r="I89" i="8"/>
  <c r="I88" i="8"/>
  <c r="I87" i="8"/>
  <c r="I86" i="8"/>
  <c r="I85" i="8"/>
  <c r="I84" i="8"/>
  <c r="I82" i="8"/>
  <c r="I81" i="8"/>
  <c r="I80" i="8"/>
  <c r="I79" i="8"/>
  <c r="I78" i="8"/>
  <c r="I77" i="8"/>
  <c r="I76" i="8"/>
  <c r="I75" i="8"/>
  <c r="I73" i="8"/>
  <c r="I72" i="8"/>
  <c r="I71" i="8"/>
  <c r="I70" i="8"/>
  <c r="I69" i="8"/>
  <c r="I68" i="8"/>
  <c r="I67" i="8"/>
  <c r="I66" i="8"/>
  <c r="I64" i="8"/>
  <c r="I61" i="8"/>
  <c r="I60" i="8"/>
  <c r="I59" i="8"/>
  <c r="I58" i="8"/>
  <c r="I57" i="8"/>
  <c r="I56" i="8"/>
  <c r="I55" i="8"/>
  <c r="I54" i="8"/>
  <c r="I52" i="8"/>
  <c r="I51" i="8"/>
  <c r="I50" i="8"/>
  <c r="I49" i="8"/>
  <c r="I48" i="8"/>
  <c r="I47" i="8"/>
  <c r="I46" i="8"/>
  <c r="I45" i="8"/>
  <c r="I43" i="8"/>
  <c r="I42" i="8"/>
  <c r="I41" i="8"/>
  <c r="I40" i="8"/>
  <c r="I39" i="8"/>
  <c r="I38" i="8"/>
  <c r="I37" i="8"/>
  <c r="I36" i="8"/>
  <c r="I34" i="8"/>
  <c r="I33" i="8"/>
  <c r="I32" i="8"/>
  <c r="I31" i="8"/>
  <c r="I30" i="8"/>
  <c r="I29" i="8"/>
  <c r="I28" i="8"/>
  <c r="I27" i="8"/>
  <c r="I25" i="8"/>
  <c r="I24" i="8"/>
  <c r="I23" i="8"/>
  <c r="I22" i="8"/>
  <c r="I21" i="8"/>
  <c r="I20" i="8"/>
  <c r="I19" i="8"/>
  <c r="I18" i="8"/>
  <c r="I16" i="8"/>
  <c r="I15" i="8"/>
  <c r="I14" i="8"/>
  <c r="I13" i="8"/>
  <c r="I12" i="8"/>
  <c r="I11" i="8"/>
  <c r="I10" i="8"/>
  <c r="I9" i="8"/>
  <c r="I5" i="8"/>
  <c r="I4" i="8"/>
  <c r="I2" i="8"/>
  <c r="I120" i="7"/>
  <c r="I140" i="7"/>
  <c r="I139" i="7"/>
  <c r="I138" i="7"/>
  <c r="I137" i="7"/>
  <c r="I136" i="7"/>
  <c r="I135" i="7"/>
  <c r="I134" i="7"/>
  <c r="I133" i="7"/>
  <c r="I132" i="7"/>
  <c r="I131" i="7"/>
  <c r="I129" i="7"/>
  <c r="I128" i="7"/>
  <c r="I127" i="7"/>
  <c r="I126" i="7"/>
  <c r="I125" i="7"/>
  <c r="I124" i="7"/>
  <c r="I123" i="7"/>
  <c r="I122" i="7"/>
  <c r="I121" i="7"/>
  <c r="I118" i="7"/>
  <c r="I117" i="7"/>
  <c r="I116" i="7"/>
  <c r="I115" i="7"/>
  <c r="I114" i="7"/>
  <c r="I113" i="7"/>
  <c r="I112" i="7"/>
  <c r="I111" i="7"/>
  <c r="I110" i="7"/>
  <c r="I109" i="7"/>
  <c r="I107" i="7"/>
  <c r="I106" i="7"/>
  <c r="I105" i="7"/>
  <c r="I104" i="7"/>
  <c r="I103" i="7"/>
  <c r="I102" i="7"/>
  <c r="I101" i="7"/>
  <c r="I100" i="7"/>
  <c r="I99" i="7"/>
  <c r="I98" i="7"/>
  <c r="I96" i="7"/>
  <c r="I95" i="7"/>
  <c r="I94" i="7"/>
  <c r="I93" i="7"/>
  <c r="I92" i="7"/>
  <c r="I91" i="7"/>
  <c r="I90" i="7"/>
  <c r="I89" i="7"/>
  <c r="I88" i="7"/>
  <c r="I87" i="7"/>
  <c r="I85" i="7"/>
  <c r="I84" i="7"/>
  <c r="I83" i="7"/>
  <c r="I82" i="7"/>
  <c r="I81" i="7"/>
  <c r="I80" i="7"/>
  <c r="I79" i="7"/>
  <c r="I78" i="7"/>
  <c r="I77" i="7"/>
  <c r="I76" i="7"/>
  <c r="I74" i="7"/>
  <c r="I71" i="7"/>
  <c r="I70" i="7"/>
  <c r="I69" i="7"/>
  <c r="I68" i="7"/>
  <c r="I67" i="7"/>
  <c r="I66" i="7"/>
  <c r="I65" i="7"/>
  <c r="I64" i="7"/>
  <c r="I63" i="7"/>
  <c r="I62" i="7"/>
  <c r="I60" i="7"/>
  <c r="I59" i="7"/>
  <c r="I58" i="7"/>
  <c r="I57" i="7"/>
  <c r="I56" i="7"/>
  <c r="I55" i="7"/>
  <c r="I54" i="7"/>
  <c r="I53" i="7"/>
  <c r="I52" i="7"/>
  <c r="I51" i="7"/>
  <c r="I49" i="7"/>
  <c r="I48" i="7"/>
  <c r="I47" i="7"/>
  <c r="I46" i="7"/>
  <c r="I45" i="7"/>
  <c r="I44" i="7"/>
  <c r="I43" i="7"/>
  <c r="I42" i="7"/>
  <c r="I41" i="7"/>
  <c r="I40" i="7"/>
  <c r="I38" i="7"/>
  <c r="I37" i="7"/>
  <c r="I36" i="7"/>
  <c r="I35" i="7"/>
  <c r="I34" i="7"/>
  <c r="I33" i="7"/>
  <c r="I32" i="7"/>
  <c r="I31" i="7"/>
  <c r="I30" i="7"/>
  <c r="I29" i="7"/>
  <c r="I27" i="7"/>
  <c r="I26" i="7"/>
  <c r="I25" i="7"/>
  <c r="I24" i="7"/>
  <c r="I23" i="7"/>
  <c r="I22" i="7"/>
  <c r="I21" i="7"/>
  <c r="I20" i="7"/>
  <c r="I19" i="7"/>
  <c r="I18" i="7"/>
  <c r="I16" i="7"/>
  <c r="I15" i="7"/>
  <c r="I14" i="7"/>
  <c r="I13" i="7"/>
  <c r="I12" i="7"/>
  <c r="I11" i="7"/>
  <c r="I10" i="7"/>
  <c r="I9" i="7"/>
  <c r="I8" i="7"/>
  <c r="I7" i="7"/>
  <c r="I5" i="7"/>
  <c r="I4" i="7"/>
  <c r="I2" i="7"/>
  <c r="I7" i="5"/>
  <c r="I9" i="5"/>
  <c r="I10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5" i="5"/>
  <c r="I58" i="5" l="1"/>
  <c r="I59" i="5"/>
  <c r="I60" i="5"/>
  <c r="I170" i="5" l="1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71" i="5"/>
  <c r="I70" i="5"/>
  <c r="I69" i="5"/>
  <c r="I68" i="5"/>
  <c r="I67" i="5"/>
  <c r="I66" i="5"/>
  <c r="I65" i="5"/>
  <c r="I64" i="5"/>
  <c r="I63" i="5"/>
  <c r="I62" i="5"/>
  <c r="I61" i="5"/>
  <c r="I57" i="5"/>
  <c r="I10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4" i="5"/>
  <c r="I2" i="5"/>
  <c r="K70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" i="2"/>
  <c r="I133" i="4" l="1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5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5" i="4"/>
  <c r="I4" i="4"/>
  <c r="I2" i="4"/>
  <c r="I55" i="2" l="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33" i="2" l="1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5" i="2"/>
  <c r="I4" i="2"/>
  <c r="I2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2" i="1"/>
</calcChain>
</file>

<file path=xl/sharedStrings.xml><?xml version="1.0" encoding="utf-8"?>
<sst xmlns="http://schemas.openxmlformats.org/spreadsheetml/2006/main" count="1684" uniqueCount="413">
  <si>
    <t>files</t>
  </si>
  <si>
    <t>cumIs</t>
  </si>
  <si>
    <t>cumQs</t>
  </si>
  <si>
    <t>label</t>
  </si>
  <si>
    <t>No intervention</t>
  </si>
  <si>
    <t>CT of H (7 days)</t>
  </si>
  <si>
    <t>CT of H (14 days)</t>
  </si>
  <si>
    <t>./Screening/0_NoInterv/session1_1000sims/noInterv_sc1_1000sims.jld2</t>
  </si>
  <si>
    <t>./Screening/1_CTH/session2_1000sims/intervCTH_sc1_1000sims.jld2</t>
  </si>
  <si>
    <t>./Screening/1_CTH/session2_1000sims/intervCTH_sc2_1000sims.jld2</t>
  </si>
  <si>
    <t>Screening/4_MS/session3_1000sims/intervMS_sc10_1000sims.jld2</t>
  </si>
  <si>
    <t>Screening/4_MS/session3_1000sims/intervMS_sc11_1000sims.jld2</t>
  </si>
  <si>
    <t>Screening/4_MS/session3_1000sims/intervMS_sc12_1000sims.jld2</t>
  </si>
  <si>
    <t>Screening/4_MS/session3_1000sims/intervMS_sc13_1000sims.jld2</t>
  </si>
  <si>
    <t>Screening/4_MS/session3_1000sims/intervMS_sc14_1000sims.jld2</t>
  </si>
  <si>
    <t>Screening/4_MS/session3_1000sims/intervMS_sc15_1000sims.jld2</t>
  </si>
  <si>
    <t>Screening/4_MS/session3_1000sims/intervMS_sc1_1000sims.jld2</t>
  </si>
  <si>
    <t>Screening/4_MS/session3_1000sims/intervMS_sc2_1000sims.jld2</t>
  </si>
  <si>
    <t>Screening/4_MS/session3_1000sims/intervMS_sc3_1000sims.jld2</t>
  </si>
  <si>
    <t>Screening/4_MS/session3_1000sims/intervMS_sc4_1000sims.jld2</t>
  </si>
  <si>
    <t>Screening/4_MS/session3_1000sims/intervMS_sc5_1000sims.jld2</t>
  </si>
  <si>
    <t>Screening/4_MS/session3_1000sims/intervMS_sc6_1000sims.jld2</t>
  </si>
  <si>
    <t>Screening/4_MS/session3_1000sims/intervMS_sc7_1000sims.jld2</t>
  </si>
  <si>
    <t>Screening/4_MS/session3_1000sims/intervMS_sc8_1000sims.jld2</t>
  </si>
  <si>
    <t>Screening/4_MS/session3_1000sims/intervMS_sc9_1000sims.jld2</t>
  </si>
  <si>
    <t>MS daily 1e3 tests per region (4th month)</t>
  </si>
  <si>
    <t>MS daily 1e3 tests per region (5th month)</t>
  </si>
  <si>
    <t>MS daily 1e3 tests per region (8th month)</t>
  </si>
  <si>
    <t>MS daily 1e3 tests per region (6th month)</t>
  </si>
  <si>
    <t>MS daily 1e3 tests per region (7th month)</t>
  </si>
  <si>
    <t>MS daily 5e3 tests per region (4th month)</t>
  </si>
  <si>
    <t>MS daily 5e3 tests per region (5th month)</t>
  </si>
  <si>
    <t>MS daily 5e3 tests per region (6th month)</t>
  </si>
  <si>
    <t>MS daily 5e3 tests per region (7th month)</t>
  </si>
  <si>
    <t>MS daily 5e3 tests per region (8th month)</t>
  </si>
  <si>
    <t>MS daily 1e4 tests per region (4th month)</t>
  </si>
  <si>
    <t>MS daily 1e4 tests per region (5th month)</t>
  </si>
  <si>
    <t>MS daily 1e4 tests per region (6th month)</t>
  </si>
  <si>
    <t>MS daily 1e4 tests per region (7th month)</t>
  </si>
  <si>
    <t>MS daily 1e4 tests per region (8th month)</t>
  </si>
  <si>
    <t>cumIs_sd</t>
  </si>
  <si>
    <t>cumQs_sd</t>
  </si>
  <si>
    <t>diff % no interv</t>
  </si>
  <si>
    <t>./Screening/0_NoInterv/session1_500sims/noInterv_sc1_500sims.jld2</t>
  </si>
  <si>
    <t>./Screening/1_CTH/session1_500sims/intervCTH_sc1_500sims.jld2</t>
  </si>
  <si>
    <t>./Screening/1_CTH/session1_500sims/intervCTH_sc2_500sims.jld2</t>
  </si>
  <si>
    <t>./Screening/2_SympS/session1_500sims/intervSympS_sc10_500sims.jld2</t>
  </si>
  <si>
    <t>./Screening/2_SympS/session1_500sims/intervSympS_sc11_500sims.jld2</t>
  </si>
  <si>
    <t>./Screening/2_SympS/session1_500sims/intervSympS_sc12_500sims.jld2</t>
  </si>
  <si>
    <t>./Screening/2_SympS/session1_500sims/intervSympS_sc13_500sims.jld2</t>
  </si>
  <si>
    <t>./Screening/2_SympS/session1_500sims/intervSympS_sc14_500sims.jld2</t>
  </si>
  <si>
    <t>./Screening/2_SympS/session1_500sims/intervSympS_sc15_500sims.jld2</t>
  </si>
  <si>
    <t>./Screening/2_SympS/session1_500sims/intervSympS_sc1_500sims.jld2</t>
  </si>
  <si>
    <t>./Screening/2_SympS/session1_500sims/intervSympS_sc2_500sims.jld2</t>
  </si>
  <si>
    <t>./Screening/2_SympS/session1_500sims/intervSympS_sc3_500sims.jld2</t>
  </si>
  <si>
    <t>./Screening/2_SympS/session1_500sims/intervSympS_sc4_500sims.jld2</t>
  </si>
  <si>
    <t>./Screening/2_SympS/session1_500sims/intervSympS_sc5_500sims.jld2</t>
  </si>
  <si>
    <t>./Screening/2_SympS/session1_500sims/intervSympS_sc6_500sims.jld2</t>
  </si>
  <si>
    <t>./Screening/2_SympS/session1_500sims/intervSympS_sc7_500sims.jld2</t>
  </si>
  <si>
    <t>./Screening/2_SympS/session1_500sims/intervSympS_sc8_500sims.jld2</t>
  </si>
  <si>
    <t>./Screening/2_SympS/session1_500sims/intervSympS_sc9_500sims.jld2</t>
  </si>
  <si>
    <t>./Screening/3_SympSCT/session1_500sims/intervSympSCT_sc1_500sims.jld2</t>
  </si>
  <si>
    <t>./Screening/3_SympSCT/session1_500sims/intervSympSCT_sc2_500sims.jld2</t>
  </si>
  <si>
    <t>./Screening/3_SympSCT/session1_500sims/intervSympSCT_sc3_500sims.jld2</t>
  </si>
  <si>
    <t>./Screening/3_SympSCT/session1_500sims/intervSympSCT_sc4_500sims.jld2</t>
  </si>
  <si>
    <t>./Screening/3_SympSCT/session1_500sims/intervSympSCT_sc5_500sims.jld2</t>
  </si>
  <si>
    <t>./Screening/3_SympSCT/session1_500sims/intervSympSCT_sc6_500sims.jld2</t>
  </si>
  <si>
    <t>./Screening/3_SympSCT/session1_500sims/intervSympSCT_sc7_500sims.jld2</t>
  </si>
  <si>
    <t>./Screening/3_SympSCT/session1_500sims/intervSympSCT_sc8_500sims.jld2</t>
  </si>
  <si>
    <t>./Screening/3_SympSCT/session1_500sims/intervSympSCT_sc9_500sims.jld2</t>
  </si>
  <si>
    <t>./Screening/3_SympSCT/session1_500sims/intervSympSCT_sc10_500sims.jld2</t>
  </si>
  <si>
    <t>./Screening/3_SympSCT/session1_500sims/intervSympSCT_sc11_500sims.jld2</t>
  </si>
  <si>
    <t>./Screening/3_SympSCT/session1_500sims/intervSympSCT_sc12_500sims.jld2</t>
  </si>
  <si>
    <t>./Screening/3_SympSCT/session1_500sims/intervSympSCT_sc13_500sims.jld2</t>
  </si>
  <si>
    <t>./Screening/3_SympSCT/session1_500sims/intervSympSCT_sc14_500sims.jld2</t>
  </si>
  <si>
    <t>./Screening/3_SympSCT/session1_500sims/intervSympSCT_sc15_500sims.jld2</t>
  </si>
  <si>
    <t>./Screening/3_SympSCT/session2_500sims/intervSympSCT_sc3_500sims.jld2</t>
  </si>
  <si>
    <t>./Screening/3_SympSCT/session2_500sims/intervSympSCT_sc4_500sims.jld2</t>
  </si>
  <si>
    <t>./Screening/3_SympSCT/session2_500sims/intervSympSCT_sc5_500sims.jld2</t>
  </si>
  <si>
    <t>./Screening/3_SympSCT/session2_500sims/intervSympSCT_sc6_500sims.jld2</t>
  </si>
  <si>
    <t>./Screening/3_SympSCT/session2_500sims/intervSympSCT_sc7_500sims.jld2</t>
  </si>
  <si>
    <t>./Screening/3_SympSCT/session2_500sims/intervSympSCT_sc8_500sims.jld2</t>
  </si>
  <si>
    <t>./Screening/3_SympSCT/session2_500sims/intervSympSCT_sc9_500sims.jld2</t>
  </si>
  <si>
    <t>./Screening/3_SympSCT/session2_500sims/intervSympSCT_sc10_500sims.jld2</t>
  </si>
  <si>
    <t>./Screening/3_SympSCT/session2_500sims/intervSympSCT_sc11_500sims.jld2</t>
  </si>
  <si>
    <t>./Screening/3_SympSCT/session2_500sims/intervSympSCT_sc12_500sims.jld2</t>
  </si>
  <si>
    <t>./Screening/3_SympSCT/session2_500sims/intervSympSCT_sc13_500sims.jld2</t>
  </si>
  <si>
    <t>./Screening/3_SympSCT/session2_500sims/intervSympSCT_sc14_500sims.jld2</t>
  </si>
  <si>
    <t>./Screening/3_SympSCT/session2_500sims/intervSympSCT_sc15_500sims.jld2</t>
  </si>
  <si>
    <t>./Screening/4_MS/session1_500sims/intervMS_sc1_500sims.jld2</t>
  </si>
  <si>
    <t>./Screening/4_MS/session1_500sims/intervMS_sc2_500sims.jld2</t>
  </si>
  <si>
    <t>./Screening/4_MS/session1_500sims/intervMS_sc3_500sims.jld2</t>
  </si>
  <si>
    <t>./Screening/4_MS/session1_500sims/intervMS_sc4_500sims.jld2</t>
  </si>
  <si>
    <t>./Screening/4_MS/session1_500sims/intervMS_sc5_500sims.jld2</t>
  </si>
  <si>
    <t>./Screening/4_MS/session1_500sims/intervMS_sc6_500sims.jld2</t>
  </si>
  <si>
    <t>./Screening/4_MS/session1_500sims/intervMS_sc7_500sims.jld2</t>
  </si>
  <si>
    <t>./Screening/4_MS/session1_500sims/intervMS_sc8_500sims.jld2</t>
  </si>
  <si>
    <t>./Screening/4_MS/session1_500sims/intervMS_sc9_500sims.jld2</t>
  </si>
  <si>
    <t>./Screening/4_MS/session1_500sims/intervMS_sc10_500sims.jld2</t>
  </si>
  <si>
    <t>./Screening/4_MS/session1_500sims/intervMS_sc11_500sims.jld2</t>
  </si>
  <si>
    <t>./Screening/4_MS/session1_500sims/intervMS_sc12_500sims.jld2</t>
  </si>
  <si>
    <t>./Screening/4_MS/session1_500sims/intervMS_sc13_500sims.jld2</t>
  </si>
  <si>
    <t>./Screening/4_MS/session1_500sims/intervMS_sc14_500sims.jld2</t>
  </si>
  <si>
    <t>./Screening/4_MS/session1_500sims/intervMS_sc15_500sims.jld2</t>
  </si>
  <si>
    <t>Category</t>
  </si>
  <si>
    <t>CT of H</t>
  </si>
  <si>
    <t>Symptomatic screening in all Kenya</t>
  </si>
  <si>
    <t>./Screening/2_SympS/session2_500sims/intervSympS_sc1_500sims.jld2</t>
  </si>
  <si>
    <t>./Screening/2_SympS/session2_500sims/intervSympS_sc15_500sims.jld2</t>
  </si>
  <si>
    <t>./Screening/2_SympS/session2_500sims/intervSympS_sc14_500sims.jld2</t>
  </si>
  <si>
    <t>./Screening/2_SympS/session2_500sims/intervSympS_sc2_500sims.jld2</t>
  </si>
  <si>
    <t>./Screening/2_SympS/session2_500sims/intervSympS_sc3_500sims.jld2</t>
  </si>
  <si>
    <t>./Screening/2_SympS/session2_500sims/intervSympS_sc4_500sims.jld2</t>
  </si>
  <si>
    <t>./Screening/2_SympS/session2_500sims/intervSympS_sc5_500sims.jld2</t>
  </si>
  <si>
    <t>./Screening/2_SympS/session2_500sims/intervSympS_sc6_500sims.jld2</t>
  </si>
  <si>
    <t>./Screening/2_SympS/session2_500sims/intervSympS_sc7_500sims.jld2</t>
  </si>
  <si>
    <t>./Screening/2_SympS/session2_500sims/intervSympS_sc8_500sims.jld2</t>
  </si>
  <si>
    <t>./Screening/2_SympS/session2_500sims/intervSympS_sc9_500sims.jld2</t>
  </si>
  <si>
    <t>./Screening/2_SympS/session2_500sims/intervSympS_sc10_500sims.jld2</t>
  </si>
  <si>
    <t>./Screening/2_SympS/session2_500sims/intervSympS_sc11_500sims.jld2</t>
  </si>
  <si>
    <t>./Screening/2_SympS/session2_500sims/intervSympS_sc12_500sims.jld2</t>
  </si>
  <si>
    <t>./Screening/2_SympS/session2_500sims/intervSympS_sc13_500sims.jld2</t>
  </si>
  <si>
    <t>Symptomatic screening in Nairobi &amp; Momb</t>
  </si>
  <si>
    <t>Randomized screening in all Kenya</t>
  </si>
  <si>
    <t>./Screening/4_MS/session2_500sims/intervMS_sc1_500sims.jld2</t>
  </si>
  <si>
    <t>./Screening/4_MS/session2_500sims/intervMS_sc2_500sims.jld2</t>
  </si>
  <si>
    <t>./Screening/4_MS/session2_500sims/intervMS_sc3_500sims.jld2</t>
  </si>
  <si>
    <t>./Screening/4_MS/session2_500sims/intervMS_sc4_500sims.jld2</t>
  </si>
  <si>
    <t>./Screening/4_MS/session2_500sims/intervMS_sc5_500sims.jld2</t>
  </si>
  <si>
    <t>./Screening/4_MS/session2_500sims/intervMS_sc6_500sims.jld2</t>
  </si>
  <si>
    <t>./Screening/4_MS/session2_500sims/intervMS_sc7_500sims.jld2</t>
  </si>
  <si>
    <t>./Screening/4_MS/session2_500sims/intervMS_sc8_500sims.jld2</t>
  </si>
  <si>
    <t>./Screening/4_MS/session2_500sims/intervMS_sc9_500sims.jld2</t>
  </si>
  <si>
    <t>./Screening/4_MS/session2_500sims/intervMS_sc10_500sims.jld2</t>
  </si>
  <si>
    <t>./Screening/4_MS/session2_500sims/intervMS_sc11_500sims.jld2</t>
  </si>
  <si>
    <t>./Screening/4_MS/session2_500sims/intervMS_sc12_500sims.jld2</t>
  </si>
  <si>
    <t>./Screening/4_MS/session2_500sims/intervMS_sc13_500sims.jld2</t>
  </si>
  <si>
    <t>./Screening/4_MS/session2_500sims/intervMS_sc14_500sims.jld2</t>
  </si>
  <si>
    <t>./Screening/4_MS/session2_500sims/intervMS_sc15_500sims.jld2</t>
  </si>
  <si>
    <t>Randomized screening in Nairobi &amp; Momb</t>
  </si>
  <si>
    <t>1e3 - 4th m</t>
  </si>
  <si>
    <t>1e3 - 5th m</t>
  </si>
  <si>
    <t>1e3 - 6th m</t>
  </si>
  <si>
    <t>1e3 - 7th m</t>
  </si>
  <si>
    <t>1e3 - 8th m</t>
  </si>
  <si>
    <t>5e3 - 4th m</t>
  </si>
  <si>
    <t>5e3 - 5th m</t>
  </si>
  <si>
    <t>5e3 - 6th m</t>
  </si>
  <si>
    <t>5e3 - 7th m</t>
  </si>
  <si>
    <t>5e3 - 8th m</t>
  </si>
  <si>
    <t>1e4 - 4th m</t>
  </si>
  <si>
    <t>1e4 - 5th m</t>
  </si>
  <si>
    <t>1e4 - 6th m</t>
  </si>
  <si>
    <t>1e4 - 7th m</t>
  </si>
  <si>
    <t>1e4 - 8th m</t>
  </si>
  <si>
    <t>Symptomatic screening with CT in all Kenya</t>
  </si>
  <si>
    <t>Symptomatic screening with CT in Nairobi &amp; Momb</t>
  </si>
  <si>
    <t>Randomized screening with CT in all Kenya</t>
  </si>
  <si>
    <t>Randomized screening with CT in Nairobi &amp; Momb</t>
  </si>
  <si>
    <t>./Screening/5_MSCT/session1_500sims/intervMS_sc1_500sims.jld2</t>
  </si>
  <si>
    <t>./Screening/5_MSCT/session1_500sims/intervMS_sc2_500sims.jld2</t>
  </si>
  <si>
    <t>./Screening/5_MSCT/session1_500sims/intervMS_sc3_500sims.jld2</t>
  </si>
  <si>
    <t>./Screening/5_MSCT/session1_500sims/intervMS_sc4_500sims.jld2</t>
  </si>
  <si>
    <t>./Screening/5_MSCT/session1_500sims/intervMS_sc5_500sims.jld2</t>
  </si>
  <si>
    <t>./Screening/5_MSCT/session1_500sims/intervMS_sc6_500sims.jld2</t>
  </si>
  <si>
    <t>./Screening/5_MSCT/session1_500sims/intervMS_sc7_500sims.jld2</t>
  </si>
  <si>
    <t>./Screening/5_MSCT/session1_500sims/intervMS_sc8_500sims.jld2</t>
  </si>
  <si>
    <t>./Screening/5_MSCT/session1_500sims/intervMS_sc9_500sims.jld2</t>
  </si>
  <si>
    <t>./Screening/5_MSCT/session1_500sims/intervMS_sc10_500sims.jld2</t>
  </si>
  <si>
    <t>./Screening/5_MSCT/session1_500sims/intervMS_sc11_500sims.jld2</t>
  </si>
  <si>
    <t>./Screening/5_MSCT/session1_500sims/intervMS_sc12_500sims.jld2</t>
  </si>
  <si>
    <t>./Screening/5_MSCT/session1_500sims/intervMS_sc13_500sims.jld2</t>
  </si>
  <si>
    <t>./Screening/0_NoInterv/session2_200sims/noInterv_sc1_200sims.jld2</t>
  </si>
  <si>
    <t>./Screening/1_CTH/session2_200sims/intervCTH_sc1_200sims.jld2</t>
  </si>
  <si>
    <t>./Screening/1_CTH/session2_200sims/intervCTH_sc2_200sims.jld2</t>
  </si>
  <si>
    <t>./Screening/2_SympS/session3_200sims/intervSympS_sc1_200sims.jld2</t>
  </si>
  <si>
    <t>./Screening/2_SympS/session3_200sims/intervSympS_sc2_200sims.jld2</t>
  </si>
  <si>
    <t>./Screening/2_SympS/session3_200sims/intervSympS_sc3_200sims.jld2</t>
  </si>
  <si>
    <t>./Screening/2_SympS/session3_200sims/intervSympS_sc4_200sims.jld2</t>
  </si>
  <si>
    <t>./Screening/2_SympS/session3_200sims/intervSympS_sc5_200sims.jld2</t>
  </si>
  <si>
    <t>./Screening/2_SympS/session3_200sims/intervSympS_sc6_200sims.jld2</t>
  </si>
  <si>
    <t>./Screening/2_SympS/session3_200sims/intervSympS_sc7_200sims.jld2</t>
  </si>
  <si>
    <t>./Screening/2_SympS/session3_200sims/intervSympS_sc8_200sims.jld2</t>
  </si>
  <si>
    <t>./Screening/2_SympS/session3_200sims/intervSympS_sc9_200sims.jld2</t>
  </si>
  <si>
    <t>./Screening/2_SympS/session3_200sims/intervSympS_sc10_200sims.jld2</t>
  </si>
  <si>
    <t>./Screening/2_SympS/session3_200sims/intervSympS_sc11_200sims.jld2</t>
  </si>
  <si>
    <t>./Screening/2_SympS/session3_200sims/intervSympS_sc12_200sims.jld2</t>
  </si>
  <si>
    <t>./Screening/2_SympS/session3_200sims/intervSympS_sc13_200sims.jld2</t>
  </si>
  <si>
    <t>./Screening/2_SympS/session3_200sims/intervSympS_sc14_200sims.jld2</t>
  </si>
  <si>
    <t>./Screening/2_SympS/session3_200sims/intervSympS_sc15_200sims.jld2</t>
  </si>
  <si>
    <t>./Screening/2_SympS/session4_200sims/intervSympS_sc1_200sims.jld2</t>
  </si>
  <si>
    <t>./Screening/2_SympS/session4_200sims/intervSympS_sc2_200sims.jld2</t>
  </si>
  <si>
    <t>./Screening/2_SympS/session4_200sims/intervSympS_sc3_200sims.jld2</t>
  </si>
  <si>
    <t>./Screening/2_SympS/session4_200sims/intervSympS_sc4_200sims.jld2</t>
  </si>
  <si>
    <t>./Screening/2_SympS/session4_200sims/intervSympS_sc5_200sims.jld2</t>
  </si>
  <si>
    <t>./Screening/2_SympS/session4_200sims/intervSympS_sc6_200sims.jld2</t>
  </si>
  <si>
    <t>./Screening/2_SympS/session4_200sims/intervSympS_sc7_200sims.jld2</t>
  </si>
  <si>
    <t>./Screening/2_SympS/session4_200sims/intervSympS_sc8_200sims.jld2</t>
  </si>
  <si>
    <t>./Screening/2_SympS/session4_200sims/intervSympS_sc9_200sims.jld2</t>
  </si>
  <si>
    <t>./Screening/2_SympS/session4_200sims/intervSympS_sc10_200sims.jld2</t>
  </si>
  <si>
    <t>./Screening/2_SympS/session4_200sims/intervSympS_sc11_200sims.jld2</t>
  </si>
  <si>
    <t>./Screening/2_SympS/session4_200sims/intervSympS_sc12_200sims.jld2</t>
  </si>
  <si>
    <t>./Screening/2_SympS/session4_200sims/intervSympS_sc13_200sims.jld2</t>
  </si>
  <si>
    <t>./Screening/2_SympS/session4_200sims/intervSympS_sc14_200sims.jld2</t>
  </si>
  <si>
    <t>./Screening/2_SympS/session4_200sims/intervSympS_sc15_200sims.jld2</t>
  </si>
  <si>
    <t>./Screening/3_SympSCT/session3_200sims/intervSympSCT_sc1_200sims.jld2</t>
  </si>
  <si>
    <t>./Screening/3_SympSCT/session3_200sims/intervSympSCT_sc2_200sims.jld2</t>
  </si>
  <si>
    <t>./Screening/3_SympSCT/session3_200sims/intervSympSCT_sc3_200sims.jld2</t>
  </si>
  <si>
    <t>./Screening/3_SympSCT/session3_200sims/intervSympSCT_sc4_200sims.jld2</t>
  </si>
  <si>
    <t>./Screening/3_SympSCT/session3_200sims/intervSympSCT_sc5_200sims.jld2</t>
  </si>
  <si>
    <t>./Screening/3_SympSCT/session3_200sims/intervSympSCT_sc6_200sims.jld2</t>
  </si>
  <si>
    <t>./Screening/3_SympSCT/session3_200sims/intervSympSCT_sc7_200sims.jld2</t>
  </si>
  <si>
    <t>./Screening/3_SympSCT/session3_200sims/intervSympSCT_sc8_200sims.jld2</t>
  </si>
  <si>
    <t>./Screening/3_SympSCT/session3_200sims/intervSympSCT_sc9_200sims.jld2</t>
  </si>
  <si>
    <t>./Screening/3_SympSCT/session3_200sims/intervSympSCT_sc10_200sims.jld2</t>
  </si>
  <si>
    <t>./Screening/3_SympSCT/session3_200sims/intervSympSCT_sc11_200sims.jld2</t>
  </si>
  <si>
    <t>./Screening/3_SympSCT/session3_200sims/intervSympSCT_sc12_200sims.jld2</t>
  </si>
  <si>
    <t>./Screening/3_SympSCT/session3_200sims/intervSympSCT_sc13_200sims.jld2</t>
  </si>
  <si>
    <t>./Screening/3_SympSCT/session3_200sims/intervSympSCT_sc14_200sims.jld2</t>
  </si>
  <si>
    <t>./Screening/3_SympSCT/session3_200sims/intervSympSCT_sc15_200sims.jld2</t>
  </si>
  <si>
    <t>CTn=100</t>
  </si>
  <si>
    <t>CTn=30</t>
  </si>
  <si>
    <t>./Screening/output_withoutH/0_NoInterv/session2_1000sims/noInterv_sc1_1000sims.jld2</t>
  </si>
  <si>
    <t>./Screening/output_withoutH/1_CTH/session2_1000sims/intervCTH_sc1_1000sims.jld2</t>
  </si>
  <si>
    <t>./Screening/output_withoutH/1_CTH/session4_1000sims/intervCTH_sc1_1000sims.jld2</t>
  </si>
  <si>
    <t>./Screening/output_withoutH/2_SympS/session3_1000sims/intervSympS_sc10_1000sims.jld2</t>
  </si>
  <si>
    <t>./Screening/output_withoutH/2_SympS/session3_1000sims/intervSympS_sc11_1000sims.jld2</t>
  </si>
  <si>
    <t>./Screening/output_withoutH/2_SympS/session3_1000sims/intervSympS_sc12_1000sims.jld2</t>
  </si>
  <si>
    <t>./Screening/output_withoutH/2_SympS/session3_1000sims/intervSympS_sc13_1000sims.jld2</t>
  </si>
  <si>
    <t>./Screening/output_withoutH/2_SympS/session3_1000sims/intervSympS_sc14_1000sims.jld2</t>
  </si>
  <si>
    <t>./Screening/output_withoutH/2_SympS/session3_1000sims/intervSympS_sc15_1000sims.jld2</t>
  </si>
  <si>
    <t>./Screening/output_withoutH/2_SympS/session3_1000sims/intervSympS_sc1_1000sims.jld2</t>
  </si>
  <si>
    <t>./Screening/output_withoutH/2_SympS/session3_1000sims/intervSympS_sc2_1000sims.jld2</t>
  </si>
  <si>
    <t>./Screening/output_withoutH/2_SympS/session3_1000sims/intervSympS_sc3_1000sims.jld2</t>
  </si>
  <si>
    <t>./Screening/output_withoutH/2_SympS/session3_1000sims/intervSympS_sc4_1000sims.jld2</t>
  </si>
  <si>
    <t>./Screening/output_withoutH/2_SympS/session3_1000sims/intervSympS_sc5_1000sims.jld2</t>
  </si>
  <si>
    <t>./Screening/output_withoutH/2_SympS/session3_1000sims/intervSympS_sc6_1000sims.jld2</t>
  </si>
  <si>
    <t>./Screening/output_withoutH/2_SympS/session3_1000sims/intervSympS_sc7_1000sims.jld2</t>
  </si>
  <si>
    <t>./Screening/output_withoutH/2_SympS/session3_1000sims/intervSympS_sc8_1000sims.jld2</t>
  </si>
  <si>
    <t>./Screening/output_withoutH/2_SympS/session3_1000sims/intervSympS_sc9_1000sims.jld2</t>
  </si>
  <si>
    <t>./Screening/output_withoutH/2_SympS/session4_1000sims/intervSympS_sc10_1000sims.jld2</t>
  </si>
  <si>
    <t>./Screening/output_withoutH/2_SympS/session4_1000sims/intervSympS_sc11_1000sims.jld2</t>
  </si>
  <si>
    <t>./Screening/output_withoutH/2_SympS/session4_1000sims/intervSympS_sc12_1000sims.jld2</t>
  </si>
  <si>
    <t>./Screening/output_withoutH/2_SympS/session4_1000sims/intervSympS_sc13_1000sims.jld2</t>
  </si>
  <si>
    <t>./Screening/output_withoutH/2_SympS/session4_1000sims/intervSympS_sc14_1000sims.jld2</t>
  </si>
  <si>
    <t>./Screening/output_withoutH/2_SympS/session4_1000sims/intervSympS_sc15_1000sims.jld2</t>
  </si>
  <si>
    <t>./Screening/output_withoutH/2_SympS/session4_1000sims/intervSympS_sc1_1000sims.jld2</t>
  </si>
  <si>
    <t>./Screening/output_withoutH/2_SympS/session4_1000sims/intervSympS_sc2_1000sims.jld2</t>
  </si>
  <si>
    <t>./Screening/output_withoutH/2_SympS/session4_1000sims/intervSympS_sc3_1000sims.jld2</t>
  </si>
  <si>
    <t>./Screening/output_withoutH/2_SympS/session4_1000sims/intervSympS_sc4_1000sims.jld2</t>
  </si>
  <si>
    <t>./Screening/output_withoutH/2_SympS/session4_1000sims/intervSympS_sc5_1000sims.jld2</t>
  </si>
  <si>
    <t>./Screening/output_withoutH/2_SympS/session4_1000sims/intervSympS_sc6_1000sims.jld2</t>
  </si>
  <si>
    <t>./Screening/output_withoutH/2_SympS/session4_1000sims/intervSympS_sc7_1000sims.jld2</t>
  </si>
  <si>
    <t>./Screening/output_withoutH/2_SympS/session4_1000sims/intervSympS_sc8_1000sims.jld2</t>
  </si>
  <si>
    <t>./Screening/output_withoutH/2_SympS/session4_1000sims/intervSympS_sc9_1000sims.jld2</t>
  </si>
  <si>
    <t>./Screening/output_withoutH/3_SympSCT/session3_1000sims/intervSympSCT_sc10_1000sims.jld2</t>
  </si>
  <si>
    <t>./Screening/output_withoutH/3_SympSCT/session3_1000sims/intervSympSCT_sc11_1000sims.jld2</t>
  </si>
  <si>
    <t>./Screening/output_withoutH/3_SympSCT/session3_1000sims/intervSympSCT_sc12_1000sims.jld2</t>
  </si>
  <si>
    <t>./Screening/output_withoutH/3_SympSCT/session3_1000sims/intervSympSCT_sc13_1000sims.jld2</t>
  </si>
  <si>
    <t>./Screening/output_withoutH/3_SympSCT/session3_1000sims/intervSympSCT_sc14_1000sims.jld2</t>
  </si>
  <si>
    <t>./Screening/output_withoutH/3_SympSCT/session3_1000sims/intervSympSCT_sc15_1000sims.jld2</t>
  </si>
  <si>
    <t>./Screening/output_withoutH/3_SympSCT/session3_1000sims/intervSympSCT_sc1_1000sims.jld2</t>
  </si>
  <si>
    <t>./Screening/output_withoutH/3_SympSCT/session3_1000sims/intervSympSCT_sc2_1000sims.jld2</t>
  </si>
  <si>
    <t>./Screening/output_withoutH/3_SympSCT/session3_1000sims/intervSympSCT_sc3_1000sims.jld2</t>
  </si>
  <si>
    <t>./Screening/output_withoutH/3_SympSCT/session3_1000sims/intervSympSCT_sc4_1000sims.jld2</t>
  </si>
  <si>
    <t>./Screening/output_withoutH/3_SympSCT/session3_1000sims/intervSympSCT_sc5_1000sims.jld2</t>
  </si>
  <si>
    <t>./Screening/output_withoutH/3_SympSCT/session3_1000sims/intervSympSCT_sc6_1000sims.jld2</t>
  </si>
  <si>
    <t>./Screening/output_withoutH/3_SympSCT/session3_1000sims/intervSympSCT_sc7_1000sims.jld2</t>
  </si>
  <si>
    <t>./Screening/output_withoutH/3_SympSCT/session3_1000sims/intervSympSCT_sc8_1000sims.jld2</t>
  </si>
  <si>
    <t>./Screening/output_withoutH/3_SympSCT/session3_1000sims/intervSympSCT_sc9_1000sims.jld2</t>
  </si>
  <si>
    <t>./Screening/output_withoutH/3_SympSCT/session4_1000sims/intervSympSCT_sc10_1000sims.jld2</t>
  </si>
  <si>
    <t>./Screening/output_withoutH/3_SympSCT/session4_1000sims/intervSympSCT_sc11_1000sims.jld2</t>
  </si>
  <si>
    <t>./Screening/output_withoutH/3_SympSCT/session4_1000sims/intervSympSCT_sc12_1000sims.jld2</t>
  </si>
  <si>
    <t>./Screening/output_withoutH/3_SympSCT/session4_1000sims/intervSympSCT_sc13_1000sims.jld2</t>
  </si>
  <si>
    <t>./Screening/output_withoutH/3_SympSCT/session4_1000sims/intervSympSCT_sc14_1000sims.jld2</t>
  </si>
  <si>
    <t>./Screening/output_withoutH/3_SympSCT/session4_1000sims/intervSympSCT_sc15_1000sims.jld2</t>
  </si>
  <si>
    <t>./Screening/output_withoutH/3_SympSCT/session4_1000sims/intervSympSCT_sc1_1000sims.jld2</t>
  </si>
  <si>
    <t>./Screening/output_withoutH/3_SympSCT/session4_1000sims/intervSympSCT_sc2_1000sims.jld2</t>
  </si>
  <si>
    <t>./Screening/output_withoutH/3_SympSCT/session4_1000sims/intervSympSCT_sc3_1000sims.jld2</t>
  </si>
  <si>
    <t>./Screening/output_withoutH/3_SympSCT/session4_1000sims/intervSympSCT_sc4_1000sims.jld2</t>
  </si>
  <si>
    <t>./Screening/output_withoutH/3_SympSCT/session4_1000sims/intervSympSCT_sc5_1000sims.jld2</t>
  </si>
  <si>
    <t>./Screening/output_withoutH/3_SympSCT/session4_1000sims/intervSympSCT_sc6_1000sims.jld2</t>
  </si>
  <si>
    <t>./Screening/output_withoutH/3_SympSCT/session4_1000sims/intervSympSCT_sc7_1000sims.jld2</t>
  </si>
  <si>
    <t>./Screening/output_withoutH/3_SympSCT/session4_1000sims/intervSympSCT_sc8_1000sims.jld2</t>
  </si>
  <si>
    <t>./Screening/output_withoutH/3_SympSCT/session4_1000sims/intervSympSCT_sc9_1000sims.jld2</t>
  </si>
  <si>
    <t>Symptomatic screening with CT in all Kenya CTn=30</t>
  </si>
  <si>
    <t>Symptomatic screening with CT in Nairobi &amp; Momb CTn=30</t>
  </si>
  <si>
    <t>Symptomatic screening with CT in Nairobi &amp; Momb CTn=100</t>
  </si>
  <si>
    <t>Symptomatic screening with CT in all Kenya CTn=100</t>
  </si>
  <si>
    <t>./Screening/output_withoutH/3_SympSCT/session7_1000sims/intervSympSCT_sc10_1000sims.jld2</t>
  </si>
  <si>
    <t>./Screening/output_withoutH/3_SympSCT/session7_1000sims/intervSympSCT_sc11_1000sims.jld2</t>
  </si>
  <si>
    <t>./Screening/output_withoutH/3_SympSCT/session7_1000sims/intervSympSCT_sc12_1000sims.jld2</t>
  </si>
  <si>
    <t>./Screening/output_withoutH/3_SympSCT/session7_1000sims/intervSympSCT_sc13_1000sims.jld2</t>
  </si>
  <si>
    <t>./Screening/output_withoutH/3_SympSCT/session7_1000sims/intervSympSCT_sc14_1000sims.jld2</t>
  </si>
  <si>
    <t>./Screening/output_withoutH/3_SympSCT/session7_1000sims/intervSympSCT_sc15_1000sims.jld2</t>
  </si>
  <si>
    <t>./Screening/output_withoutH/3_SympSCT/session7_1000sims/intervSympSCT_sc1_1000sims.jld2</t>
  </si>
  <si>
    <t>./Screening/output_withoutH/3_SympSCT/session7_1000sims/intervSympSCT_sc2_1000sims.jld2</t>
  </si>
  <si>
    <t>./Screening/output_withoutH/3_SympSCT/session7_1000sims/intervSympSCT_sc3_1000sims.jld2</t>
  </si>
  <si>
    <t>./Screening/output_withoutH/3_SympSCT/session7_1000sims/intervSympSCT_sc4_1000sims.jld2</t>
  </si>
  <si>
    <t>./Screening/output_withoutH/3_SympSCT/session7_1000sims/intervSympSCT_sc5_1000sims.jld2</t>
  </si>
  <si>
    <t>./Screening/output_withoutH/3_SympSCT/session7_1000sims/intervSympSCT_sc6_1000sims.jld2</t>
  </si>
  <si>
    <t>./Screening/output_withoutH/3_SympSCT/session7_1000sims/intervSympSCT_sc7_1000sims.jld2</t>
  </si>
  <si>
    <t>./Screening/output_withoutH/3_SympSCT/session7_1000sims/intervSympSCT_sc8_1000sims.jld2</t>
  </si>
  <si>
    <t>./Screening/output_withoutH/3_SympSCT/session7_1000sims/intervSympSCT_sc9_1000sims.jld2</t>
  </si>
  <si>
    <r>
      <t>./Screening/output_withoutH/3_SympSCT/session</t>
    </r>
    <r>
      <rPr>
        <sz val="8"/>
        <color rgb="FFFF0000"/>
        <rFont val="Calibri"/>
        <family val="2"/>
        <scheme val="minor"/>
      </rPr>
      <t>8</t>
    </r>
    <r>
      <rPr>
        <sz val="8"/>
        <color theme="1"/>
        <rFont val="Calibri"/>
        <family val="2"/>
        <scheme val="minor"/>
      </rPr>
      <t>_1000sims/intervSympSCT_sc1_1000sims.jld2</t>
    </r>
  </si>
  <si>
    <t>./Screening/output_withoutH/4_MS/session3_1000sims/intervMS_sc10_1000sims.jld2</t>
  </si>
  <si>
    <t>./Screening/output_withoutH/4_MS/session3_1000sims/intervMS_sc11_1000sims.jld2</t>
  </si>
  <si>
    <t>./Screening/output_withoutH/4_MS/session3_1000sims/intervMS_sc12_1000sims.jld2</t>
  </si>
  <si>
    <t>./Screening/output_withoutH/4_MS/session3_1000sims/intervMS_sc13_1000sims.jld2</t>
  </si>
  <si>
    <t>./Screening/output_withoutH/4_MS/session3_1000sims/intervMS_sc14_1000sims.jld2</t>
  </si>
  <si>
    <t>./Screening/output_withoutH/4_MS/session3_1000sims/intervMS_sc15_1000sims.jld2</t>
  </si>
  <si>
    <t>./Screening/output_withoutH/4_MS/session3_1000sims/intervMS_sc1_1000sims.jld2</t>
  </si>
  <si>
    <t>./Screening/output_withoutH/4_MS/session3_1000sims/intervMS_sc2_1000sims.jld2</t>
  </si>
  <si>
    <t>./Screening/output_withoutH/4_MS/session3_1000sims/intervMS_sc3_1000sims.jld2</t>
  </si>
  <si>
    <t>./Screening/output_withoutH/4_MS/session3_1000sims/intervMS_sc4_1000sims.jld2</t>
  </si>
  <si>
    <t>./Screening/output_withoutH/4_MS/session3_1000sims/intervMS_sc5_1000sims.jld2</t>
  </si>
  <si>
    <t>./Screening/output_withoutH/4_MS/session3_1000sims/intervMS_sc6_1000sims.jld2</t>
  </si>
  <si>
    <t>./Screening/output_withoutH/4_MS/session3_1000sims/intervMS_sc7_1000sims.jld2</t>
  </si>
  <si>
    <t>./Screening/output_withoutH/4_MS/session3_1000sims/intervMS_sc8_1000sims.jld2</t>
  </si>
  <si>
    <t>./Screening/output_withoutH/4_MS/session3_1000sims/intervMS_sc9_1000sims.jld2</t>
  </si>
  <si>
    <t>./Screening/output_withoutH/4_MS/session4_1000sims/intervMS_sc10_1000sims.jld2</t>
  </si>
  <si>
    <t>./Screening/output_withoutH/4_MS/session4_1000sims/intervMS_sc11_1000sims.jld2</t>
  </si>
  <si>
    <t>./Screening/output_withoutH/4_MS/session4_1000sims/intervMS_sc12_1000sims.jld2</t>
  </si>
  <si>
    <t>./Screening/output_withoutH/4_MS/session4_1000sims/intervMS_sc13_1000sims.jld2</t>
  </si>
  <si>
    <t>./Screening/output_withoutH/4_MS/session4_1000sims/intervMS_sc14_1000sims.jld2</t>
  </si>
  <si>
    <t>./Screening/output_withoutH/4_MS/session4_1000sims/intervMS_sc15_1000sims.jld2</t>
  </si>
  <si>
    <t>./Screening/output_withoutH/4_MS/session4_1000sims/intervMS_sc1_1000sims.jld2</t>
  </si>
  <si>
    <t>./Screening/output_withoutH/4_MS/session4_1000sims/intervMS_sc2_1000sims.jld2</t>
  </si>
  <si>
    <t>./Screening/output_withoutH/4_MS/session4_1000sims/intervMS_sc3_1000sims.jld2</t>
  </si>
  <si>
    <t>./Screening/output_withoutH/4_MS/session4_1000sims/intervMS_sc4_1000sims.jld2</t>
  </si>
  <si>
    <t>./Screening/output_withoutH/4_MS/session4_1000sims/intervMS_sc5_1000sims.jld2</t>
  </si>
  <si>
    <t>./Screening/output_withoutH/4_MS/session4_1000sims/intervMS_sc6_1000sims.jld2</t>
  </si>
  <si>
    <t>./Screening/output_withoutH/4_MS/session4_1000sims/intervMS_sc7_1000sims.jld2</t>
  </si>
  <si>
    <t>./Screening/output_withoutH/4_MS/session4_1000sims/intervMS_sc8_1000sims.jld2</t>
  </si>
  <si>
    <t>./Screening/output_withoutH/4_MS/session4_1000sims/intervMS_sc9_1000sims.jld2</t>
  </si>
  <si>
    <t>./Screening/output_withoutH/5_MSCT/session3_1000sims/intervMSCT_sc10_1000sims.jld2</t>
  </si>
  <si>
    <t>./Screening/output_withoutH/5_MSCT/session3_1000sims/intervMSCT_sc11_1000sims.jld2</t>
  </si>
  <si>
    <t>./Screening/output_withoutH/5_MSCT/session3_1000sims/intervMSCT_sc12_1000sims.jld2</t>
  </si>
  <si>
    <t>./Screening/output_withoutH/5_MSCT/session3_1000sims/intervMSCT_sc13_1000sims.jld2</t>
  </si>
  <si>
    <t>./Screening/output_withoutH/5_MSCT/session3_1000sims/intervMSCT_sc14_1000sims.jld2</t>
  </si>
  <si>
    <t>./Screening/output_withoutH/5_MSCT/session3_1000sims/intervMSCT_sc15_1000sims.jld2</t>
  </si>
  <si>
    <t>./Screening/output_withoutH/5_MSCT/session3_1000sims/intervMSCT_sc1_1000sims.jld2</t>
  </si>
  <si>
    <t>./Screening/output_withoutH/5_MSCT/session3_1000sims/intervMSCT_sc2_1000sims.jld2</t>
  </si>
  <si>
    <t>./Screening/output_withoutH/5_MSCT/session3_1000sims/intervMSCT_sc3_1000sims.jld2</t>
  </si>
  <si>
    <t>./Screening/output_withoutH/5_MSCT/session3_1000sims/intervMSCT_sc4_1000sims.jld2</t>
  </si>
  <si>
    <t>./Screening/output_withoutH/5_MSCT/session3_1000sims/intervMSCT_sc5_1000sims.jld2</t>
  </si>
  <si>
    <t>./Screening/output_withoutH/5_MSCT/session3_1000sims/intervMSCT_sc6_1000sims.jld2</t>
  </si>
  <si>
    <t>./Screening/output_withoutH/5_MSCT/session3_1000sims/intervMSCT_sc7_1000sims.jld2</t>
  </si>
  <si>
    <t>./Screening/output_withoutH/5_MSCT/session3_1000sims/intervMSCT_sc8_1000sims.jld2</t>
  </si>
  <si>
    <t>./Screening/output_withoutH/5_MSCT/session3_1000sims/intervMSCT_sc9_1000sims.jld2</t>
  </si>
  <si>
    <t>./Screening/output_withoutH/5_MSCT/session4_1000sims/intervMSCT_sc10_1000sims.jld2</t>
  </si>
  <si>
    <t>./Screening/output_withoutH/5_MSCT/session4_1000sims/intervMSCT_sc11_1000sims.jld2</t>
  </si>
  <si>
    <t>./Screening/output_withoutH/5_MSCT/session4_1000sims/intervMSCT_sc12_1000sims.jld2</t>
  </si>
  <si>
    <t>./Screening/output_withoutH/5_MSCT/session4_1000sims/intervMSCT_sc13_1000sims.jld2</t>
  </si>
  <si>
    <t>./Screening/output_withoutH/5_MSCT/session4_1000sims/intervMSCT_sc14_1000sims.jld2</t>
  </si>
  <si>
    <t>./Screening/output_withoutH/5_MSCT/session4_1000sims/intervMSCT_sc15_1000sims.jld2</t>
  </si>
  <si>
    <t>./Screening/output_withoutH/5_MSCT/session4_1000sims/intervMSCT_sc1_1000sims.jld2</t>
  </si>
  <si>
    <t>./Screening/output_withoutH/5_MSCT/session4_1000sims/intervMSCT_sc2_1000sims.jld2</t>
  </si>
  <si>
    <t>./Screening/output_withoutH/5_MSCT/session4_1000sims/intervMSCT_sc3_1000sims.jld2</t>
  </si>
  <si>
    <t>./Screening/output_withoutH/5_MSCT/session4_1000sims/intervMSCT_sc4_1000sims.jld2</t>
  </si>
  <si>
    <t>./Screening/output_withoutH/5_MSCT/session4_1000sims/intervMSCT_sc5_1000sims.jld2</t>
  </si>
  <si>
    <t>./Screening/output_withoutH/5_MSCT/session4_1000sims/intervMSCT_sc6_1000sims.jld2</t>
  </si>
  <si>
    <t>./Screening/output_withoutH/5_MSCT/session4_1000sims/intervMSCT_sc7_1000sims.jld2</t>
  </si>
  <si>
    <t>./Screening/output_withoutH/5_MSCT/session4_1000sims/intervMSCT_sc8_1000sims.jld2</t>
  </si>
  <si>
    <t>./Screening/output_withoutH/5_MSCT/session4_1000sims/intervMSCT_sc9_1000sims.jld2</t>
  </si>
  <si>
    <t>Randomized screening with CT in all Kenya CTn=30</t>
  </si>
  <si>
    <t>Randomized screening with CT in Nairobi &amp; Momb CTn=30</t>
  </si>
  <si>
    <t>Randomized screening with CT in all Kenya  (CTn=100)</t>
  </si>
  <si>
    <t>Randomized screening with CT in Nairobi &amp; Momb (CTn=100)</t>
  </si>
  <si>
    <t>Randomized screening with CT in all Kenya (CTn=30)</t>
  </si>
  <si>
    <t>1e3 - 4th m  - CTn=100</t>
  </si>
  <si>
    <t>1e3 - 5th m  - CTn=100</t>
  </si>
  <si>
    <t>1e3 - 6th m  - CTn=100</t>
  </si>
  <si>
    <t>1e3 - 7th m  - CTn=100</t>
  </si>
  <si>
    <t>5e3 - 4th m  - CTn=100</t>
  </si>
  <si>
    <t>5e3 - 5th m  - CTn=100</t>
  </si>
  <si>
    <t>5e3 - 6th m  - CTn=100</t>
  </si>
  <si>
    <t>5e3 - 7th m  - CTn=100</t>
  </si>
  <si>
    <t>1e3 - 4th m  - CTn=30</t>
  </si>
  <si>
    <t>1e3 - 5th m - CTn=30</t>
  </si>
  <si>
    <t>1e3 - 6th m - CTn=30</t>
  </si>
  <si>
    <t>1e3 - 7th m - CTn=30</t>
  </si>
  <si>
    <t>5e3 - 4th m - CTn=30</t>
  </si>
  <si>
    <t>5e3 - 5th m - CTn=30</t>
  </si>
  <si>
    <t>5e3 - 6th m - CTn=30</t>
  </si>
  <si>
    <t>5e3 - 7th m - CTn=30</t>
  </si>
  <si>
    <t>1e3 - 4th m - CTn=30</t>
  </si>
  <si>
    <t>CUM_Q</t>
  </si>
  <si>
    <t>./Screening/output_withoutH/3_SympSCT/session8_1000sims/intervSympSCT_sc1_1000sims.jld2</t>
  </si>
  <si>
    <t>./Screening/output_withoutH/3_SympSCT/session8_1000sims/intervSympSCT_sc2_1000sims.jld2</t>
  </si>
  <si>
    <t>./Screening/output_withoutH/3_SympSCT/session8_1000sims/intervSympSCT_sc3_1000sims.jld2</t>
  </si>
  <si>
    <t>./Screening/output_withoutH/3_SympSCT/session8_1000sims/intervSympSCT_sc4_1000sims.jld2</t>
  </si>
  <si>
    <t>./Screening/output_withoutH/3_SympSCT/session8_1000sims/intervSympSCT_sc6_1000sims.jld2</t>
  </si>
  <si>
    <t>./Screening/output_withoutH/3_SympSCT/session8_1000sims/intervSympSCT_sc7_1000sims.jld2</t>
  </si>
  <si>
    <t>./Screening/output_withoutH/3_SympSCT/session8_1000sims/intervSympSCT_sc8_1000sims.jld2</t>
  </si>
  <si>
    <t>./Screening/output_withoutH/3_SympSCT/session8_1000sims/intervSympSCT_sc9_1000sims.jld2</t>
  </si>
  <si>
    <t>./Screening/output_withoutH/5_MSCT/session7_1000sims/intervMSCT_sc1_1000sims.jld2</t>
  </si>
  <si>
    <t>./Screening/output_withoutH/5_MSCT/session7_1000sims/intervMSCT_sc2_1000sims.jld2</t>
  </si>
  <si>
    <t>./Screening/output_withoutH/5_MSCT/session7_1000sims/intervMSCT_sc3_1000sims.jld2</t>
  </si>
  <si>
    <t>./Screening/output_withoutH/5_MSCT/session7_1000sims/intervMSCT_sc4_1000sims.jld2</t>
  </si>
  <si>
    <t>./Screening/output_withoutH/5_MSCT/session7_1000sims/intervMSCT_sc6_1000sims.jld2</t>
  </si>
  <si>
    <t>./Screening/output_withoutH/5_MSCT/session7_1000sims/intervMSCT_sc7_1000sims.jld2</t>
  </si>
  <si>
    <t>./Screening/output_withoutH/5_MSCT/session7_1000sims/intervMSCT_sc8_1000sims.jld2</t>
  </si>
  <si>
    <t>./Screening/output_withoutH/5_MSCT/session7_1000sims/intervMSCT_sc9_1000sims.jld2</t>
  </si>
  <si>
    <t>./Screening/output/5_MSCT/session8_1000sims/intervMSCT_sc1_1000sims.jld2</t>
  </si>
  <si>
    <t>./Screening/output/5_MSCT/session8_1000sims/intervMSCT_sc2_1000sims.jld2</t>
  </si>
  <si>
    <t>./Screening/output/5_MSCT/session8_1000sims/intervMSCT_sc3_1000sims.jld2</t>
  </si>
  <si>
    <t>./Screening/output/5_MSCT/session8_1000sims/intervMSCT_sc4_1000sims.jld2</t>
  </si>
  <si>
    <t>./Screening/output/5_MSCT/session8_1000sims/intervMSCT_sc6_1000sims.jld2</t>
  </si>
  <si>
    <t>./Screening/output/5_MSCT/session8_1000sims/intervMSCT_sc7_1000sims.jld2</t>
  </si>
  <si>
    <t>./Screening/output/5_MSCT/session8_1000sims/intervMSCT_sc8_1000sims.jld2</t>
  </si>
  <si>
    <t>./Screening/output/5_MSCT/session8_1000sims/intervMSCT_sc9_1000sims.jld2</t>
  </si>
  <si>
    <t>max diff=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</si>
</sst>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mbria"/>
      <family val="1"/>
    </font>
    <font>
      <sz val="11"/>
      <color theme="1"/>
      <name val="Cambria"/>
      <family val="1"/>
    </font>
    <font>
      <b/>
      <sz val="8"/>
      <color theme="1"/>
      <name val="Cambria"/>
      <family val="1"/>
    </font>
    <font>
      <b/>
      <sz val="8"/>
      <name val="Cambria"/>
      <family val="1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mbria"/>
      <family val="1"/>
    </font>
    <font>
      <b/>
      <sz val="11"/>
      <color rgb="FFFF0000"/>
      <name val="Cambria"/>
      <family val="1"/>
    </font>
    <font>
      <b/>
      <sz val="11"/>
      <color theme="1"/>
      <name val="Cambria"/>
      <family val="1"/>
    </font>
    <font>
      <b/>
      <sz val="8"/>
      <color rgb="FFC00000"/>
      <name val="Cambria"/>
      <family val="1"/>
    </font>
    <font>
      <sz val="10"/>
      <color theme="1"/>
      <name val="Cambria"/>
      <family val="1"/>
    </font>
    <font>
      <sz val="10"/>
      <color rgb="FFC00000"/>
      <name val="Cambria"/>
      <family val="1"/>
    </font>
    <font>
      <b/>
      <sz val="14"/>
      <color rgb="FFC00000"/>
      <name val="Cambria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8" fillId="33" borderId="0" xfId="0" applyFont="1" applyFill="1"/>
    <xf numFmtId="11" fontId="19" fillId="0" borderId="0" xfId="0" applyNumberFormat="1" applyFont="1"/>
    <xf numFmtId="0" fontId="20" fillId="0" borderId="0" xfId="0" applyFont="1"/>
    <xf numFmtId="0" fontId="21" fillId="0" borderId="0" xfId="0" applyFont="1"/>
    <xf numFmtId="11" fontId="20" fillId="0" borderId="0" xfId="0" applyNumberFormat="1" applyFont="1"/>
    <xf numFmtId="11" fontId="22" fillId="0" borderId="0" xfId="0" applyNumberFormat="1" applyFont="1"/>
    <xf numFmtId="11" fontId="23" fillId="0" borderId="0" xfId="0" applyNumberFormat="1" applyFont="1"/>
    <xf numFmtId="0" fontId="20" fillId="33" borderId="0" xfId="0" applyFont="1" applyFill="1"/>
    <xf numFmtId="0" fontId="18" fillId="0" borderId="0" xfId="0" applyFont="1" applyFill="1"/>
    <xf numFmtId="0" fontId="19" fillId="0" borderId="0" xfId="0" applyFont="1"/>
    <xf numFmtId="0" fontId="14" fillId="0" borderId="0" xfId="0" applyFont="1"/>
    <xf numFmtId="0" fontId="24" fillId="0" borderId="0" xfId="0" applyFont="1"/>
    <xf numFmtId="11" fontId="24" fillId="0" borderId="0" xfId="0" applyNumberFormat="1" applyFont="1"/>
    <xf numFmtId="0" fontId="25" fillId="0" borderId="0" xfId="0" applyFont="1"/>
    <xf numFmtId="0" fontId="16" fillId="0" borderId="0" xfId="0" applyFont="1"/>
    <xf numFmtId="0" fontId="18" fillId="34" borderId="0" xfId="0" applyFont="1" applyFill="1"/>
    <xf numFmtId="11" fontId="18" fillId="34" borderId="0" xfId="0" applyNumberFormat="1" applyFont="1" applyFill="1"/>
    <xf numFmtId="0" fontId="0" fillId="34" borderId="0" xfId="0" applyFill="1"/>
    <xf numFmtId="0" fontId="19" fillId="34" borderId="0" xfId="0" applyFont="1" applyFill="1"/>
    <xf numFmtId="11" fontId="19" fillId="34" borderId="0" xfId="0" applyNumberFormat="1" applyFont="1" applyFill="1"/>
    <xf numFmtId="0" fontId="14" fillId="34" borderId="0" xfId="0" applyFont="1" applyFill="1"/>
    <xf numFmtId="11" fontId="26" fillId="36" borderId="0" xfId="0" applyNumberFormat="1" applyFont="1" applyFill="1"/>
    <xf numFmtId="0" fontId="18" fillId="36" borderId="0" xfId="0" applyFont="1" applyFill="1"/>
    <xf numFmtId="11" fontId="18" fillId="36" borderId="0" xfId="0" applyNumberFormat="1" applyFont="1" applyFill="1"/>
    <xf numFmtId="0" fontId="27" fillId="0" borderId="0" xfId="0" applyFont="1"/>
    <xf numFmtId="11" fontId="27" fillId="0" borderId="0" xfId="0" applyNumberFormat="1" applyFont="1"/>
    <xf numFmtId="0" fontId="28" fillId="0" borderId="0" xfId="0" applyFont="1"/>
    <xf numFmtId="0" fontId="29" fillId="0" borderId="0" xfId="0" applyFont="1"/>
    <xf numFmtId="0" fontId="20" fillId="0" borderId="0" xfId="0" applyFont="1" applyFill="1"/>
    <xf numFmtId="0" fontId="30" fillId="0" borderId="0" xfId="0" applyFont="1"/>
    <xf numFmtId="0" fontId="20" fillId="37" borderId="0" xfId="0" applyFont="1" applyFill="1"/>
    <xf numFmtId="0" fontId="30" fillId="37" borderId="0" xfId="0" applyFont="1" applyFill="1"/>
    <xf numFmtId="0" fontId="21" fillId="37" borderId="0" xfId="0" applyFont="1" applyFill="1"/>
    <xf numFmtId="0" fontId="30" fillId="38" borderId="0" xfId="0" applyFont="1" applyFill="1"/>
    <xf numFmtId="0" fontId="20" fillId="38" borderId="0" xfId="0" applyFont="1" applyFill="1"/>
    <xf numFmtId="0" fontId="21" fillId="38" borderId="0" xfId="0" applyFont="1" applyFill="1"/>
    <xf numFmtId="0" fontId="31" fillId="0" borderId="0" xfId="0" applyFont="1"/>
    <xf numFmtId="0" fontId="32" fillId="0" borderId="0" xfId="0" applyFont="1"/>
    <xf numFmtId="0" fontId="30" fillId="39" borderId="0" xfId="0" applyFont="1" applyFill="1"/>
    <xf numFmtId="0" fontId="20" fillId="39" borderId="0" xfId="0" applyFont="1" applyFill="1"/>
    <xf numFmtId="0" fontId="21" fillId="39" borderId="0" xfId="0" applyFont="1" applyFill="1"/>
    <xf numFmtId="0" fontId="28" fillId="39" borderId="0" xfId="0" applyFont="1" applyFill="1"/>
    <xf numFmtId="0" fontId="30" fillId="40" borderId="0" xfId="0" applyFont="1" applyFill="1"/>
    <xf numFmtId="0" fontId="20" fillId="40" borderId="0" xfId="0" applyFont="1" applyFill="1"/>
    <xf numFmtId="0" fontId="21" fillId="40" borderId="0" xfId="0" applyFont="1" applyFill="1"/>
    <xf numFmtId="0" fontId="30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33" fillId="0" borderId="0" xfId="0" applyFont="1"/>
    <xf numFmtId="11" fontId="21" fillId="0" borderId="0" xfId="0" applyNumberFormat="1" applyFont="1"/>
    <xf numFmtId="11" fontId="20" fillId="37" borderId="0" xfId="0" applyNumberFormat="1" applyFont="1" applyFill="1"/>
    <xf numFmtId="11" fontId="31" fillId="0" borderId="0" xfId="0" applyNumberFormat="1" applyFont="1"/>
    <xf numFmtId="11" fontId="20" fillId="38" borderId="0" xfId="0" applyNumberFormat="1" applyFont="1" applyFill="1"/>
    <xf numFmtId="11" fontId="20" fillId="0" borderId="0" xfId="0" applyNumberFormat="1" applyFont="1" applyFill="1"/>
    <xf numFmtId="0" fontId="21" fillId="0" borderId="0" xfId="0" applyFont="1" applyFill="1"/>
    <xf numFmtId="0" fontId="28" fillId="0" borderId="0" xfId="0" applyFont="1" applyFill="1"/>
    <xf numFmtId="0" fontId="29" fillId="0" borderId="0" xfId="0" applyFont="1" applyFill="1"/>
    <xf numFmtId="11" fontId="20" fillId="35" borderId="0" xfId="0" applyNumberFormat="1" applyFont="1" applyFill="1"/>
    <xf numFmtId="11" fontId="22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'cum__13-26'!$C$1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B8-4512-A00E-8275F8135E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8-4512-A00E-8275F8135E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8-4512-A00E-8275F8135E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B8-4512-A00E-8275F8135E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B8-4512-A00E-8275F8135E6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B8-4512-A00E-8275F8135E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B8-4512-A00E-8275F8135E6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B8-4512-A00E-8275F8135E6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0B8-4512-A00E-8275F8135E6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0B8-4512-A00E-8275F8135E6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0B8-4512-A00E-8275F8135E6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0B8-4512-A00E-8275F8135E6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0B8-4512-A00E-8275F8135E63}"/>
              </c:ext>
            </c:extLst>
          </c:dPt>
          <c:errBars>
            <c:errBarType val="both"/>
            <c:errValType val="cust"/>
            <c:noEndCap val="0"/>
            <c:plus>
              <c:numRef>
                <c:f>'cum__13-26'!$D$2:$D$19</c:f>
                <c:numCache>
                  <c:formatCode>General</c:formatCode>
                  <c:ptCount val="18"/>
                  <c:pt idx="0">
                    <c:v>3551200.8370837201</c:v>
                  </c:pt>
                  <c:pt idx="1">
                    <c:v>2920901.0618473901</c:v>
                  </c:pt>
                  <c:pt idx="2">
                    <c:v>2794015.0491440301</c:v>
                  </c:pt>
                  <c:pt idx="3">
                    <c:v>4377383.3077763999</c:v>
                  </c:pt>
                  <c:pt idx="4">
                    <c:v>4272628.1896403702</c:v>
                  </c:pt>
                  <c:pt idx="5">
                    <c:v>3601851.38285062</c:v>
                  </c:pt>
                  <c:pt idx="6">
                    <c:v>4733932.7516140398</c:v>
                  </c:pt>
                  <c:pt idx="7">
                    <c:v>3908583.0952690602</c:v>
                  </c:pt>
                  <c:pt idx="8">
                    <c:v>2809488.3884599302</c:v>
                  </c:pt>
                  <c:pt idx="9">
                    <c:v>3025649.86965675</c:v>
                  </c:pt>
                  <c:pt idx="10">
                    <c:v>2822316.6428916901</c:v>
                  </c:pt>
                  <c:pt idx="11">
                    <c:v>3259434.7115295501</c:v>
                  </c:pt>
                  <c:pt idx="12">
                    <c:v>3816565.6933309999</c:v>
                  </c:pt>
                  <c:pt idx="13">
                    <c:v>2780437.48437702</c:v>
                  </c:pt>
                  <c:pt idx="14">
                    <c:v>3728440.5174400401</c:v>
                  </c:pt>
                  <c:pt idx="15">
                    <c:v>2801279.5045292</c:v>
                  </c:pt>
                  <c:pt idx="16">
                    <c:v>3792021.7787092198</c:v>
                  </c:pt>
                  <c:pt idx="17">
                    <c:v>3031743.30533627</c:v>
                  </c:pt>
                </c:numCache>
              </c:numRef>
            </c:plus>
            <c:minus>
              <c:numRef>
                <c:f>'cum__13-26'!$D$2:$D$19</c:f>
                <c:numCache>
                  <c:formatCode>General</c:formatCode>
                  <c:ptCount val="18"/>
                  <c:pt idx="0">
                    <c:v>3551200.8370837201</c:v>
                  </c:pt>
                  <c:pt idx="1">
                    <c:v>2920901.0618473901</c:v>
                  </c:pt>
                  <c:pt idx="2">
                    <c:v>2794015.0491440301</c:v>
                  </c:pt>
                  <c:pt idx="3">
                    <c:v>4377383.3077763999</c:v>
                  </c:pt>
                  <c:pt idx="4">
                    <c:v>4272628.1896403702</c:v>
                  </c:pt>
                  <c:pt idx="5">
                    <c:v>3601851.38285062</c:v>
                  </c:pt>
                  <c:pt idx="6">
                    <c:v>4733932.7516140398</c:v>
                  </c:pt>
                  <c:pt idx="7">
                    <c:v>3908583.0952690602</c:v>
                  </c:pt>
                  <c:pt idx="8">
                    <c:v>2809488.3884599302</c:v>
                  </c:pt>
                  <c:pt idx="9">
                    <c:v>3025649.86965675</c:v>
                  </c:pt>
                  <c:pt idx="10">
                    <c:v>2822316.6428916901</c:v>
                  </c:pt>
                  <c:pt idx="11">
                    <c:v>3259434.7115295501</c:v>
                  </c:pt>
                  <c:pt idx="12">
                    <c:v>3816565.6933309999</c:v>
                  </c:pt>
                  <c:pt idx="13">
                    <c:v>2780437.48437702</c:v>
                  </c:pt>
                  <c:pt idx="14">
                    <c:v>3728440.5174400401</c:v>
                  </c:pt>
                  <c:pt idx="15">
                    <c:v>2801279.5045292</c:v>
                  </c:pt>
                  <c:pt idx="16">
                    <c:v>3792021.7787092198</c:v>
                  </c:pt>
                  <c:pt idx="17">
                    <c:v>3031743.30533627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'cum__13-26'!$B$2:$B$19</c:f>
              <c:strCache>
                <c:ptCount val="18"/>
                <c:pt idx="0">
                  <c:v>No intervention</c:v>
                </c:pt>
                <c:pt idx="1">
                  <c:v>CT of H (7 days)</c:v>
                </c:pt>
                <c:pt idx="2">
                  <c:v>CT of H (14 days)</c:v>
                </c:pt>
                <c:pt idx="3">
                  <c:v>MS daily 1e3 tests per region (4th month)</c:v>
                </c:pt>
                <c:pt idx="4">
                  <c:v>MS daily 1e3 tests per region (5th month)</c:v>
                </c:pt>
                <c:pt idx="5">
                  <c:v>MS daily 1e3 tests per region (6th month)</c:v>
                </c:pt>
                <c:pt idx="6">
                  <c:v>MS daily 1e3 tests per region (7th month)</c:v>
                </c:pt>
                <c:pt idx="7">
                  <c:v>MS daily 1e3 tests per region (8th month)</c:v>
                </c:pt>
                <c:pt idx="8">
                  <c:v>MS daily 5e3 tests per region (4th month)</c:v>
                </c:pt>
                <c:pt idx="9">
                  <c:v>MS daily 5e3 tests per region (5th month)</c:v>
                </c:pt>
                <c:pt idx="10">
                  <c:v>MS daily 5e3 tests per region (6th month)</c:v>
                </c:pt>
                <c:pt idx="11">
                  <c:v>MS daily 5e3 tests per region (7th month)</c:v>
                </c:pt>
                <c:pt idx="12">
                  <c:v>MS daily 5e3 tests per region (8th month)</c:v>
                </c:pt>
                <c:pt idx="13">
                  <c:v>MS daily 1e4 tests per region (4th month)</c:v>
                </c:pt>
                <c:pt idx="14">
                  <c:v>MS daily 1e4 tests per region (5th month)</c:v>
                </c:pt>
                <c:pt idx="15">
                  <c:v>MS daily 1e4 tests per region (6th month)</c:v>
                </c:pt>
                <c:pt idx="16">
                  <c:v>MS daily 1e4 tests per region (7th month)</c:v>
                </c:pt>
                <c:pt idx="17">
                  <c:v>MS daily 1e4 tests per region (8th month)</c:v>
                </c:pt>
              </c:strCache>
            </c:strRef>
          </c:cat>
          <c:val>
            <c:numRef>
              <c:f>'cum__13-26'!$C$2:$C$19</c:f>
              <c:numCache>
                <c:formatCode>0.00E+00</c:formatCode>
                <c:ptCount val="18"/>
                <c:pt idx="0">
                  <c:v>37023432</c:v>
                </c:pt>
                <c:pt idx="1">
                  <c:v>34921776.5</c:v>
                </c:pt>
                <c:pt idx="2">
                  <c:v>34337923.5</c:v>
                </c:pt>
                <c:pt idx="3">
                  <c:v>37185056.5</c:v>
                </c:pt>
                <c:pt idx="4">
                  <c:v>37035812</c:v>
                </c:pt>
                <c:pt idx="5">
                  <c:v>37219009.5</c:v>
                </c:pt>
                <c:pt idx="6">
                  <c:v>37068921</c:v>
                </c:pt>
                <c:pt idx="7">
                  <c:v>37161389</c:v>
                </c:pt>
                <c:pt idx="8">
                  <c:v>36333961</c:v>
                </c:pt>
                <c:pt idx="9">
                  <c:v>36262443.5</c:v>
                </c:pt>
                <c:pt idx="10">
                  <c:v>36536447.5</c:v>
                </c:pt>
                <c:pt idx="11">
                  <c:v>36569908</c:v>
                </c:pt>
                <c:pt idx="12">
                  <c:v>36572970</c:v>
                </c:pt>
                <c:pt idx="13">
                  <c:v>35911868.5</c:v>
                </c:pt>
                <c:pt idx="14">
                  <c:v>35694444</c:v>
                </c:pt>
                <c:pt idx="15">
                  <c:v>36261778.5</c:v>
                </c:pt>
                <c:pt idx="16">
                  <c:v>36339795</c:v>
                </c:pt>
                <c:pt idx="17">
                  <c:v>36345614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512-A00E-8275F813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quarantined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6709344440495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F6-4BF4-812C-905E8C7676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F6-4BF4-812C-905E8C7676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F6-4BF4-812C-905E8C7676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F6-4BF4-812C-905E8C7676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F6-4BF4-812C-905E8C7676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F6-4BF4-812C-905E8C7676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F6-4BF4-812C-905E8C7676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F6-4BF4-812C-905E8C7676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5F6-4BF4-812C-905E8C7676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5F6-4BF4-812C-905E8C7676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5F6-4BF4-812C-905E8C7676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5F6-4BF4-812C-905E8C7676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5F6-4BF4-812C-905E8C767684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'B2.5_1000s_06_10_noH_allData'!$G$2:$G$170</c:f>
                <c:numCache>
                  <c:formatCode>General</c:formatCode>
                  <c:ptCount val="169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0</c:v>
                  </c:pt>
                  <c:pt idx="7">
                    <c:v>62803.442553778499</c:v>
                  </c:pt>
                  <c:pt idx="8">
                    <c:v>42284.962647694301</c:v>
                  </c:pt>
                  <c:pt idx="9">
                    <c:v>44742.073934137901</c:v>
                  </c:pt>
                  <c:pt idx="10">
                    <c:v>32676.2957188855</c:v>
                  </c:pt>
                  <c:pt idx="11">
                    <c:v>8726.6178423149595</c:v>
                  </c:pt>
                  <c:pt idx="12">
                    <c:v>250543.763039199</c:v>
                  </c:pt>
                  <c:pt idx="13">
                    <c:v>183658.79716894601</c:v>
                  </c:pt>
                  <c:pt idx="14">
                    <c:v>142463.248244863</c:v>
                  </c:pt>
                  <c:pt idx="15">
                    <c:v>123140.739735657</c:v>
                  </c:pt>
                  <c:pt idx="16">
                    <c:v>44266.192952144003</c:v>
                  </c:pt>
                  <c:pt idx="17">
                    <c:v>395387.71647823398</c:v>
                  </c:pt>
                  <c:pt idx="18">
                    <c:v>293505.484242148</c:v>
                  </c:pt>
                  <c:pt idx="19">
                    <c:v>217726.121785278</c:v>
                  </c:pt>
                  <c:pt idx="20">
                    <c:v>229007.271729545</c:v>
                  </c:pt>
                  <c:pt idx="21">
                    <c:v>114157.557637333</c:v>
                  </c:pt>
                  <c:pt idx="23">
                    <c:v>5736.9256367005501</c:v>
                  </c:pt>
                  <c:pt idx="24">
                    <c:v>3832.4437273993499</c:v>
                  </c:pt>
                  <c:pt idx="25">
                    <c:v>4798.7490072210803</c:v>
                  </c:pt>
                  <c:pt idx="26">
                    <c:v>3941.2450486156299</c:v>
                  </c:pt>
                  <c:pt idx="27">
                    <c:v>1556.88053960655</c:v>
                  </c:pt>
                  <c:pt idx="28">
                    <c:v>24772.093446028499</c:v>
                  </c:pt>
                  <c:pt idx="29">
                    <c:v>18292.315996409699</c:v>
                  </c:pt>
                  <c:pt idx="30">
                    <c:v>17405.1754794138</c:v>
                  </c:pt>
                  <c:pt idx="31">
                    <c:v>14919.913740784399</c:v>
                  </c:pt>
                  <c:pt idx="32">
                    <c:v>9777.4476504615704</c:v>
                  </c:pt>
                  <c:pt idx="33">
                    <c:v>48767.665992944902</c:v>
                  </c:pt>
                  <c:pt idx="34">
                    <c:v>22026.201408692101</c:v>
                  </c:pt>
                  <c:pt idx="35">
                    <c:v>31510.785227369299</c:v>
                  </c:pt>
                  <c:pt idx="36">
                    <c:v>29022.8596060079</c:v>
                  </c:pt>
                  <c:pt idx="37">
                    <c:v>21371.823670637899</c:v>
                  </c:pt>
                  <c:pt idx="39">
                    <c:v>61128.652119771898</c:v>
                  </c:pt>
                  <c:pt idx="40">
                    <c:v>36443.996338808502</c:v>
                  </c:pt>
                  <c:pt idx="41">
                    <c:v>46394.9830155253</c:v>
                  </c:pt>
                  <c:pt idx="42">
                    <c:v>29179.6787552803</c:v>
                  </c:pt>
                  <c:pt idx="43">
                    <c:v>8828.3640184669293</c:v>
                  </c:pt>
                  <c:pt idx="44">
                    <c:v>255753.54337661399</c:v>
                  </c:pt>
                  <c:pt idx="45">
                    <c:v>134091.21709266101</c:v>
                  </c:pt>
                  <c:pt idx="46">
                    <c:v>148863.61757215901</c:v>
                  </c:pt>
                  <c:pt idx="47">
                    <c:v>127747.265518114</c:v>
                  </c:pt>
                  <c:pt idx="48">
                    <c:v>55792.652494998503</c:v>
                  </c:pt>
                  <c:pt idx="49">
                    <c:v>454979.51811239298</c:v>
                  </c:pt>
                  <c:pt idx="50">
                    <c:v>183062.49778555901</c:v>
                  </c:pt>
                  <c:pt idx="51">
                    <c:v>207976.27169707199</c:v>
                  </c:pt>
                  <c:pt idx="52">
                    <c:v>216033.33339051</c:v>
                  </c:pt>
                  <c:pt idx="53">
                    <c:v>129719.907059219</c:v>
                  </c:pt>
                  <c:pt idx="55">
                    <c:v>5634.5482588118703</c:v>
                  </c:pt>
                  <c:pt idx="56">
                    <c:v>2267.8775660627298</c:v>
                  </c:pt>
                  <c:pt idx="57">
                    <c:v>5189.0201132482298</c:v>
                  </c:pt>
                  <c:pt idx="58">
                    <c:v>4523.2685864433297</c:v>
                  </c:pt>
                  <c:pt idx="59">
                    <c:v>2307.4403930553599</c:v>
                  </c:pt>
                  <c:pt idx="60">
                    <c:v>28369.742903003898</c:v>
                  </c:pt>
                  <c:pt idx="61">
                    <c:v>16578.979028581602</c:v>
                  </c:pt>
                  <c:pt idx="62">
                    <c:v>19263.962959562999</c:v>
                  </c:pt>
                  <c:pt idx="63">
                    <c:v>15447.849087716801</c:v>
                  </c:pt>
                  <c:pt idx="64">
                    <c:v>9076.6134003578409</c:v>
                  </c:pt>
                  <c:pt idx="65">
                    <c:v>53442.520355991299</c:v>
                  </c:pt>
                  <c:pt idx="66">
                    <c:v>30122.819851920602</c:v>
                  </c:pt>
                  <c:pt idx="67">
                    <c:v>27168.229540112701</c:v>
                  </c:pt>
                  <c:pt idx="68">
                    <c:v>28901.6282620577</c:v>
                  </c:pt>
                  <c:pt idx="69">
                    <c:v>19787.579197512099</c:v>
                  </c:pt>
                  <c:pt idx="71">
                    <c:v>14723.059916798</c:v>
                  </c:pt>
                  <c:pt idx="72">
                    <c:v>41516.007619427903</c:v>
                  </c:pt>
                  <c:pt idx="73">
                    <c:v>19799.4072964466</c:v>
                  </c:pt>
                  <c:pt idx="74">
                    <c:v>25305.536600810399</c:v>
                  </c:pt>
                  <c:pt idx="75">
                    <c:v>24727.617911922101</c:v>
                  </c:pt>
                  <c:pt idx="76">
                    <c:v>45099.597998336103</c:v>
                  </c:pt>
                  <c:pt idx="77">
                    <c:v>128752.829145866</c:v>
                  </c:pt>
                  <c:pt idx="78">
                    <c:v>90185.499028938299</c:v>
                  </c:pt>
                  <c:pt idx="79">
                    <c:v>82448.229874384298</c:v>
                  </c:pt>
                  <c:pt idx="80">
                    <c:v>69894.247669691205</c:v>
                  </c:pt>
                  <c:pt idx="81">
                    <c:v>61207.7286193572</c:v>
                  </c:pt>
                  <c:pt idx="82">
                    <c:v>212290.53150135701</c:v>
                  </c:pt>
                  <c:pt idx="83">
                    <c:v>162078.28854765801</c:v>
                  </c:pt>
                  <c:pt idx="84">
                    <c:v>122933.76502972</c:v>
                  </c:pt>
                  <c:pt idx="85">
                    <c:v>91171.044122208594</c:v>
                  </c:pt>
                  <c:pt idx="106">
                    <c:v>15952.526331758299</c:v>
                  </c:pt>
                  <c:pt idx="107">
                    <c:v>13718.8888586711</c:v>
                  </c:pt>
                  <c:pt idx="108">
                    <c:v>8737.0030483172704</c:v>
                  </c:pt>
                  <c:pt idx="109">
                    <c:v>2811.6347877081098</c:v>
                  </c:pt>
                  <c:pt idx="110">
                    <c:v>128.543725013087</c:v>
                  </c:pt>
                  <c:pt idx="111">
                    <c:v>83462.902051615602</c:v>
                  </c:pt>
                  <c:pt idx="112">
                    <c:v>72478.331178310997</c:v>
                  </c:pt>
                  <c:pt idx="113">
                    <c:v>41432.813269118298</c:v>
                  </c:pt>
                  <c:pt idx="114">
                    <c:v>12821.8053921926</c:v>
                  </c:pt>
                  <c:pt idx="115">
                    <c:v>699.83493771820997</c:v>
                  </c:pt>
                  <c:pt idx="116">
                    <c:v>168658.166283094</c:v>
                  </c:pt>
                  <c:pt idx="117">
                    <c:v>138461.66770697499</c:v>
                  </c:pt>
                  <c:pt idx="118">
                    <c:v>92978.325192574703</c:v>
                  </c:pt>
                  <c:pt idx="119">
                    <c:v>7570.9306080145298</c:v>
                  </c:pt>
                  <c:pt idx="120">
                    <c:v>616.40958909845995</c:v>
                  </c:pt>
                  <c:pt idx="122">
                    <c:v>1854.64327134571</c:v>
                  </c:pt>
                  <c:pt idx="123">
                    <c:v>1604.7756750169499</c:v>
                  </c:pt>
                  <c:pt idx="124">
                    <c:v>572.30793876441396</c:v>
                  </c:pt>
                  <c:pt idx="125">
                    <c:v>83.152859945507004</c:v>
                  </c:pt>
                  <c:pt idx="126">
                    <c:v>34.368348438270502</c:v>
                  </c:pt>
                  <c:pt idx="127">
                    <c:v>8878.2351665231308</c:v>
                  </c:pt>
                  <c:pt idx="128">
                    <c:v>8389.0168249925991</c:v>
                  </c:pt>
                  <c:pt idx="129">
                    <c:v>3362.1125027661101</c:v>
                  </c:pt>
                  <c:pt idx="130">
                    <c:v>741.41644995458705</c:v>
                  </c:pt>
                  <c:pt idx="131">
                    <c:v>82.085426119264199</c:v>
                  </c:pt>
                  <c:pt idx="132">
                    <c:v>16901.226357499199</c:v>
                  </c:pt>
                  <c:pt idx="133">
                    <c:v>15593.890274163699</c:v>
                  </c:pt>
                  <c:pt idx="134">
                    <c:v>6567.8482864796897</c:v>
                  </c:pt>
                  <c:pt idx="135">
                    <c:v>1110.3736517792399</c:v>
                  </c:pt>
                  <c:pt idx="136">
                    <c:v>128.96991340061601</c:v>
                  </c:pt>
                  <c:pt idx="138">
                    <c:v>1496971.3961847399</c:v>
                  </c:pt>
                  <c:pt idx="139">
                    <c:v>1185584.5098451199</c:v>
                  </c:pt>
                  <c:pt idx="140">
                    <c:v>555521.30748439895</c:v>
                  </c:pt>
                  <c:pt idx="141">
                    <c:v>111654.31932577401</c:v>
                  </c:pt>
                  <c:pt idx="142">
                    <c:v>14333.4342275976</c:v>
                  </c:pt>
                  <c:pt idx="143">
                    <c:v>4778351.6577718398</c:v>
                  </c:pt>
                  <c:pt idx="144">
                    <c:v>3558525.2855747398</c:v>
                  </c:pt>
                  <c:pt idx="145">
                    <c:v>2230085.4796159202</c:v>
                  </c:pt>
                  <c:pt idx="146">
                    <c:v>531288.98188673402</c:v>
                  </c:pt>
                  <c:pt idx="147">
                    <c:v>62640.247251001798</c:v>
                  </c:pt>
                  <c:pt idx="148">
                    <c:v>6563899.1594685595</c:v>
                  </c:pt>
                  <c:pt idx="149">
                    <c:v>4435502.5880129598</c:v>
                  </c:pt>
                  <c:pt idx="150">
                    <c:v>3280183.7340087602</c:v>
                  </c:pt>
                  <c:pt idx="151">
                    <c:v>607697.98178686399</c:v>
                  </c:pt>
                  <c:pt idx="152">
                    <c:v>44854.113985933698</c:v>
                  </c:pt>
                  <c:pt idx="154">
                    <c:v>169815.23302486999</c:v>
                  </c:pt>
                  <c:pt idx="155">
                    <c:v>153254.46107654599</c:v>
                  </c:pt>
                  <c:pt idx="156">
                    <c:v>67814.168513019496</c:v>
                  </c:pt>
                  <c:pt idx="157">
                    <c:v>9063.8824223422598</c:v>
                  </c:pt>
                  <c:pt idx="158">
                    <c:v>3401.4947514560599</c:v>
                  </c:pt>
                  <c:pt idx="159">
                    <c:v>729995.25399338803</c:v>
                  </c:pt>
                  <c:pt idx="160">
                    <c:v>627084.05213258299</c:v>
                  </c:pt>
                  <c:pt idx="161">
                    <c:v>304587.09294253</c:v>
                  </c:pt>
                  <c:pt idx="162">
                    <c:v>76214.596774348</c:v>
                  </c:pt>
                  <c:pt idx="163">
                    <c:v>17702.449512946001</c:v>
                  </c:pt>
                  <c:pt idx="164">
                    <c:v>1132829.8300266699</c:v>
                  </c:pt>
                  <c:pt idx="165">
                    <c:v>966491.11895723501</c:v>
                  </c:pt>
                  <c:pt idx="166">
                    <c:v>453705.91111141001</c:v>
                  </c:pt>
                  <c:pt idx="167">
                    <c:v>183506.54617900401</c:v>
                  </c:pt>
                  <c:pt idx="168">
                    <c:v>11471.1913783459</c:v>
                  </c:pt>
                </c:numCache>
              </c:numRef>
            </c:plus>
            <c:minus>
              <c:numRef>
                <c:f>'B2.5_1000s_06_10_noH_allData'!$G$2:$G$170</c:f>
                <c:numCache>
                  <c:formatCode>General</c:formatCode>
                  <c:ptCount val="169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0</c:v>
                  </c:pt>
                  <c:pt idx="7">
                    <c:v>62803.442553778499</c:v>
                  </c:pt>
                  <c:pt idx="8">
                    <c:v>42284.962647694301</c:v>
                  </c:pt>
                  <c:pt idx="9">
                    <c:v>44742.073934137901</c:v>
                  </c:pt>
                  <c:pt idx="10">
                    <c:v>32676.2957188855</c:v>
                  </c:pt>
                  <c:pt idx="11">
                    <c:v>8726.6178423149595</c:v>
                  </c:pt>
                  <c:pt idx="12">
                    <c:v>250543.763039199</c:v>
                  </c:pt>
                  <c:pt idx="13">
                    <c:v>183658.79716894601</c:v>
                  </c:pt>
                  <c:pt idx="14">
                    <c:v>142463.248244863</c:v>
                  </c:pt>
                  <c:pt idx="15">
                    <c:v>123140.739735657</c:v>
                  </c:pt>
                  <c:pt idx="16">
                    <c:v>44266.192952144003</c:v>
                  </c:pt>
                  <c:pt idx="17">
                    <c:v>395387.71647823398</c:v>
                  </c:pt>
                  <c:pt idx="18">
                    <c:v>293505.484242148</c:v>
                  </c:pt>
                  <c:pt idx="19">
                    <c:v>217726.121785278</c:v>
                  </c:pt>
                  <c:pt idx="20">
                    <c:v>229007.271729545</c:v>
                  </c:pt>
                  <c:pt idx="21">
                    <c:v>114157.557637333</c:v>
                  </c:pt>
                  <c:pt idx="23">
                    <c:v>5736.9256367005501</c:v>
                  </c:pt>
                  <c:pt idx="24">
                    <c:v>3832.4437273993499</c:v>
                  </c:pt>
                  <c:pt idx="25">
                    <c:v>4798.7490072210803</c:v>
                  </c:pt>
                  <c:pt idx="26">
                    <c:v>3941.2450486156299</c:v>
                  </c:pt>
                  <c:pt idx="27">
                    <c:v>1556.88053960655</c:v>
                  </c:pt>
                  <c:pt idx="28">
                    <c:v>24772.093446028499</c:v>
                  </c:pt>
                  <c:pt idx="29">
                    <c:v>18292.315996409699</c:v>
                  </c:pt>
                  <c:pt idx="30">
                    <c:v>17405.1754794138</c:v>
                  </c:pt>
                  <c:pt idx="31">
                    <c:v>14919.913740784399</c:v>
                  </c:pt>
                  <c:pt idx="32">
                    <c:v>9777.4476504615704</c:v>
                  </c:pt>
                  <c:pt idx="33">
                    <c:v>48767.665992944902</c:v>
                  </c:pt>
                  <c:pt idx="34">
                    <c:v>22026.201408692101</c:v>
                  </c:pt>
                  <c:pt idx="35">
                    <c:v>31510.785227369299</c:v>
                  </c:pt>
                  <c:pt idx="36">
                    <c:v>29022.8596060079</c:v>
                  </c:pt>
                  <c:pt idx="37">
                    <c:v>21371.823670637899</c:v>
                  </c:pt>
                  <c:pt idx="39">
                    <c:v>61128.652119771898</c:v>
                  </c:pt>
                  <c:pt idx="40">
                    <c:v>36443.996338808502</c:v>
                  </c:pt>
                  <c:pt idx="41">
                    <c:v>46394.9830155253</c:v>
                  </c:pt>
                  <c:pt idx="42">
                    <c:v>29179.6787552803</c:v>
                  </c:pt>
                  <c:pt idx="43">
                    <c:v>8828.3640184669293</c:v>
                  </c:pt>
                  <c:pt idx="44">
                    <c:v>255753.54337661399</c:v>
                  </c:pt>
                  <c:pt idx="45">
                    <c:v>134091.21709266101</c:v>
                  </c:pt>
                  <c:pt idx="46">
                    <c:v>148863.61757215901</c:v>
                  </c:pt>
                  <c:pt idx="47">
                    <c:v>127747.265518114</c:v>
                  </c:pt>
                  <c:pt idx="48">
                    <c:v>55792.652494998503</c:v>
                  </c:pt>
                  <c:pt idx="49">
                    <c:v>454979.51811239298</c:v>
                  </c:pt>
                  <c:pt idx="50">
                    <c:v>183062.49778555901</c:v>
                  </c:pt>
                  <c:pt idx="51">
                    <c:v>207976.27169707199</c:v>
                  </c:pt>
                  <c:pt idx="52">
                    <c:v>216033.33339051</c:v>
                  </c:pt>
                  <c:pt idx="53">
                    <c:v>129719.907059219</c:v>
                  </c:pt>
                  <c:pt idx="55">
                    <c:v>5634.5482588118703</c:v>
                  </c:pt>
                  <c:pt idx="56">
                    <c:v>2267.8775660627298</c:v>
                  </c:pt>
                  <c:pt idx="57">
                    <c:v>5189.0201132482298</c:v>
                  </c:pt>
                  <c:pt idx="58">
                    <c:v>4523.2685864433297</c:v>
                  </c:pt>
                  <c:pt idx="59">
                    <c:v>2307.4403930553599</c:v>
                  </c:pt>
                  <c:pt idx="60">
                    <c:v>28369.742903003898</c:v>
                  </c:pt>
                  <c:pt idx="61">
                    <c:v>16578.979028581602</c:v>
                  </c:pt>
                  <c:pt idx="62">
                    <c:v>19263.962959562999</c:v>
                  </c:pt>
                  <c:pt idx="63">
                    <c:v>15447.849087716801</c:v>
                  </c:pt>
                  <c:pt idx="64">
                    <c:v>9076.6134003578409</c:v>
                  </c:pt>
                  <c:pt idx="65">
                    <c:v>53442.520355991299</c:v>
                  </c:pt>
                  <c:pt idx="66">
                    <c:v>30122.819851920602</c:v>
                  </c:pt>
                  <c:pt idx="67">
                    <c:v>27168.229540112701</c:v>
                  </c:pt>
                  <c:pt idx="68">
                    <c:v>28901.6282620577</c:v>
                  </c:pt>
                  <c:pt idx="69">
                    <c:v>19787.579197512099</c:v>
                  </c:pt>
                  <c:pt idx="71">
                    <c:v>14723.059916798</c:v>
                  </c:pt>
                  <c:pt idx="72">
                    <c:v>41516.007619427903</c:v>
                  </c:pt>
                  <c:pt idx="73">
                    <c:v>19799.4072964466</c:v>
                  </c:pt>
                  <c:pt idx="74">
                    <c:v>25305.536600810399</c:v>
                  </c:pt>
                  <c:pt idx="75">
                    <c:v>24727.617911922101</c:v>
                  </c:pt>
                  <c:pt idx="76">
                    <c:v>45099.597998336103</c:v>
                  </c:pt>
                  <c:pt idx="77">
                    <c:v>128752.829145866</c:v>
                  </c:pt>
                  <c:pt idx="78">
                    <c:v>90185.499028938299</c:v>
                  </c:pt>
                  <c:pt idx="79">
                    <c:v>82448.229874384298</c:v>
                  </c:pt>
                  <c:pt idx="80">
                    <c:v>69894.247669691205</c:v>
                  </c:pt>
                  <c:pt idx="81">
                    <c:v>61207.7286193572</c:v>
                  </c:pt>
                  <c:pt idx="82">
                    <c:v>212290.53150135701</c:v>
                  </c:pt>
                  <c:pt idx="83">
                    <c:v>162078.28854765801</c:v>
                  </c:pt>
                  <c:pt idx="84">
                    <c:v>122933.76502972</c:v>
                  </c:pt>
                  <c:pt idx="85">
                    <c:v>91171.044122208594</c:v>
                  </c:pt>
                  <c:pt idx="106">
                    <c:v>15952.526331758299</c:v>
                  </c:pt>
                  <c:pt idx="107">
                    <c:v>13718.8888586711</c:v>
                  </c:pt>
                  <c:pt idx="108">
                    <c:v>8737.0030483172704</c:v>
                  </c:pt>
                  <c:pt idx="109">
                    <c:v>2811.6347877081098</c:v>
                  </c:pt>
                  <c:pt idx="110">
                    <c:v>128.543725013087</c:v>
                  </c:pt>
                  <c:pt idx="111">
                    <c:v>83462.902051615602</c:v>
                  </c:pt>
                  <c:pt idx="112">
                    <c:v>72478.331178310997</c:v>
                  </c:pt>
                  <c:pt idx="113">
                    <c:v>41432.813269118298</c:v>
                  </c:pt>
                  <c:pt idx="114">
                    <c:v>12821.8053921926</c:v>
                  </c:pt>
                  <c:pt idx="115">
                    <c:v>699.83493771820997</c:v>
                  </c:pt>
                  <c:pt idx="116">
                    <c:v>168658.166283094</c:v>
                  </c:pt>
                  <c:pt idx="117">
                    <c:v>138461.66770697499</c:v>
                  </c:pt>
                  <c:pt idx="118">
                    <c:v>92978.325192574703</c:v>
                  </c:pt>
                  <c:pt idx="119">
                    <c:v>7570.9306080145298</c:v>
                  </c:pt>
                  <c:pt idx="120">
                    <c:v>616.40958909845995</c:v>
                  </c:pt>
                  <c:pt idx="122">
                    <c:v>1854.64327134571</c:v>
                  </c:pt>
                  <c:pt idx="123">
                    <c:v>1604.7756750169499</c:v>
                  </c:pt>
                  <c:pt idx="124">
                    <c:v>572.30793876441396</c:v>
                  </c:pt>
                  <c:pt idx="125">
                    <c:v>83.152859945507004</c:v>
                  </c:pt>
                  <c:pt idx="126">
                    <c:v>34.368348438270502</c:v>
                  </c:pt>
                  <c:pt idx="127">
                    <c:v>8878.2351665231308</c:v>
                  </c:pt>
                  <c:pt idx="128">
                    <c:v>8389.0168249925991</c:v>
                  </c:pt>
                  <c:pt idx="129">
                    <c:v>3362.1125027661101</c:v>
                  </c:pt>
                  <c:pt idx="130">
                    <c:v>741.41644995458705</c:v>
                  </c:pt>
                  <c:pt idx="131">
                    <c:v>82.085426119264199</c:v>
                  </c:pt>
                  <c:pt idx="132">
                    <c:v>16901.226357499199</c:v>
                  </c:pt>
                  <c:pt idx="133">
                    <c:v>15593.890274163699</c:v>
                  </c:pt>
                  <c:pt idx="134">
                    <c:v>6567.8482864796897</c:v>
                  </c:pt>
                  <c:pt idx="135">
                    <c:v>1110.3736517792399</c:v>
                  </c:pt>
                  <c:pt idx="136">
                    <c:v>128.96991340061601</c:v>
                  </c:pt>
                  <c:pt idx="138">
                    <c:v>1496971.3961847399</c:v>
                  </c:pt>
                  <c:pt idx="139">
                    <c:v>1185584.5098451199</c:v>
                  </c:pt>
                  <c:pt idx="140">
                    <c:v>555521.30748439895</c:v>
                  </c:pt>
                  <c:pt idx="141">
                    <c:v>111654.31932577401</c:v>
                  </c:pt>
                  <c:pt idx="142">
                    <c:v>14333.4342275976</c:v>
                  </c:pt>
                  <c:pt idx="143">
                    <c:v>4778351.6577718398</c:v>
                  </c:pt>
                  <c:pt idx="144">
                    <c:v>3558525.2855747398</c:v>
                  </c:pt>
                  <c:pt idx="145">
                    <c:v>2230085.4796159202</c:v>
                  </c:pt>
                  <c:pt idx="146">
                    <c:v>531288.98188673402</c:v>
                  </c:pt>
                  <c:pt idx="147">
                    <c:v>62640.247251001798</c:v>
                  </c:pt>
                  <c:pt idx="148">
                    <c:v>6563899.1594685595</c:v>
                  </c:pt>
                  <c:pt idx="149">
                    <c:v>4435502.5880129598</c:v>
                  </c:pt>
                  <c:pt idx="150">
                    <c:v>3280183.7340087602</c:v>
                  </c:pt>
                  <c:pt idx="151">
                    <c:v>607697.98178686399</c:v>
                  </c:pt>
                  <c:pt idx="152">
                    <c:v>44854.113985933698</c:v>
                  </c:pt>
                  <c:pt idx="154">
                    <c:v>169815.23302486999</c:v>
                  </c:pt>
                  <c:pt idx="155">
                    <c:v>153254.46107654599</c:v>
                  </c:pt>
                  <c:pt idx="156">
                    <c:v>67814.168513019496</c:v>
                  </c:pt>
                  <c:pt idx="157">
                    <c:v>9063.8824223422598</c:v>
                  </c:pt>
                  <c:pt idx="158">
                    <c:v>3401.4947514560599</c:v>
                  </c:pt>
                  <c:pt idx="159">
                    <c:v>729995.25399338803</c:v>
                  </c:pt>
                  <c:pt idx="160">
                    <c:v>627084.05213258299</c:v>
                  </c:pt>
                  <c:pt idx="161">
                    <c:v>304587.09294253</c:v>
                  </c:pt>
                  <c:pt idx="162">
                    <c:v>76214.596774348</c:v>
                  </c:pt>
                  <c:pt idx="163">
                    <c:v>17702.449512946001</c:v>
                  </c:pt>
                  <c:pt idx="164">
                    <c:v>1132829.8300266699</c:v>
                  </c:pt>
                  <c:pt idx="165">
                    <c:v>966491.11895723501</c:v>
                  </c:pt>
                  <c:pt idx="166">
                    <c:v>453705.91111141001</c:v>
                  </c:pt>
                  <c:pt idx="167">
                    <c:v>183506.54617900401</c:v>
                  </c:pt>
                  <c:pt idx="168">
                    <c:v>11471.1913783459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'B2.5_1000s_06_10_noH_allData'!$C$2:$C$71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No intervention</c:v>
                </c:pt>
                <c:pt idx="7">
                  <c:v>1e3 - 4th m</c:v>
                </c:pt>
                <c:pt idx="8">
                  <c:v>1e3 - 5th m</c:v>
                </c:pt>
                <c:pt idx="9">
                  <c:v>1e3 - 6th m</c:v>
                </c:pt>
                <c:pt idx="10">
                  <c:v>1e3 - 7th m</c:v>
                </c:pt>
                <c:pt idx="11">
                  <c:v>1e3 - 8th m</c:v>
                </c:pt>
                <c:pt idx="12">
                  <c:v>5e3 - 4th m</c:v>
                </c:pt>
                <c:pt idx="13">
                  <c:v>5e3 - 5th m</c:v>
                </c:pt>
                <c:pt idx="14">
                  <c:v>5e3 - 6th m</c:v>
                </c:pt>
                <c:pt idx="15">
                  <c:v>5e3 - 7th m</c:v>
                </c:pt>
                <c:pt idx="16">
                  <c:v>5e3 - 8th m</c:v>
                </c:pt>
                <c:pt idx="17">
                  <c:v>1e4 - 4th m</c:v>
                </c:pt>
                <c:pt idx="18">
                  <c:v>1e4 - 5th m</c:v>
                </c:pt>
                <c:pt idx="19">
                  <c:v>1e4 - 6th m</c:v>
                </c:pt>
                <c:pt idx="20">
                  <c:v>1e4 - 7th m</c:v>
                </c:pt>
                <c:pt idx="21">
                  <c:v>1e4 - 8th m</c:v>
                </c:pt>
                <c:pt idx="23">
                  <c:v>1e3 - 4th m</c:v>
                </c:pt>
                <c:pt idx="24">
                  <c:v>1e3 - 5th m</c:v>
                </c:pt>
                <c:pt idx="25">
                  <c:v>1e3 - 6th m</c:v>
                </c:pt>
                <c:pt idx="26">
                  <c:v>1e3 - 7th m</c:v>
                </c:pt>
                <c:pt idx="27">
                  <c:v>1e3 - 8th m</c:v>
                </c:pt>
                <c:pt idx="28">
                  <c:v>5e3 - 4th m</c:v>
                </c:pt>
                <c:pt idx="29">
                  <c:v>5e3 - 5th m</c:v>
                </c:pt>
                <c:pt idx="30">
                  <c:v>5e3 - 6th m</c:v>
                </c:pt>
                <c:pt idx="31">
                  <c:v>5e3 - 7th m</c:v>
                </c:pt>
                <c:pt idx="32">
                  <c:v>5e3 - 8th m</c:v>
                </c:pt>
                <c:pt idx="33">
                  <c:v>1e4 - 4th m</c:v>
                </c:pt>
                <c:pt idx="34">
                  <c:v>1e4 - 5th m</c:v>
                </c:pt>
                <c:pt idx="35">
                  <c:v>1e4 - 6th m</c:v>
                </c:pt>
                <c:pt idx="36">
                  <c:v>1e4 - 7th m</c:v>
                </c:pt>
                <c:pt idx="37">
                  <c:v>1e4 - 8th m</c:v>
                </c:pt>
                <c:pt idx="39">
                  <c:v>1e3 - 4th m</c:v>
                </c:pt>
                <c:pt idx="40">
                  <c:v>1e3 - 5th m</c:v>
                </c:pt>
                <c:pt idx="41">
                  <c:v>1e3 - 6th m</c:v>
                </c:pt>
                <c:pt idx="42">
                  <c:v>1e3 - 7th m</c:v>
                </c:pt>
                <c:pt idx="43">
                  <c:v>1e3 - 8th m</c:v>
                </c:pt>
                <c:pt idx="44">
                  <c:v>5e3 - 4th m</c:v>
                </c:pt>
                <c:pt idx="45">
                  <c:v>5e3 - 5th m</c:v>
                </c:pt>
                <c:pt idx="46">
                  <c:v>5e3 - 6th m</c:v>
                </c:pt>
                <c:pt idx="47">
                  <c:v>5e3 - 7th m</c:v>
                </c:pt>
                <c:pt idx="48">
                  <c:v>5e3 - 8th m</c:v>
                </c:pt>
                <c:pt idx="49">
                  <c:v>1e4 - 4th m</c:v>
                </c:pt>
                <c:pt idx="50">
                  <c:v>1e4 - 5th m</c:v>
                </c:pt>
                <c:pt idx="51">
                  <c:v>1e4 - 6th m</c:v>
                </c:pt>
                <c:pt idx="52">
                  <c:v>1e4 - 7th m</c:v>
                </c:pt>
                <c:pt idx="53">
                  <c:v>1e4 - 8th m</c:v>
                </c:pt>
                <c:pt idx="55">
                  <c:v>1e3 - 4th m</c:v>
                </c:pt>
                <c:pt idx="56">
                  <c:v>1e3 - 5th m</c:v>
                </c:pt>
                <c:pt idx="57">
                  <c:v>1e3 - 6th m</c:v>
                </c:pt>
                <c:pt idx="58">
                  <c:v>1e3 - 7th m</c:v>
                </c:pt>
                <c:pt idx="59">
                  <c:v>1e3 - 8th m</c:v>
                </c:pt>
                <c:pt idx="60">
                  <c:v>5e3 - 4th m</c:v>
                </c:pt>
                <c:pt idx="61">
                  <c:v>5e3 - 5th m</c:v>
                </c:pt>
                <c:pt idx="62">
                  <c:v>5e3 - 6th m</c:v>
                </c:pt>
                <c:pt idx="63">
                  <c:v>5e3 - 7th m</c:v>
                </c:pt>
                <c:pt idx="64">
                  <c:v>5e3 - 8th m</c:v>
                </c:pt>
                <c:pt idx="65">
                  <c:v>1e4 - 4th m</c:v>
                </c:pt>
                <c:pt idx="66">
                  <c:v>1e4 - 5th m</c:v>
                </c:pt>
                <c:pt idx="67">
                  <c:v>1e4 - 6th m</c:v>
                </c:pt>
                <c:pt idx="68">
                  <c:v>1e4 - 7th m</c:v>
                </c:pt>
                <c:pt idx="69">
                  <c:v>1e4 - 8th m</c:v>
                </c:pt>
              </c:strCache>
            </c:strRef>
          </c:cat>
          <c:val>
            <c:numRef>
              <c:f>'B2.5_1000s_06_10_noH_allData'!$F$2:$F$71</c:f>
              <c:numCache>
                <c:formatCode>General</c:formatCode>
                <c:ptCount val="70"/>
                <c:pt idx="0">
                  <c:v>0</c:v>
                </c:pt>
                <c:pt idx="2" formatCode="0.00E+00">
                  <c:v>10278647.5</c:v>
                </c:pt>
                <c:pt idx="3" formatCode="0.00E+00">
                  <c:v>4470234</c:v>
                </c:pt>
                <c:pt idx="5">
                  <c:v>0</c:v>
                </c:pt>
                <c:pt idx="7">
                  <c:v>322175.5</c:v>
                </c:pt>
                <c:pt idx="8">
                  <c:v>378343.5</c:v>
                </c:pt>
                <c:pt idx="9">
                  <c:v>206739</c:v>
                </c:pt>
                <c:pt idx="10">
                  <c:v>63041.5</c:v>
                </c:pt>
                <c:pt idx="11">
                  <c:v>2756</c:v>
                </c:pt>
                <c:pt idx="12" formatCode="0.00E+00">
                  <c:v>1163993</c:v>
                </c:pt>
                <c:pt idx="13" formatCode="0.00E+00">
                  <c:v>1400711.5</c:v>
                </c:pt>
                <c:pt idx="14" formatCode="0.00E+00">
                  <c:v>800076</c:v>
                </c:pt>
                <c:pt idx="15">
                  <c:v>376939.5</c:v>
                </c:pt>
                <c:pt idx="16">
                  <c:v>14645.5</c:v>
                </c:pt>
                <c:pt idx="17" formatCode="0.00E+00">
                  <c:v>1909088.5</c:v>
                </c:pt>
                <c:pt idx="18" formatCode="0.00E+00">
                  <c:v>2369026</c:v>
                </c:pt>
                <c:pt idx="19" formatCode="0.00E+00">
                  <c:v>1441767.5</c:v>
                </c:pt>
                <c:pt idx="20" formatCode="0.00E+00">
                  <c:v>764201.5</c:v>
                </c:pt>
                <c:pt idx="21">
                  <c:v>32602</c:v>
                </c:pt>
                <c:pt idx="23">
                  <c:v>43166</c:v>
                </c:pt>
                <c:pt idx="24">
                  <c:v>44210</c:v>
                </c:pt>
                <c:pt idx="25">
                  <c:v>27550.5</c:v>
                </c:pt>
                <c:pt idx="26">
                  <c:v>9904</c:v>
                </c:pt>
                <c:pt idx="27">
                  <c:v>504</c:v>
                </c:pt>
                <c:pt idx="28" formatCode="0.00E+00">
                  <c:v>174244.5</c:v>
                </c:pt>
                <c:pt idx="29" formatCode="0.00E+00">
                  <c:v>176687.5</c:v>
                </c:pt>
                <c:pt idx="30" formatCode="0.00E+00">
                  <c:v>101918</c:v>
                </c:pt>
                <c:pt idx="31">
                  <c:v>57655</c:v>
                </c:pt>
                <c:pt idx="32">
                  <c:v>3027</c:v>
                </c:pt>
                <c:pt idx="33" formatCode="0.00E+00">
                  <c:v>301868.5</c:v>
                </c:pt>
                <c:pt idx="34" formatCode="0.00E+00">
                  <c:v>308600</c:v>
                </c:pt>
                <c:pt idx="35" formatCode="0.00E+00">
                  <c:v>181426.5</c:v>
                </c:pt>
                <c:pt idx="36" formatCode="0.00E+00">
                  <c:v>121062.5</c:v>
                </c:pt>
                <c:pt idx="37">
                  <c:v>6704</c:v>
                </c:pt>
                <c:pt idx="39">
                  <c:v>317710.5</c:v>
                </c:pt>
                <c:pt idx="40">
                  <c:v>380997</c:v>
                </c:pt>
                <c:pt idx="41">
                  <c:v>205823</c:v>
                </c:pt>
                <c:pt idx="42">
                  <c:v>62632.5</c:v>
                </c:pt>
                <c:pt idx="43">
                  <c:v>2660.5</c:v>
                </c:pt>
                <c:pt idx="44">
                  <c:v>1151836</c:v>
                </c:pt>
                <c:pt idx="45">
                  <c:v>1401262</c:v>
                </c:pt>
                <c:pt idx="46">
                  <c:v>793452</c:v>
                </c:pt>
                <c:pt idx="47">
                  <c:v>366768</c:v>
                </c:pt>
                <c:pt idx="48">
                  <c:v>15733</c:v>
                </c:pt>
                <c:pt idx="49">
                  <c:v>1891155.5</c:v>
                </c:pt>
                <c:pt idx="50">
                  <c:v>2382885</c:v>
                </c:pt>
                <c:pt idx="51">
                  <c:v>1438826.5</c:v>
                </c:pt>
                <c:pt idx="52">
                  <c:v>751732</c:v>
                </c:pt>
                <c:pt idx="53">
                  <c:v>30852</c:v>
                </c:pt>
                <c:pt idx="55">
                  <c:v>43332</c:v>
                </c:pt>
                <c:pt idx="56">
                  <c:v>44170</c:v>
                </c:pt>
                <c:pt idx="57">
                  <c:v>27329</c:v>
                </c:pt>
                <c:pt idx="58">
                  <c:v>9756.5</c:v>
                </c:pt>
                <c:pt idx="59">
                  <c:v>478.5</c:v>
                </c:pt>
                <c:pt idx="60">
                  <c:v>172840</c:v>
                </c:pt>
                <c:pt idx="61">
                  <c:v>176370.5</c:v>
                </c:pt>
                <c:pt idx="62">
                  <c:v>102097.5</c:v>
                </c:pt>
                <c:pt idx="63">
                  <c:v>57445.5</c:v>
                </c:pt>
                <c:pt idx="64">
                  <c:v>2918.5</c:v>
                </c:pt>
                <c:pt idx="65">
                  <c:v>301757.5</c:v>
                </c:pt>
                <c:pt idx="66">
                  <c:v>309767</c:v>
                </c:pt>
                <c:pt idx="67">
                  <c:v>181475</c:v>
                </c:pt>
                <c:pt idx="68">
                  <c:v>121908</c:v>
                </c:pt>
                <c:pt idx="69">
                  <c:v>5212.5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F6-4BF4-812C-905E8C76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cumulative quarantined in Kenya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7007848290598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C-4BB2-AFD6-A143D7CEF2F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C-4BB2-AFD6-A143D7CEF2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C-4BB2-AFD6-A143D7CEF2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C-4BB2-AFD6-A143D7CEF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C-4BB2-AFD6-A143D7CEF2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C-4BB2-AFD6-A143D7CEF2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C-4BB2-AFD6-A143D7CEF2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AC-4BB2-AFD6-A143D7CEF2F6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AC-4BB2-AFD6-A143D7CEF2F6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AC-4BB2-AFD6-A143D7CEF2F6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AC-4BB2-AFD6-A143D7CEF2F6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AC-4BB2-AFD6-A143D7CEF2F6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AC-4BB2-AFD6-A143D7CEF2F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AC-4BB2-AFD6-A143D7CEF2F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AC-4BB2-AFD6-A143D7CEF2F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AC-4BB2-AFD6-A143D7CEF2F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AC-4BB2-AFD6-A143D7CEF2F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AC-4BB2-AFD6-A143D7CEF2F6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'B2.5_1000s_06_10_noH_allData'!$G$2:$G$170</c:f>
                <c:numCache>
                  <c:formatCode>General</c:formatCode>
                  <c:ptCount val="169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0</c:v>
                  </c:pt>
                  <c:pt idx="7">
                    <c:v>62803.442553778499</c:v>
                  </c:pt>
                  <c:pt idx="8">
                    <c:v>42284.962647694301</c:v>
                  </c:pt>
                  <c:pt idx="9">
                    <c:v>44742.073934137901</c:v>
                  </c:pt>
                  <c:pt idx="10">
                    <c:v>32676.2957188855</c:v>
                  </c:pt>
                  <c:pt idx="11">
                    <c:v>8726.6178423149595</c:v>
                  </c:pt>
                  <c:pt idx="12">
                    <c:v>250543.763039199</c:v>
                  </c:pt>
                  <c:pt idx="13">
                    <c:v>183658.79716894601</c:v>
                  </c:pt>
                  <c:pt idx="14">
                    <c:v>142463.248244863</c:v>
                  </c:pt>
                  <c:pt idx="15">
                    <c:v>123140.739735657</c:v>
                  </c:pt>
                  <c:pt idx="16">
                    <c:v>44266.192952144003</c:v>
                  </c:pt>
                  <c:pt idx="17">
                    <c:v>395387.71647823398</c:v>
                  </c:pt>
                  <c:pt idx="18">
                    <c:v>293505.484242148</c:v>
                  </c:pt>
                  <c:pt idx="19">
                    <c:v>217726.121785278</c:v>
                  </c:pt>
                  <c:pt idx="20">
                    <c:v>229007.271729545</c:v>
                  </c:pt>
                  <c:pt idx="21">
                    <c:v>114157.557637333</c:v>
                  </c:pt>
                  <c:pt idx="23">
                    <c:v>5736.9256367005501</c:v>
                  </c:pt>
                  <c:pt idx="24">
                    <c:v>3832.4437273993499</c:v>
                  </c:pt>
                  <c:pt idx="25">
                    <c:v>4798.7490072210803</c:v>
                  </c:pt>
                  <c:pt idx="26">
                    <c:v>3941.2450486156299</c:v>
                  </c:pt>
                  <c:pt idx="27">
                    <c:v>1556.88053960655</c:v>
                  </c:pt>
                  <c:pt idx="28">
                    <c:v>24772.093446028499</c:v>
                  </c:pt>
                  <c:pt idx="29">
                    <c:v>18292.315996409699</c:v>
                  </c:pt>
                  <c:pt idx="30">
                    <c:v>17405.1754794138</c:v>
                  </c:pt>
                  <c:pt idx="31">
                    <c:v>14919.913740784399</c:v>
                  </c:pt>
                  <c:pt idx="32">
                    <c:v>9777.4476504615704</c:v>
                  </c:pt>
                  <c:pt idx="33">
                    <c:v>48767.665992944902</c:v>
                  </c:pt>
                  <c:pt idx="34">
                    <c:v>22026.201408692101</c:v>
                  </c:pt>
                  <c:pt idx="35">
                    <c:v>31510.785227369299</c:v>
                  </c:pt>
                  <c:pt idx="36">
                    <c:v>29022.8596060079</c:v>
                  </c:pt>
                  <c:pt idx="37">
                    <c:v>21371.823670637899</c:v>
                  </c:pt>
                  <c:pt idx="39">
                    <c:v>61128.652119771898</c:v>
                  </c:pt>
                  <c:pt idx="40">
                    <c:v>36443.996338808502</c:v>
                  </c:pt>
                  <c:pt idx="41">
                    <c:v>46394.9830155253</c:v>
                  </c:pt>
                  <c:pt idx="42">
                    <c:v>29179.6787552803</c:v>
                  </c:pt>
                  <c:pt idx="43">
                    <c:v>8828.3640184669293</c:v>
                  </c:pt>
                  <c:pt idx="44">
                    <c:v>255753.54337661399</c:v>
                  </c:pt>
                  <c:pt idx="45">
                    <c:v>134091.21709266101</c:v>
                  </c:pt>
                  <c:pt idx="46">
                    <c:v>148863.61757215901</c:v>
                  </c:pt>
                  <c:pt idx="47">
                    <c:v>127747.265518114</c:v>
                  </c:pt>
                  <c:pt idx="48">
                    <c:v>55792.652494998503</c:v>
                  </c:pt>
                  <c:pt idx="49">
                    <c:v>454979.51811239298</c:v>
                  </c:pt>
                  <c:pt idx="50">
                    <c:v>183062.49778555901</c:v>
                  </c:pt>
                  <c:pt idx="51">
                    <c:v>207976.27169707199</c:v>
                  </c:pt>
                  <c:pt idx="52">
                    <c:v>216033.33339051</c:v>
                  </c:pt>
                  <c:pt idx="53">
                    <c:v>129719.907059219</c:v>
                  </c:pt>
                  <c:pt idx="55">
                    <c:v>5634.5482588118703</c:v>
                  </c:pt>
                  <c:pt idx="56">
                    <c:v>2267.8775660627298</c:v>
                  </c:pt>
                  <c:pt idx="57">
                    <c:v>5189.0201132482298</c:v>
                  </c:pt>
                  <c:pt idx="58">
                    <c:v>4523.2685864433297</c:v>
                  </c:pt>
                  <c:pt idx="59">
                    <c:v>2307.4403930553599</c:v>
                  </c:pt>
                  <c:pt idx="60">
                    <c:v>28369.742903003898</c:v>
                  </c:pt>
                  <c:pt idx="61">
                    <c:v>16578.979028581602</c:v>
                  </c:pt>
                  <c:pt idx="62">
                    <c:v>19263.962959562999</c:v>
                  </c:pt>
                  <c:pt idx="63">
                    <c:v>15447.849087716801</c:v>
                  </c:pt>
                  <c:pt idx="64">
                    <c:v>9076.6134003578409</c:v>
                  </c:pt>
                  <c:pt idx="65">
                    <c:v>53442.520355991299</c:v>
                  </c:pt>
                  <c:pt idx="66">
                    <c:v>30122.819851920602</c:v>
                  </c:pt>
                  <c:pt idx="67">
                    <c:v>27168.229540112701</c:v>
                  </c:pt>
                  <c:pt idx="68">
                    <c:v>28901.6282620577</c:v>
                  </c:pt>
                  <c:pt idx="69">
                    <c:v>19787.579197512099</c:v>
                  </c:pt>
                  <c:pt idx="71">
                    <c:v>14723.059916798</c:v>
                  </c:pt>
                  <c:pt idx="72">
                    <c:v>41516.007619427903</c:v>
                  </c:pt>
                  <c:pt idx="73">
                    <c:v>19799.4072964466</c:v>
                  </c:pt>
                  <c:pt idx="74">
                    <c:v>25305.536600810399</c:v>
                  </c:pt>
                  <c:pt idx="75">
                    <c:v>24727.617911922101</c:v>
                  </c:pt>
                  <c:pt idx="76">
                    <c:v>45099.597998336103</c:v>
                  </c:pt>
                  <c:pt idx="77">
                    <c:v>128752.829145866</c:v>
                  </c:pt>
                  <c:pt idx="78">
                    <c:v>90185.499028938299</c:v>
                  </c:pt>
                  <c:pt idx="79">
                    <c:v>82448.229874384298</c:v>
                  </c:pt>
                  <c:pt idx="80">
                    <c:v>69894.247669691205</c:v>
                  </c:pt>
                  <c:pt idx="81">
                    <c:v>61207.7286193572</c:v>
                  </c:pt>
                  <c:pt idx="82">
                    <c:v>212290.53150135701</c:v>
                  </c:pt>
                  <c:pt idx="83">
                    <c:v>162078.28854765801</c:v>
                  </c:pt>
                  <c:pt idx="84">
                    <c:v>122933.76502972</c:v>
                  </c:pt>
                  <c:pt idx="85">
                    <c:v>91171.044122208594</c:v>
                  </c:pt>
                  <c:pt idx="106">
                    <c:v>15952.526331758299</c:v>
                  </c:pt>
                  <c:pt idx="107">
                    <c:v>13718.8888586711</c:v>
                  </c:pt>
                  <c:pt idx="108">
                    <c:v>8737.0030483172704</c:v>
                  </c:pt>
                  <c:pt idx="109">
                    <c:v>2811.6347877081098</c:v>
                  </c:pt>
                  <c:pt idx="110">
                    <c:v>128.543725013087</c:v>
                  </c:pt>
                  <c:pt idx="111">
                    <c:v>83462.902051615602</c:v>
                  </c:pt>
                  <c:pt idx="112">
                    <c:v>72478.331178310997</c:v>
                  </c:pt>
                  <c:pt idx="113">
                    <c:v>41432.813269118298</c:v>
                  </c:pt>
                  <c:pt idx="114">
                    <c:v>12821.8053921926</c:v>
                  </c:pt>
                  <c:pt idx="115">
                    <c:v>699.83493771820997</c:v>
                  </c:pt>
                  <c:pt idx="116">
                    <c:v>168658.166283094</c:v>
                  </c:pt>
                  <c:pt idx="117">
                    <c:v>138461.66770697499</c:v>
                  </c:pt>
                  <c:pt idx="118">
                    <c:v>92978.325192574703</c:v>
                  </c:pt>
                  <c:pt idx="119">
                    <c:v>7570.9306080145298</c:v>
                  </c:pt>
                  <c:pt idx="120">
                    <c:v>616.40958909845995</c:v>
                  </c:pt>
                  <c:pt idx="122">
                    <c:v>1854.64327134571</c:v>
                  </c:pt>
                  <c:pt idx="123">
                    <c:v>1604.7756750169499</c:v>
                  </c:pt>
                  <c:pt idx="124">
                    <c:v>572.30793876441396</c:v>
                  </c:pt>
                  <c:pt idx="125">
                    <c:v>83.152859945507004</c:v>
                  </c:pt>
                  <c:pt idx="126">
                    <c:v>34.368348438270502</c:v>
                  </c:pt>
                  <c:pt idx="127">
                    <c:v>8878.2351665231308</c:v>
                  </c:pt>
                  <c:pt idx="128">
                    <c:v>8389.0168249925991</c:v>
                  </c:pt>
                  <c:pt idx="129">
                    <c:v>3362.1125027661101</c:v>
                  </c:pt>
                  <c:pt idx="130">
                    <c:v>741.41644995458705</c:v>
                  </c:pt>
                  <c:pt idx="131">
                    <c:v>82.085426119264199</c:v>
                  </c:pt>
                  <c:pt idx="132">
                    <c:v>16901.226357499199</c:v>
                  </c:pt>
                  <c:pt idx="133">
                    <c:v>15593.890274163699</c:v>
                  </c:pt>
                  <c:pt idx="134">
                    <c:v>6567.8482864796897</c:v>
                  </c:pt>
                  <c:pt idx="135">
                    <c:v>1110.3736517792399</c:v>
                  </c:pt>
                  <c:pt idx="136">
                    <c:v>128.96991340061601</c:v>
                  </c:pt>
                  <c:pt idx="138">
                    <c:v>1496971.3961847399</c:v>
                  </c:pt>
                  <c:pt idx="139">
                    <c:v>1185584.5098451199</c:v>
                  </c:pt>
                  <c:pt idx="140">
                    <c:v>555521.30748439895</c:v>
                  </c:pt>
                  <c:pt idx="141">
                    <c:v>111654.31932577401</c:v>
                  </c:pt>
                  <c:pt idx="142">
                    <c:v>14333.4342275976</c:v>
                  </c:pt>
                  <c:pt idx="143">
                    <c:v>4778351.6577718398</c:v>
                  </c:pt>
                  <c:pt idx="144">
                    <c:v>3558525.2855747398</c:v>
                  </c:pt>
                  <c:pt idx="145">
                    <c:v>2230085.4796159202</c:v>
                  </c:pt>
                  <c:pt idx="146">
                    <c:v>531288.98188673402</c:v>
                  </c:pt>
                  <c:pt idx="147">
                    <c:v>62640.247251001798</c:v>
                  </c:pt>
                  <c:pt idx="148">
                    <c:v>6563899.1594685595</c:v>
                  </c:pt>
                  <c:pt idx="149">
                    <c:v>4435502.5880129598</c:v>
                  </c:pt>
                  <c:pt idx="150">
                    <c:v>3280183.7340087602</c:v>
                  </c:pt>
                  <c:pt idx="151">
                    <c:v>607697.98178686399</c:v>
                  </c:pt>
                  <c:pt idx="152">
                    <c:v>44854.113985933698</c:v>
                  </c:pt>
                  <c:pt idx="154">
                    <c:v>169815.23302486999</c:v>
                  </c:pt>
                  <c:pt idx="155">
                    <c:v>153254.46107654599</c:v>
                  </c:pt>
                  <c:pt idx="156">
                    <c:v>67814.168513019496</c:v>
                  </c:pt>
                  <c:pt idx="157">
                    <c:v>9063.8824223422598</c:v>
                  </c:pt>
                  <c:pt idx="158">
                    <c:v>3401.4947514560599</c:v>
                  </c:pt>
                  <c:pt idx="159">
                    <c:v>729995.25399338803</c:v>
                  </c:pt>
                  <c:pt idx="160">
                    <c:v>627084.05213258299</c:v>
                  </c:pt>
                  <c:pt idx="161">
                    <c:v>304587.09294253</c:v>
                  </c:pt>
                  <c:pt idx="162">
                    <c:v>76214.596774348</c:v>
                  </c:pt>
                  <c:pt idx="163">
                    <c:v>17702.449512946001</c:v>
                  </c:pt>
                  <c:pt idx="164">
                    <c:v>1132829.8300266699</c:v>
                  </c:pt>
                  <c:pt idx="165">
                    <c:v>966491.11895723501</c:v>
                  </c:pt>
                  <c:pt idx="166">
                    <c:v>453705.91111141001</c:v>
                  </c:pt>
                  <c:pt idx="167">
                    <c:v>183506.54617900401</c:v>
                  </c:pt>
                  <c:pt idx="168">
                    <c:v>11471.1913783459</c:v>
                  </c:pt>
                </c:numCache>
              </c:numRef>
            </c:plus>
            <c:minus>
              <c:numRef>
                <c:f>'B2.5_1000s_06_10_noH_allData'!$G$2:$G$170</c:f>
                <c:numCache>
                  <c:formatCode>General</c:formatCode>
                  <c:ptCount val="169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0</c:v>
                  </c:pt>
                  <c:pt idx="7">
                    <c:v>62803.442553778499</c:v>
                  </c:pt>
                  <c:pt idx="8">
                    <c:v>42284.962647694301</c:v>
                  </c:pt>
                  <c:pt idx="9">
                    <c:v>44742.073934137901</c:v>
                  </c:pt>
                  <c:pt idx="10">
                    <c:v>32676.2957188855</c:v>
                  </c:pt>
                  <c:pt idx="11">
                    <c:v>8726.6178423149595</c:v>
                  </c:pt>
                  <c:pt idx="12">
                    <c:v>250543.763039199</c:v>
                  </c:pt>
                  <c:pt idx="13">
                    <c:v>183658.79716894601</c:v>
                  </c:pt>
                  <c:pt idx="14">
                    <c:v>142463.248244863</c:v>
                  </c:pt>
                  <c:pt idx="15">
                    <c:v>123140.739735657</c:v>
                  </c:pt>
                  <c:pt idx="16">
                    <c:v>44266.192952144003</c:v>
                  </c:pt>
                  <c:pt idx="17">
                    <c:v>395387.71647823398</c:v>
                  </c:pt>
                  <c:pt idx="18">
                    <c:v>293505.484242148</c:v>
                  </c:pt>
                  <c:pt idx="19">
                    <c:v>217726.121785278</c:v>
                  </c:pt>
                  <c:pt idx="20">
                    <c:v>229007.271729545</c:v>
                  </c:pt>
                  <c:pt idx="21">
                    <c:v>114157.557637333</c:v>
                  </c:pt>
                  <c:pt idx="23">
                    <c:v>5736.9256367005501</c:v>
                  </c:pt>
                  <c:pt idx="24">
                    <c:v>3832.4437273993499</c:v>
                  </c:pt>
                  <c:pt idx="25">
                    <c:v>4798.7490072210803</c:v>
                  </c:pt>
                  <c:pt idx="26">
                    <c:v>3941.2450486156299</c:v>
                  </c:pt>
                  <c:pt idx="27">
                    <c:v>1556.88053960655</c:v>
                  </c:pt>
                  <c:pt idx="28">
                    <c:v>24772.093446028499</c:v>
                  </c:pt>
                  <c:pt idx="29">
                    <c:v>18292.315996409699</c:v>
                  </c:pt>
                  <c:pt idx="30">
                    <c:v>17405.1754794138</c:v>
                  </c:pt>
                  <c:pt idx="31">
                    <c:v>14919.913740784399</c:v>
                  </c:pt>
                  <c:pt idx="32">
                    <c:v>9777.4476504615704</c:v>
                  </c:pt>
                  <c:pt idx="33">
                    <c:v>48767.665992944902</c:v>
                  </c:pt>
                  <c:pt idx="34">
                    <c:v>22026.201408692101</c:v>
                  </c:pt>
                  <c:pt idx="35">
                    <c:v>31510.785227369299</c:v>
                  </c:pt>
                  <c:pt idx="36">
                    <c:v>29022.8596060079</c:v>
                  </c:pt>
                  <c:pt idx="37">
                    <c:v>21371.823670637899</c:v>
                  </c:pt>
                  <c:pt idx="39">
                    <c:v>61128.652119771898</c:v>
                  </c:pt>
                  <c:pt idx="40">
                    <c:v>36443.996338808502</c:v>
                  </c:pt>
                  <c:pt idx="41">
                    <c:v>46394.9830155253</c:v>
                  </c:pt>
                  <c:pt idx="42">
                    <c:v>29179.6787552803</c:v>
                  </c:pt>
                  <c:pt idx="43">
                    <c:v>8828.3640184669293</c:v>
                  </c:pt>
                  <c:pt idx="44">
                    <c:v>255753.54337661399</c:v>
                  </c:pt>
                  <c:pt idx="45">
                    <c:v>134091.21709266101</c:v>
                  </c:pt>
                  <c:pt idx="46">
                    <c:v>148863.61757215901</c:v>
                  </c:pt>
                  <c:pt idx="47">
                    <c:v>127747.265518114</c:v>
                  </c:pt>
                  <c:pt idx="48">
                    <c:v>55792.652494998503</c:v>
                  </c:pt>
                  <c:pt idx="49">
                    <c:v>454979.51811239298</c:v>
                  </c:pt>
                  <c:pt idx="50">
                    <c:v>183062.49778555901</c:v>
                  </c:pt>
                  <c:pt idx="51">
                    <c:v>207976.27169707199</c:v>
                  </c:pt>
                  <c:pt idx="52">
                    <c:v>216033.33339051</c:v>
                  </c:pt>
                  <c:pt idx="53">
                    <c:v>129719.907059219</c:v>
                  </c:pt>
                  <c:pt idx="55">
                    <c:v>5634.5482588118703</c:v>
                  </c:pt>
                  <c:pt idx="56">
                    <c:v>2267.8775660627298</c:v>
                  </c:pt>
                  <c:pt idx="57">
                    <c:v>5189.0201132482298</c:v>
                  </c:pt>
                  <c:pt idx="58">
                    <c:v>4523.2685864433297</c:v>
                  </c:pt>
                  <c:pt idx="59">
                    <c:v>2307.4403930553599</c:v>
                  </c:pt>
                  <c:pt idx="60">
                    <c:v>28369.742903003898</c:v>
                  </c:pt>
                  <c:pt idx="61">
                    <c:v>16578.979028581602</c:v>
                  </c:pt>
                  <c:pt idx="62">
                    <c:v>19263.962959562999</c:v>
                  </c:pt>
                  <c:pt idx="63">
                    <c:v>15447.849087716801</c:v>
                  </c:pt>
                  <c:pt idx="64">
                    <c:v>9076.6134003578409</c:v>
                  </c:pt>
                  <c:pt idx="65">
                    <c:v>53442.520355991299</c:v>
                  </c:pt>
                  <c:pt idx="66">
                    <c:v>30122.819851920602</c:v>
                  </c:pt>
                  <c:pt idx="67">
                    <c:v>27168.229540112701</c:v>
                  </c:pt>
                  <c:pt idx="68">
                    <c:v>28901.6282620577</c:v>
                  </c:pt>
                  <c:pt idx="69">
                    <c:v>19787.579197512099</c:v>
                  </c:pt>
                  <c:pt idx="71">
                    <c:v>14723.059916798</c:v>
                  </c:pt>
                  <c:pt idx="72">
                    <c:v>41516.007619427903</c:v>
                  </c:pt>
                  <c:pt idx="73">
                    <c:v>19799.4072964466</c:v>
                  </c:pt>
                  <c:pt idx="74">
                    <c:v>25305.536600810399</c:v>
                  </c:pt>
                  <c:pt idx="75">
                    <c:v>24727.617911922101</c:v>
                  </c:pt>
                  <c:pt idx="76">
                    <c:v>45099.597998336103</c:v>
                  </c:pt>
                  <c:pt idx="77">
                    <c:v>128752.829145866</c:v>
                  </c:pt>
                  <c:pt idx="78">
                    <c:v>90185.499028938299</c:v>
                  </c:pt>
                  <c:pt idx="79">
                    <c:v>82448.229874384298</c:v>
                  </c:pt>
                  <c:pt idx="80">
                    <c:v>69894.247669691205</c:v>
                  </c:pt>
                  <c:pt idx="81">
                    <c:v>61207.7286193572</c:v>
                  </c:pt>
                  <c:pt idx="82">
                    <c:v>212290.53150135701</c:v>
                  </c:pt>
                  <c:pt idx="83">
                    <c:v>162078.28854765801</c:v>
                  </c:pt>
                  <c:pt idx="84">
                    <c:v>122933.76502972</c:v>
                  </c:pt>
                  <c:pt idx="85">
                    <c:v>91171.044122208594</c:v>
                  </c:pt>
                  <c:pt idx="106">
                    <c:v>15952.526331758299</c:v>
                  </c:pt>
                  <c:pt idx="107">
                    <c:v>13718.8888586711</c:v>
                  </c:pt>
                  <c:pt idx="108">
                    <c:v>8737.0030483172704</c:v>
                  </c:pt>
                  <c:pt idx="109">
                    <c:v>2811.6347877081098</c:v>
                  </c:pt>
                  <c:pt idx="110">
                    <c:v>128.543725013087</c:v>
                  </c:pt>
                  <c:pt idx="111">
                    <c:v>83462.902051615602</c:v>
                  </c:pt>
                  <c:pt idx="112">
                    <c:v>72478.331178310997</c:v>
                  </c:pt>
                  <c:pt idx="113">
                    <c:v>41432.813269118298</c:v>
                  </c:pt>
                  <c:pt idx="114">
                    <c:v>12821.8053921926</c:v>
                  </c:pt>
                  <c:pt idx="115">
                    <c:v>699.83493771820997</c:v>
                  </c:pt>
                  <c:pt idx="116">
                    <c:v>168658.166283094</c:v>
                  </c:pt>
                  <c:pt idx="117">
                    <c:v>138461.66770697499</c:v>
                  </c:pt>
                  <c:pt idx="118">
                    <c:v>92978.325192574703</c:v>
                  </c:pt>
                  <c:pt idx="119">
                    <c:v>7570.9306080145298</c:v>
                  </c:pt>
                  <c:pt idx="120">
                    <c:v>616.40958909845995</c:v>
                  </c:pt>
                  <c:pt idx="122">
                    <c:v>1854.64327134571</c:v>
                  </c:pt>
                  <c:pt idx="123">
                    <c:v>1604.7756750169499</c:v>
                  </c:pt>
                  <c:pt idx="124">
                    <c:v>572.30793876441396</c:v>
                  </c:pt>
                  <c:pt idx="125">
                    <c:v>83.152859945507004</c:v>
                  </c:pt>
                  <c:pt idx="126">
                    <c:v>34.368348438270502</c:v>
                  </c:pt>
                  <c:pt idx="127">
                    <c:v>8878.2351665231308</c:v>
                  </c:pt>
                  <c:pt idx="128">
                    <c:v>8389.0168249925991</c:v>
                  </c:pt>
                  <c:pt idx="129">
                    <c:v>3362.1125027661101</c:v>
                  </c:pt>
                  <c:pt idx="130">
                    <c:v>741.41644995458705</c:v>
                  </c:pt>
                  <c:pt idx="131">
                    <c:v>82.085426119264199</c:v>
                  </c:pt>
                  <c:pt idx="132">
                    <c:v>16901.226357499199</c:v>
                  </c:pt>
                  <c:pt idx="133">
                    <c:v>15593.890274163699</c:v>
                  </c:pt>
                  <c:pt idx="134">
                    <c:v>6567.8482864796897</c:v>
                  </c:pt>
                  <c:pt idx="135">
                    <c:v>1110.3736517792399</c:v>
                  </c:pt>
                  <c:pt idx="136">
                    <c:v>128.96991340061601</c:v>
                  </c:pt>
                  <c:pt idx="138">
                    <c:v>1496971.3961847399</c:v>
                  </c:pt>
                  <c:pt idx="139">
                    <c:v>1185584.5098451199</c:v>
                  </c:pt>
                  <c:pt idx="140">
                    <c:v>555521.30748439895</c:v>
                  </c:pt>
                  <c:pt idx="141">
                    <c:v>111654.31932577401</c:v>
                  </c:pt>
                  <c:pt idx="142">
                    <c:v>14333.4342275976</c:v>
                  </c:pt>
                  <c:pt idx="143">
                    <c:v>4778351.6577718398</c:v>
                  </c:pt>
                  <c:pt idx="144">
                    <c:v>3558525.2855747398</c:v>
                  </c:pt>
                  <c:pt idx="145">
                    <c:v>2230085.4796159202</c:v>
                  </c:pt>
                  <c:pt idx="146">
                    <c:v>531288.98188673402</c:v>
                  </c:pt>
                  <c:pt idx="147">
                    <c:v>62640.247251001798</c:v>
                  </c:pt>
                  <c:pt idx="148">
                    <c:v>6563899.1594685595</c:v>
                  </c:pt>
                  <c:pt idx="149">
                    <c:v>4435502.5880129598</c:v>
                  </c:pt>
                  <c:pt idx="150">
                    <c:v>3280183.7340087602</c:v>
                  </c:pt>
                  <c:pt idx="151">
                    <c:v>607697.98178686399</c:v>
                  </c:pt>
                  <c:pt idx="152">
                    <c:v>44854.113985933698</c:v>
                  </c:pt>
                  <c:pt idx="154">
                    <c:v>169815.23302486999</c:v>
                  </c:pt>
                  <c:pt idx="155">
                    <c:v>153254.46107654599</c:v>
                  </c:pt>
                  <c:pt idx="156">
                    <c:v>67814.168513019496</c:v>
                  </c:pt>
                  <c:pt idx="157">
                    <c:v>9063.8824223422598</c:v>
                  </c:pt>
                  <c:pt idx="158">
                    <c:v>3401.4947514560599</c:v>
                  </c:pt>
                  <c:pt idx="159">
                    <c:v>729995.25399338803</c:v>
                  </c:pt>
                  <c:pt idx="160">
                    <c:v>627084.05213258299</c:v>
                  </c:pt>
                  <c:pt idx="161">
                    <c:v>304587.09294253</c:v>
                  </c:pt>
                  <c:pt idx="162">
                    <c:v>76214.596774348</c:v>
                  </c:pt>
                  <c:pt idx="163">
                    <c:v>17702.449512946001</c:v>
                  </c:pt>
                  <c:pt idx="164">
                    <c:v>1132829.8300266699</c:v>
                  </c:pt>
                  <c:pt idx="165">
                    <c:v>966491.11895723501</c:v>
                  </c:pt>
                  <c:pt idx="166">
                    <c:v>453705.91111141001</c:v>
                  </c:pt>
                  <c:pt idx="167">
                    <c:v>183506.54617900401</c:v>
                  </c:pt>
                  <c:pt idx="168">
                    <c:v>11471.1913783459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'B2.5_1000s_06_10_noH_allData'!$C$106:$C$170</c:f>
              <c:strCache>
                <c:ptCount val="65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2">
                  <c:v>1e4 - 4th m</c:v>
                </c:pt>
                <c:pt idx="13">
                  <c:v>1e4 - 5th m</c:v>
                </c:pt>
                <c:pt idx="14">
                  <c:v>1e4 - 6th m</c:v>
                </c:pt>
                <c:pt idx="15">
                  <c:v>1e4 - 7th m</c:v>
                </c:pt>
                <c:pt idx="16">
                  <c:v>1e4 - 8th m</c:v>
                </c:pt>
                <c:pt idx="18">
                  <c:v>1e3 - 4th m</c:v>
                </c:pt>
                <c:pt idx="19">
                  <c:v>1e3 - 5th m</c:v>
                </c:pt>
                <c:pt idx="20">
                  <c:v>1e3 - 6th m</c:v>
                </c:pt>
                <c:pt idx="21">
                  <c:v>1e3 - 7th m</c:v>
                </c:pt>
                <c:pt idx="22">
                  <c:v>1e3 - 8th m</c:v>
                </c:pt>
                <c:pt idx="23">
                  <c:v>5e3 - 4th m</c:v>
                </c:pt>
                <c:pt idx="24">
                  <c:v>5e3 - 5th m</c:v>
                </c:pt>
                <c:pt idx="25">
                  <c:v>5e3 - 6th m</c:v>
                </c:pt>
                <c:pt idx="26">
                  <c:v>5e3 - 7th m</c:v>
                </c:pt>
                <c:pt idx="27">
                  <c:v>5e3 - 8th m</c:v>
                </c:pt>
                <c:pt idx="28">
                  <c:v>1e4 - 4th m</c:v>
                </c:pt>
                <c:pt idx="29">
                  <c:v>1e4 - 5th m</c:v>
                </c:pt>
                <c:pt idx="30">
                  <c:v>1e4 - 6th m</c:v>
                </c:pt>
                <c:pt idx="31">
                  <c:v>1e4 - 7th m</c:v>
                </c:pt>
                <c:pt idx="32">
                  <c:v>1e4 - 8th m</c:v>
                </c:pt>
                <c:pt idx="34">
                  <c:v>1e3 - 4th m</c:v>
                </c:pt>
                <c:pt idx="35">
                  <c:v>1e3 - 5th m</c:v>
                </c:pt>
                <c:pt idx="36">
                  <c:v>1e3 - 6th m</c:v>
                </c:pt>
                <c:pt idx="37">
                  <c:v>1e3 - 7th m</c:v>
                </c:pt>
                <c:pt idx="38">
                  <c:v>1e3 - 8th m</c:v>
                </c:pt>
                <c:pt idx="39">
                  <c:v>5e3 - 4th m</c:v>
                </c:pt>
                <c:pt idx="40">
                  <c:v>5e3 - 5th m</c:v>
                </c:pt>
                <c:pt idx="41">
                  <c:v>5e3 - 6th m</c:v>
                </c:pt>
                <c:pt idx="42">
                  <c:v>5e3 - 7th m</c:v>
                </c:pt>
                <c:pt idx="43">
                  <c:v>5e3 - 8th m</c:v>
                </c:pt>
                <c:pt idx="44">
                  <c:v>1e4 - 4th m</c:v>
                </c:pt>
                <c:pt idx="45">
                  <c:v>1e4 - 5th m</c:v>
                </c:pt>
                <c:pt idx="46">
                  <c:v>1e4 - 6th m</c:v>
                </c:pt>
                <c:pt idx="47">
                  <c:v>1e4 - 7th m</c:v>
                </c:pt>
                <c:pt idx="48">
                  <c:v>1e4 - 8th m</c:v>
                </c:pt>
                <c:pt idx="50">
                  <c:v>1e3 - 4th m</c:v>
                </c:pt>
                <c:pt idx="51">
                  <c:v>1e3 - 5th m</c:v>
                </c:pt>
                <c:pt idx="52">
                  <c:v>1e3 - 6th m</c:v>
                </c:pt>
                <c:pt idx="53">
                  <c:v>1e3 - 7th m</c:v>
                </c:pt>
                <c:pt idx="54">
                  <c:v>1e3 - 8th m</c:v>
                </c:pt>
                <c:pt idx="55">
                  <c:v>5e3 - 4th m</c:v>
                </c:pt>
                <c:pt idx="56">
                  <c:v>5e3 - 5th m</c:v>
                </c:pt>
                <c:pt idx="57">
                  <c:v>5e3 - 6th m</c:v>
                </c:pt>
                <c:pt idx="58">
                  <c:v>5e3 - 7th m</c:v>
                </c:pt>
                <c:pt idx="59">
                  <c:v>5e3 - 8th m</c:v>
                </c:pt>
                <c:pt idx="60">
                  <c:v>1e4 - 4th m</c:v>
                </c:pt>
                <c:pt idx="61">
                  <c:v>1e4 - 5th m</c:v>
                </c:pt>
                <c:pt idx="62">
                  <c:v>1e4 - 6th m</c:v>
                </c:pt>
                <c:pt idx="63">
                  <c:v>1e4 - 7th m</c:v>
                </c:pt>
                <c:pt idx="64">
                  <c:v>1e4 - 8th m</c:v>
                </c:pt>
              </c:strCache>
            </c:strRef>
          </c:cat>
          <c:val>
            <c:numRef>
              <c:f>'B2.5_1000s_06_10_noH_allData'!$F$106:$F$170</c:f>
              <c:numCache>
                <c:formatCode>General</c:formatCode>
                <c:ptCount val="65"/>
                <c:pt idx="2">
                  <c:v>69829.5</c:v>
                </c:pt>
                <c:pt idx="3">
                  <c:v>69096</c:v>
                </c:pt>
                <c:pt idx="4">
                  <c:v>17429.5</c:v>
                </c:pt>
                <c:pt idx="5">
                  <c:v>12280.5</c:v>
                </c:pt>
                <c:pt idx="6">
                  <c:v>12017</c:v>
                </c:pt>
                <c:pt idx="7">
                  <c:v>350947.5</c:v>
                </c:pt>
                <c:pt idx="8">
                  <c:v>344670</c:v>
                </c:pt>
                <c:pt idx="9">
                  <c:v>86641.5</c:v>
                </c:pt>
                <c:pt idx="10">
                  <c:v>61279.5</c:v>
                </c:pt>
                <c:pt idx="11">
                  <c:v>60084</c:v>
                </c:pt>
                <c:pt idx="12">
                  <c:v>674301</c:v>
                </c:pt>
                <c:pt idx="13">
                  <c:v>668897</c:v>
                </c:pt>
                <c:pt idx="14">
                  <c:v>169648.5</c:v>
                </c:pt>
                <c:pt idx="15">
                  <c:v>122444</c:v>
                </c:pt>
                <c:pt idx="16">
                  <c:v>120153.5</c:v>
                </c:pt>
                <c:pt idx="18">
                  <c:v>7814</c:v>
                </c:pt>
                <c:pt idx="19">
                  <c:v>5992</c:v>
                </c:pt>
                <c:pt idx="20">
                  <c:v>1590</c:v>
                </c:pt>
                <c:pt idx="21">
                  <c:v>1227</c:v>
                </c:pt>
                <c:pt idx="22">
                  <c:v>1200</c:v>
                </c:pt>
                <c:pt idx="23">
                  <c:v>38570.5</c:v>
                </c:pt>
                <c:pt idx="24">
                  <c:v>29759</c:v>
                </c:pt>
                <c:pt idx="25">
                  <c:v>8025</c:v>
                </c:pt>
                <c:pt idx="26">
                  <c:v>6114</c:v>
                </c:pt>
                <c:pt idx="27">
                  <c:v>6010.5</c:v>
                </c:pt>
                <c:pt idx="28">
                  <c:v>78012</c:v>
                </c:pt>
                <c:pt idx="29">
                  <c:v>60104.5</c:v>
                </c:pt>
                <c:pt idx="30">
                  <c:v>15906</c:v>
                </c:pt>
                <c:pt idx="31">
                  <c:v>12235.5</c:v>
                </c:pt>
                <c:pt idx="32">
                  <c:v>12016.5</c:v>
                </c:pt>
                <c:pt idx="34">
                  <c:v>6358813.5</c:v>
                </c:pt>
                <c:pt idx="35">
                  <c:v>6182611</c:v>
                </c:pt>
                <c:pt idx="36">
                  <c:v>1629942.5</c:v>
                </c:pt>
                <c:pt idx="37">
                  <c:v>1147744</c:v>
                </c:pt>
                <c:pt idx="38">
                  <c:v>1123182</c:v>
                </c:pt>
                <c:pt idx="39">
                  <c:v>23838930.5</c:v>
                </c:pt>
                <c:pt idx="40">
                  <c:v>22288365.5</c:v>
                </c:pt>
                <c:pt idx="41">
                  <c:v>7954488</c:v>
                </c:pt>
                <c:pt idx="42">
                  <c:v>5888081</c:v>
                </c:pt>
                <c:pt idx="43">
                  <c:v>5775190.5</c:v>
                </c:pt>
                <c:pt idx="44">
                  <c:v>37008232.5</c:v>
                </c:pt>
                <c:pt idx="45">
                  <c:v>34674619.5</c:v>
                </c:pt>
                <c:pt idx="46">
                  <c:v>15337592.5</c:v>
                </c:pt>
                <c:pt idx="47">
                  <c:v>11771027.5</c:v>
                </c:pt>
                <c:pt idx="48">
                  <c:v>11567664</c:v>
                </c:pt>
                <c:pt idx="50">
                  <c:v>746088.5</c:v>
                </c:pt>
                <c:pt idx="51">
                  <c:v>582095.5</c:v>
                </c:pt>
                <c:pt idx="52">
                  <c:v>152245.5</c:v>
                </c:pt>
                <c:pt idx="53">
                  <c:v>115744.5</c:v>
                </c:pt>
                <c:pt idx="54">
                  <c:v>113482</c:v>
                </c:pt>
                <c:pt idx="55">
                  <c:v>3308782</c:v>
                </c:pt>
                <c:pt idx="56">
                  <c:v>2682584</c:v>
                </c:pt>
                <c:pt idx="57">
                  <c:v>765926.5</c:v>
                </c:pt>
                <c:pt idx="58">
                  <c:v>594100.5</c:v>
                </c:pt>
                <c:pt idx="59">
                  <c:v>582759</c:v>
                </c:pt>
                <c:pt idx="60">
                  <c:v>5712617</c:v>
                </c:pt>
                <c:pt idx="61">
                  <c:v>4623762.5</c:v>
                </c:pt>
                <c:pt idx="62">
                  <c:v>1540978</c:v>
                </c:pt>
                <c:pt idx="63">
                  <c:v>1189896.5</c:v>
                </c:pt>
                <c:pt idx="64">
                  <c:v>1170553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DAC-4BB2-AFD6-A143D7CE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infecteds in Kenya</a:t>
            </a:r>
          </a:p>
        </c:rich>
      </c:tx>
      <c:layout>
        <c:manualLayout>
          <c:xMode val="edge"/>
          <c:yMode val="edge"/>
          <c:x val="0.398417638888888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7.091666666666667E-2"/>
          <c:w val="0.96539763888888885"/>
          <c:h val="0.6748543209876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6-4D9D-A358-57B8985BAF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6-4D9D-A358-57B8985BAF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6-4D9D-A358-57B8985BAF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F6-4D9D-A358-57B8985BAF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F6-4D9D-A358-57B8985BAF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F6-4D9D-A358-57B8985BAF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F6-4D9D-A358-57B8985BAF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FF6-4D9D-A358-57B8985BAF4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FF6-4D9D-A358-57B8985BAF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FF6-4D9D-A358-57B8985BAF4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FF6-4D9D-A358-57B8985BAF4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FF6-4D9D-A358-57B8985BAF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FF6-4D9D-A358-57B8985BAF48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'B2.5_1000s_06_10_noH_someData'!$E$2:$E$118</c:f>
                <c:numCache>
                  <c:formatCode>General</c:formatCode>
                  <c:ptCount val="117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3512131.5191626302</c:v>
                  </c:pt>
                  <c:pt idx="6">
                    <c:v>3699623.16496717</c:v>
                  </c:pt>
                  <c:pt idx="7">
                    <c:v>3513291.6126860399</c:v>
                  </c:pt>
                  <c:pt idx="8">
                    <c:v>2873367.5762175401</c:v>
                  </c:pt>
                  <c:pt idx="9">
                    <c:v>3702120.9541542302</c:v>
                  </c:pt>
                  <c:pt idx="10">
                    <c:v>3099410.38769772</c:v>
                  </c:pt>
                  <c:pt idx="11">
                    <c:v>4210045.58718637</c:v>
                  </c:pt>
                  <c:pt idx="12">
                    <c:v>3101423.22522147</c:v>
                  </c:pt>
                  <c:pt idx="13">
                    <c:v>2348469.4977849298</c:v>
                  </c:pt>
                  <c:pt idx="14">
                    <c:v>3102091.47338168</c:v>
                  </c:pt>
                  <c:pt idx="16">
                    <c:v>2624132.7397727799</c:v>
                  </c:pt>
                  <c:pt idx="17">
                    <c:v>2873086.53451184</c:v>
                  </c:pt>
                  <c:pt idx="18">
                    <c:v>1662266.4395266301</c:v>
                  </c:pt>
                  <c:pt idx="19">
                    <c:v>2034884.8673712299</c:v>
                  </c:pt>
                  <c:pt idx="20">
                    <c:v>2348533.7635647901</c:v>
                  </c:pt>
                  <c:pt idx="21">
                    <c:v>1661978.5114939201</c:v>
                  </c:pt>
                  <c:pt idx="22">
                    <c:v>3101401.9391617798</c:v>
                  </c:pt>
                  <c:pt idx="23">
                    <c:v>3101979.0464119199</c:v>
                  </c:pt>
                  <c:pt idx="24">
                    <c:v>2624378.12854779</c:v>
                  </c:pt>
                  <c:pt idx="25">
                    <c:v>2348494.6696986002</c:v>
                  </c:pt>
                  <c:pt idx="27">
                    <c:v>2872009.42972349</c:v>
                  </c:pt>
                  <c:pt idx="28">
                    <c:v>2622631.4932394698</c:v>
                  </c:pt>
                  <c:pt idx="29">
                    <c:v>3513302.41635626</c:v>
                  </c:pt>
                  <c:pt idx="30">
                    <c:v>3513878.7958977502</c:v>
                  </c:pt>
                  <c:pt idx="31">
                    <c:v>2348513.7941934899</c:v>
                  </c:pt>
                  <c:pt idx="32">
                    <c:v>2622125.22808953</c:v>
                  </c:pt>
                  <c:pt idx="33">
                    <c:v>2621483.6420921199</c:v>
                  </c:pt>
                  <c:pt idx="34">
                    <c:v>3101431.1234186199</c:v>
                  </c:pt>
                  <c:pt idx="35">
                    <c:v>2873376.0971612199</c:v>
                  </c:pt>
                  <c:pt idx="36">
                    <c:v>3314616.6492778002</c:v>
                  </c:pt>
                  <c:pt idx="38">
                    <c:v>2348276.3762414898</c:v>
                  </c:pt>
                  <c:pt idx="39">
                    <c:v>1175892.3916181801</c:v>
                  </c:pt>
                  <c:pt idx="40">
                    <c:v>3513815.24971093</c:v>
                  </c:pt>
                  <c:pt idx="41">
                    <c:v>2873429.88057933</c:v>
                  </c:pt>
                  <c:pt idx="42">
                    <c:v>2624384.0044111302</c:v>
                  </c:pt>
                  <c:pt idx="43">
                    <c:v>2348032.4221648001</c:v>
                  </c:pt>
                  <c:pt idx="44">
                    <c:v>2347970.3111578301</c:v>
                  </c:pt>
                  <c:pt idx="45">
                    <c:v>3513781.9188758298</c:v>
                  </c:pt>
                  <c:pt idx="46">
                    <c:v>3702101.7203572202</c:v>
                  </c:pt>
                  <c:pt idx="47">
                    <c:v>3102100.9672400602</c:v>
                  </c:pt>
                  <c:pt idx="49">
                    <c:v>1172955.93407916</c:v>
                  </c:pt>
                  <c:pt idx="50">
                    <c:v>2028750.43508106</c:v>
                  </c:pt>
                  <c:pt idx="51">
                    <c:v>5836.5438167494103</c:v>
                  </c:pt>
                  <c:pt idx="52">
                    <c:v>1657021.10647852</c:v>
                  </c:pt>
                  <c:pt idx="53">
                    <c:v>1657858.6590042801</c:v>
                  </c:pt>
                  <c:pt idx="54">
                    <c:v>2342373.08143616</c:v>
                  </c:pt>
                  <c:pt idx="55">
                    <c:v>1172445.11681055</c:v>
                  </c:pt>
                  <c:pt idx="56">
                    <c:v>1656244.0241441501</c:v>
                  </c:pt>
                  <c:pt idx="57">
                    <c:v>2340936.8541862601</c:v>
                  </c:pt>
                  <c:pt idx="58">
                    <c:v>2342197.8717472502</c:v>
                  </c:pt>
                  <c:pt idx="60">
                    <c:v>37189160</c:v>
                  </c:pt>
                  <c:pt idx="61">
                    <c:v>37189160</c:v>
                  </c:pt>
                  <c:pt idx="62">
                    <c:v>37189160</c:v>
                  </c:pt>
                  <c:pt idx="63">
                    <c:v>37189160</c:v>
                  </c:pt>
                  <c:pt idx="64">
                    <c:v>37189160</c:v>
                  </c:pt>
                  <c:pt idx="65">
                    <c:v>37189160</c:v>
                  </c:pt>
                  <c:pt idx="66">
                    <c:v>37189160</c:v>
                  </c:pt>
                  <c:pt idx="67">
                    <c:v>37189160</c:v>
                  </c:pt>
                  <c:pt idx="68">
                    <c:v>37189160</c:v>
                  </c:pt>
                  <c:pt idx="69">
                    <c:v>37189160</c:v>
                  </c:pt>
                  <c:pt idx="74">
                    <c:v>2619729.8903376702</c:v>
                  </c:pt>
                  <c:pt idx="75">
                    <c:v>2344529.1998275202</c:v>
                  </c:pt>
                  <c:pt idx="76">
                    <c:v>2872821.7301303898</c:v>
                  </c:pt>
                  <c:pt idx="77">
                    <c:v>2034860.72271111</c:v>
                  </c:pt>
                  <c:pt idx="78">
                    <c:v>2348502.0369848101</c:v>
                  </c:pt>
                  <c:pt idx="79">
                    <c:v>2018985.94560874</c:v>
                  </c:pt>
                  <c:pt idx="80">
                    <c:v>3287301.28157624</c:v>
                  </c:pt>
                  <c:pt idx="81">
                    <c:v>1661166.06281715</c:v>
                  </c:pt>
                  <c:pt idx="82">
                    <c:v>2348367.0122161098</c:v>
                  </c:pt>
                  <c:pt idx="83">
                    <c:v>1662311.6978054401</c:v>
                  </c:pt>
                  <c:pt idx="85">
                    <c:v>3101470.7866262002</c:v>
                  </c:pt>
                  <c:pt idx="86">
                    <c:v>2872994.7390608802</c:v>
                  </c:pt>
                  <c:pt idx="87">
                    <c:v>2873396.7944275201</c:v>
                  </c:pt>
                  <c:pt idx="88">
                    <c:v>3513912.1790328301</c:v>
                  </c:pt>
                  <c:pt idx="89">
                    <c:v>2624403.6590972398</c:v>
                  </c:pt>
                  <c:pt idx="90">
                    <c:v>1660642.24566572</c:v>
                  </c:pt>
                  <c:pt idx="91">
                    <c:v>3312114.8715804601</c:v>
                  </c:pt>
                  <c:pt idx="92">
                    <c:v>2348327.8774267202</c:v>
                  </c:pt>
                  <c:pt idx="93">
                    <c:v>3314583.5552976802</c:v>
                  </c:pt>
                  <c:pt idx="94">
                    <c:v>2348510.5087334202</c:v>
                  </c:pt>
                  <c:pt idx="96">
                    <c:v>2028507.4966355001</c:v>
                  </c:pt>
                  <c:pt idx="97">
                    <c:v>2336579.9331199201</c:v>
                  </c:pt>
                  <c:pt idx="98">
                    <c:v>2349748.2230788898</c:v>
                  </c:pt>
                  <c:pt idx="99">
                    <c:v>3314405.4919433501</c:v>
                  </c:pt>
                  <c:pt idx="100">
                    <c:v>1662322.69997695</c:v>
                  </c:pt>
                  <c:pt idx="101">
                    <c:v>3119370.6359705799</c:v>
                  </c:pt>
                  <c:pt idx="102">
                    <c:v>3138935.9300229298</c:v>
                  </c:pt>
                  <c:pt idx="103">
                    <c:v>2922178.0455746502</c:v>
                  </c:pt>
                  <c:pt idx="104">
                    <c:v>2626127.0338974302</c:v>
                  </c:pt>
                  <c:pt idx="105">
                    <c:v>2348473.3894012198</c:v>
                  </c:pt>
                  <c:pt idx="107">
                    <c:v>2852406.72737781</c:v>
                  </c:pt>
                  <c:pt idx="108">
                    <c:v>3091414.3044238798</c:v>
                  </c:pt>
                  <c:pt idx="109">
                    <c:v>2624055.81465845</c:v>
                  </c:pt>
                  <c:pt idx="110">
                    <c:v>3314587.6311157802</c:v>
                  </c:pt>
                  <c:pt idx="111">
                    <c:v>3314595.3261076901</c:v>
                  </c:pt>
                  <c:pt idx="112">
                    <c:v>2564770.1378287999</c:v>
                  </c:pt>
                  <c:pt idx="113">
                    <c:v>3653911.3303183601</c:v>
                  </c:pt>
                  <c:pt idx="114">
                    <c:v>2873066.3588766302</c:v>
                  </c:pt>
                  <c:pt idx="115">
                    <c:v>2873381.0793625698</c:v>
                  </c:pt>
                  <c:pt idx="116">
                    <c:v>1662312.15487854</c:v>
                  </c:pt>
                </c:numCache>
              </c:numRef>
            </c:plus>
            <c:minus>
              <c:numRef>
                <c:f>'B2.5_1000s_06_10_noH_someData'!$E$2:$E$118</c:f>
                <c:numCache>
                  <c:formatCode>General</c:formatCode>
                  <c:ptCount val="117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3512131.5191626302</c:v>
                  </c:pt>
                  <c:pt idx="6">
                    <c:v>3699623.16496717</c:v>
                  </c:pt>
                  <c:pt idx="7">
                    <c:v>3513291.6126860399</c:v>
                  </c:pt>
                  <c:pt idx="8">
                    <c:v>2873367.5762175401</c:v>
                  </c:pt>
                  <c:pt idx="9">
                    <c:v>3702120.9541542302</c:v>
                  </c:pt>
                  <c:pt idx="10">
                    <c:v>3099410.38769772</c:v>
                  </c:pt>
                  <c:pt idx="11">
                    <c:v>4210045.58718637</c:v>
                  </c:pt>
                  <c:pt idx="12">
                    <c:v>3101423.22522147</c:v>
                  </c:pt>
                  <c:pt idx="13">
                    <c:v>2348469.4977849298</c:v>
                  </c:pt>
                  <c:pt idx="14">
                    <c:v>3102091.47338168</c:v>
                  </c:pt>
                  <c:pt idx="16">
                    <c:v>2624132.7397727799</c:v>
                  </c:pt>
                  <c:pt idx="17">
                    <c:v>2873086.53451184</c:v>
                  </c:pt>
                  <c:pt idx="18">
                    <c:v>1662266.4395266301</c:v>
                  </c:pt>
                  <c:pt idx="19">
                    <c:v>2034884.8673712299</c:v>
                  </c:pt>
                  <c:pt idx="20">
                    <c:v>2348533.7635647901</c:v>
                  </c:pt>
                  <c:pt idx="21">
                    <c:v>1661978.5114939201</c:v>
                  </c:pt>
                  <c:pt idx="22">
                    <c:v>3101401.9391617798</c:v>
                  </c:pt>
                  <c:pt idx="23">
                    <c:v>3101979.0464119199</c:v>
                  </c:pt>
                  <c:pt idx="24">
                    <c:v>2624378.12854779</c:v>
                  </c:pt>
                  <c:pt idx="25">
                    <c:v>2348494.6696986002</c:v>
                  </c:pt>
                  <c:pt idx="27">
                    <c:v>2872009.42972349</c:v>
                  </c:pt>
                  <c:pt idx="28">
                    <c:v>2622631.4932394698</c:v>
                  </c:pt>
                  <c:pt idx="29">
                    <c:v>3513302.41635626</c:v>
                  </c:pt>
                  <c:pt idx="30">
                    <c:v>3513878.7958977502</c:v>
                  </c:pt>
                  <c:pt idx="31">
                    <c:v>2348513.7941934899</c:v>
                  </c:pt>
                  <c:pt idx="32">
                    <c:v>2622125.22808953</c:v>
                  </c:pt>
                  <c:pt idx="33">
                    <c:v>2621483.6420921199</c:v>
                  </c:pt>
                  <c:pt idx="34">
                    <c:v>3101431.1234186199</c:v>
                  </c:pt>
                  <c:pt idx="35">
                    <c:v>2873376.0971612199</c:v>
                  </c:pt>
                  <c:pt idx="36">
                    <c:v>3314616.6492778002</c:v>
                  </c:pt>
                  <c:pt idx="38">
                    <c:v>2348276.3762414898</c:v>
                  </c:pt>
                  <c:pt idx="39">
                    <c:v>1175892.3916181801</c:v>
                  </c:pt>
                  <c:pt idx="40">
                    <c:v>3513815.24971093</c:v>
                  </c:pt>
                  <c:pt idx="41">
                    <c:v>2873429.88057933</c:v>
                  </c:pt>
                  <c:pt idx="42">
                    <c:v>2624384.0044111302</c:v>
                  </c:pt>
                  <c:pt idx="43">
                    <c:v>2348032.4221648001</c:v>
                  </c:pt>
                  <c:pt idx="44">
                    <c:v>2347970.3111578301</c:v>
                  </c:pt>
                  <c:pt idx="45">
                    <c:v>3513781.9188758298</c:v>
                  </c:pt>
                  <c:pt idx="46">
                    <c:v>3702101.7203572202</c:v>
                  </c:pt>
                  <c:pt idx="47">
                    <c:v>3102100.9672400602</c:v>
                  </c:pt>
                  <c:pt idx="49">
                    <c:v>1172955.93407916</c:v>
                  </c:pt>
                  <c:pt idx="50">
                    <c:v>2028750.43508106</c:v>
                  </c:pt>
                  <c:pt idx="51">
                    <c:v>5836.5438167494103</c:v>
                  </c:pt>
                  <c:pt idx="52">
                    <c:v>1657021.10647852</c:v>
                  </c:pt>
                  <c:pt idx="53">
                    <c:v>1657858.6590042801</c:v>
                  </c:pt>
                  <c:pt idx="54">
                    <c:v>2342373.08143616</c:v>
                  </c:pt>
                  <c:pt idx="55">
                    <c:v>1172445.11681055</c:v>
                  </c:pt>
                  <c:pt idx="56">
                    <c:v>1656244.0241441501</c:v>
                  </c:pt>
                  <c:pt idx="57">
                    <c:v>2340936.8541862601</c:v>
                  </c:pt>
                  <c:pt idx="58">
                    <c:v>2342197.8717472502</c:v>
                  </c:pt>
                  <c:pt idx="60">
                    <c:v>37189160</c:v>
                  </c:pt>
                  <c:pt idx="61">
                    <c:v>37189160</c:v>
                  </c:pt>
                  <c:pt idx="62">
                    <c:v>37189160</c:v>
                  </c:pt>
                  <c:pt idx="63">
                    <c:v>37189160</c:v>
                  </c:pt>
                  <c:pt idx="64">
                    <c:v>37189160</c:v>
                  </c:pt>
                  <c:pt idx="65">
                    <c:v>37189160</c:v>
                  </c:pt>
                  <c:pt idx="66">
                    <c:v>37189160</c:v>
                  </c:pt>
                  <c:pt idx="67">
                    <c:v>37189160</c:v>
                  </c:pt>
                  <c:pt idx="68">
                    <c:v>37189160</c:v>
                  </c:pt>
                  <c:pt idx="69">
                    <c:v>37189160</c:v>
                  </c:pt>
                  <c:pt idx="74">
                    <c:v>2619729.8903376702</c:v>
                  </c:pt>
                  <c:pt idx="75">
                    <c:v>2344529.1998275202</c:v>
                  </c:pt>
                  <c:pt idx="76">
                    <c:v>2872821.7301303898</c:v>
                  </c:pt>
                  <c:pt idx="77">
                    <c:v>2034860.72271111</c:v>
                  </c:pt>
                  <c:pt idx="78">
                    <c:v>2348502.0369848101</c:v>
                  </c:pt>
                  <c:pt idx="79">
                    <c:v>2018985.94560874</c:v>
                  </c:pt>
                  <c:pt idx="80">
                    <c:v>3287301.28157624</c:v>
                  </c:pt>
                  <c:pt idx="81">
                    <c:v>1661166.06281715</c:v>
                  </c:pt>
                  <c:pt idx="82">
                    <c:v>2348367.0122161098</c:v>
                  </c:pt>
                  <c:pt idx="83">
                    <c:v>1662311.6978054401</c:v>
                  </c:pt>
                  <c:pt idx="85">
                    <c:v>3101470.7866262002</c:v>
                  </c:pt>
                  <c:pt idx="86">
                    <c:v>2872994.7390608802</c:v>
                  </c:pt>
                  <c:pt idx="87">
                    <c:v>2873396.7944275201</c:v>
                  </c:pt>
                  <c:pt idx="88">
                    <c:v>3513912.1790328301</c:v>
                  </c:pt>
                  <c:pt idx="89">
                    <c:v>2624403.6590972398</c:v>
                  </c:pt>
                  <c:pt idx="90">
                    <c:v>1660642.24566572</c:v>
                  </c:pt>
                  <c:pt idx="91">
                    <c:v>3312114.8715804601</c:v>
                  </c:pt>
                  <c:pt idx="92">
                    <c:v>2348327.8774267202</c:v>
                  </c:pt>
                  <c:pt idx="93">
                    <c:v>3314583.5552976802</c:v>
                  </c:pt>
                  <c:pt idx="94">
                    <c:v>2348510.5087334202</c:v>
                  </c:pt>
                  <c:pt idx="96">
                    <c:v>2028507.4966355001</c:v>
                  </c:pt>
                  <c:pt idx="97">
                    <c:v>2336579.9331199201</c:v>
                  </c:pt>
                  <c:pt idx="98">
                    <c:v>2349748.2230788898</c:v>
                  </c:pt>
                  <c:pt idx="99">
                    <c:v>3314405.4919433501</c:v>
                  </c:pt>
                  <c:pt idx="100">
                    <c:v>1662322.69997695</c:v>
                  </c:pt>
                  <c:pt idx="101">
                    <c:v>3119370.6359705799</c:v>
                  </c:pt>
                  <c:pt idx="102">
                    <c:v>3138935.9300229298</c:v>
                  </c:pt>
                  <c:pt idx="103">
                    <c:v>2922178.0455746502</c:v>
                  </c:pt>
                  <c:pt idx="104">
                    <c:v>2626127.0338974302</c:v>
                  </c:pt>
                  <c:pt idx="105">
                    <c:v>2348473.3894012198</c:v>
                  </c:pt>
                  <c:pt idx="107">
                    <c:v>2852406.72737781</c:v>
                  </c:pt>
                  <c:pt idx="108">
                    <c:v>3091414.3044238798</c:v>
                  </c:pt>
                  <c:pt idx="109">
                    <c:v>2624055.81465845</c:v>
                  </c:pt>
                  <c:pt idx="110">
                    <c:v>3314587.6311157802</c:v>
                  </c:pt>
                  <c:pt idx="111">
                    <c:v>3314595.3261076901</c:v>
                  </c:pt>
                  <c:pt idx="112">
                    <c:v>2564770.1378287999</c:v>
                  </c:pt>
                  <c:pt idx="113">
                    <c:v>3653911.3303183601</c:v>
                  </c:pt>
                  <c:pt idx="114">
                    <c:v>2873066.3588766302</c:v>
                  </c:pt>
                  <c:pt idx="115">
                    <c:v>2873381.0793625698</c:v>
                  </c:pt>
                  <c:pt idx="116">
                    <c:v>1662312.15487854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'B2.5_1000s_06_10_noH_someData'!$D$2:$D$71</c:f>
              <c:numCache>
                <c:formatCode>0.00E+00</c:formatCode>
                <c:ptCount val="70"/>
                <c:pt idx="0">
                  <c:v>37189160</c:v>
                </c:pt>
                <c:pt idx="2">
                  <c:v>34525553</c:v>
                </c:pt>
                <c:pt idx="3">
                  <c:v>36108404.5</c:v>
                </c:pt>
                <c:pt idx="5">
                  <c:v>37169825</c:v>
                </c:pt>
                <c:pt idx="6">
                  <c:v>37163796.5</c:v>
                </c:pt>
                <c:pt idx="7">
                  <c:v>37183036.5</c:v>
                </c:pt>
                <c:pt idx="8">
                  <c:v>37188193.5</c:v>
                </c:pt>
                <c:pt idx="9">
                  <c:v>37188962.5</c:v>
                </c:pt>
                <c:pt idx="10">
                  <c:v>37154768.5</c:v>
                </c:pt>
                <c:pt idx="11">
                  <c:v>37147774.5</c:v>
                </c:pt>
                <c:pt idx="12">
                  <c:v>37181620</c:v>
                </c:pt>
                <c:pt idx="13">
                  <c:v>37188229.5</c:v>
                </c:pt>
                <c:pt idx="14">
                  <c:v>37188726</c:v>
                </c:pt>
                <c:pt idx="16">
                  <c:v>37185193</c:v>
                </c:pt>
                <c:pt idx="17">
                  <c:v>37184629.5</c:v>
                </c:pt>
                <c:pt idx="18">
                  <c:v>37187803</c:v>
                </c:pt>
                <c:pt idx="19">
                  <c:v>37188926.5</c:v>
                </c:pt>
                <c:pt idx="20">
                  <c:v>37189633</c:v>
                </c:pt>
                <c:pt idx="21">
                  <c:v>37181328</c:v>
                </c:pt>
                <c:pt idx="22">
                  <c:v>37180419</c:v>
                </c:pt>
                <c:pt idx="23">
                  <c:v>37187575.5</c:v>
                </c:pt>
                <c:pt idx="24">
                  <c:v>37188707</c:v>
                </c:pt>
                <c:pt idx="25">
                  <c:v>37188743</c:v>
                </c:pt>
                <c:pt idx="27" formatCode="General">
                  <c:v>37170150</c:v>
                </c:pt>
                <c:pt idx="28" formatCode="General">
                  <c:v>37164009</c:v>
                </c:pt>
                <c:pt idx="29" formatCode="General">
                  <c:v>37183114.5</c:v>
                </c:pt>
                <c:pt idx="30" formatCode="General">
                  <c:v>37188612.5</c:v>
                </c:pt>
                <c:pt idx="31" formatCode="General">
                  <c:v>37188930</c:v>
                </c:pt>
                <c:pt idx="32" formatCode="General">
                  <c:v>37155167</c:v>
                </c:pt>
                <c:pt idx="33" formatCode="General">
                  <c:v>37147278</c:v>
                </c:pt>
                <c:pt idx="34" formatCode="General">
                  <c:v>37182118</c:v>
                </c:pt>
                <c:pt idx="35" formatCode="General">
                  <c:v>37188197.5</c:v>
                </c:pt>
                <c:pt idx="36" formatCode="General">
                  <c:v>37189045.5</c:v>
                </c:pt>
                <c:pt idx="38" formatCode="General">
                  <c:v>37185255</c:v>
                </c:pt>
                <c:pt idx="39" formatCode="General">
                  <c:v>37184612</c:v>
                </c:pt>
                <c:pt idx="40" formatCode="General">
                  <c:v>37187927.5</c:v>
                </c:pt>
                <c:pt idx="41" formatCode="General">
                  <c:v>37188929.5</c:v>
                </c:pt>
                <c:pt idx="42" formatCode="General">
                  <c:v>37188906</c:v>
                </c:pt>
                <c:pt idx="43" formatCode="General">
                  <c:v>37181413</c:v>
                </c:pt>
                <c:pt idx="44" formatCode="General">
                  <c:v>37180439.5</c:v>
                </c:pt>
                <c:pt idx="45" formatCode="General">
                  <c:v>37187751.5</c:v>
                </c:pt>
                <c:pt idx="46" formatCode="General">
                  <c:v>37188801.5</c:v>
                </c:pt>
                <c:pt idx="47" formatCode="General">
                  <c:v>37188895.5</c:v>
                </c:pt>
                <c:pt idx="49" formatCode="General">
                  <c:v>37092023</c:v>
                </c:pt>
                <c:pt idx="50" formatCode="General">
                  <c:v>37076433</c:v>
                </c:pt>
                <c:pt idx="51" formatCode="General">
                  <c:v>37056289</c:v>
                </c:pt>
                <c:pt idx="52" formatCode="General">
                  <c:v>37070318.5</c:v>
                </c:pt>
                <c:pt idx="53" formatCode="General">
                  <c:v>37089152.5</c:v>
                </c:pt>
                <c:pt idx="54" formatCode="General">
                  <c:v>37091664</c:v>
                </c:pt>
                <c:pt idx="55" formatCode="General">
                  <c:v>37075226.5</c:v>
                </c:pt>
                <c:pt idx="56" formatCode="General">
                  <c:v>37052476.5</c:v>
                </c:pt>
                <c:pt idx="57" formatCode="General">
                  <c:v>37069135.5</c:v>
                </c:pt>
                <c:pt idx="58" formatCode="General">
                  <c:v>37089296</c:v>
                </c:pt>
                <c:pt idx="60">
                  <c:v>37189160</c:v>
                </c:pt>
                <c:pt idx="61">
                  <c:v>37189160</c:v>
                </c:pt>
                <c:pt idx="62">
                  <c:v>37189160</c:v>
                </c:pt>
                <c:pt idx="63">
                  <c:v>37189160</c:v>
                </c:pt>
                <c:pt idx="64">
                  <c:v>37189160</c:v>
                </c:pt>
                <c:pt idx="65">
                  <c:v>37189160</c:v>
                </c:pt>
                <c:pt idx="66">
                  <c:v>37189160</c:v>
                </c:pt>
                <c:pt idx="67">
                  <c:v>37189160</c:v>
                </c:pt>
                <c:pt idx="68">
                  <c:v>37189160</c:v>
                </c:pt>
                <c:pt idx="69">
                  <c:v>37189160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FF6-4D9D-A358-57B8985B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'B2.5_1000s_06_10_noH_someData'!$K$2:$K$71</c:f>
              <c:numCache>
                <c:formatCode>0.00E+00</c:formatCode>
                <c:ptCount val="70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37213795.5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  <c:pt idx="67">
                  <c:v>37213794.5</c:v>
                </c:pt>
                <c:pt idx="68">
                  <c:v>37213794.5</c:v>
                </c:pt>
                <c:pt idx="69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FF6-4D9D-A358-57B8985B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infecteds in Kenya</a:t>
            </a:r>
          </a:p>
        </c:rich>
      </c:tx>
      <c:layout>
        <c:manualLayout>
          <c:xMode val="edge"/>
          <c:yMode val="edge"/>
          <c:x val="0.40200055555555564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59166666666667E-2"/>
          <c:y val="8.5125694444444427E-2"/>
          <c:w val="0.95894083333333335"/>
          <c:h val="0.64739374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6-4F85-9B73-AE30AE15F8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6-4F85-9B73-AE30AE15F8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6-4F85-9B73-AE30AE15F8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6-4F85-9B73-AE30AE15F8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E6-4F85-9B73-AE30AE15F8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E6-4F85-9B73-AE30AE15F8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E6-4F85-9B73-AE30AE15F8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E6-4F85-9B73-AE30AE15F8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E6-4F85-9B73-AE30AE15F8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5E6-4F85-9B73-AE30AE15F8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5E6-4F85-9B73-AE30AE15F8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6-4F85-9B73-AE30AE15F8E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5E6-4F85-9B73-AE30AE15F8E2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'B2.5_1000s_06_10_noH_someData'!$E$74:$E$140</c:f>
                <c:numCache>
                  <c:formatCode>General</c:formatCode>
                  <c:ptCount val="67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2348502.0369848101</c:v>
                  </c:pt>
                  <c:pt idx="7">
                    <c:v>2018985.94560874</c:v>
                  </c:pt>
                  <c:pt idx="8">
                    <c:v>3287301.28157624</c:v>
                  </c:pt>
                  <c:pt idx="9">
                    <c:v>1661166.06281715</c:v>
                  </c:pt>
                  <c:pt idx="10">
                    <c:v>2348367.0122161098</c:v>
                  </c:pt>
                  <c:pt idx="11">
                    <c:v>1662311.6978054401</c:v>
                  </c:pt>
                  <c:pt idx="13">
                    <c:v>3101470.7866262002</c:v>
                  </c:pt>
                  <c:pt idx="14">
                    <c:v>2872994.7390608802</c:v>
                  </c:pt>
                  <c:pt idx="15">
                    <c:v>2873396.7944275201</c:v>
                  </c:pt>
                  <c:pt idx="16">
                    <c:v>3513912.1790328301</c:v>
                  </c:pt>
                  <c:pt idx="17">
                    <c:v>2624403.6590972398</c:v>
                  </c:pt>
                  <c:pt idx="18">
                    <c:v>1660642.24566572</c:v>
                  </c:pt>
                  <c:pt idx="19">
                    <c:v>3312114.8715804601</c:v>
                  </c:pt>
                  <c:pt idx="20">
                    <c:v>2348327.8774267202</c:v>
                  </c:pt>
                  <c:pt idx="21">
                    <c:v>3314583.5552976802</c:v>
                  </c:pt>
                  <c:pt idx="22">
                    <c:v>2348510.5087334202</c:v>
                  </c:pt>
                  <c:pt idx="24">
                    <c:v>2028507.4966355001</c:v>
                  </c:pt>
                  <c:pt idx="25">
                    <c:v>2336579.9331199201</c:v>
                  </c:pt>
                  <c:pt idx="26">
                    <c:v>2349748.2230788898</c:v>
                  </c:pt>
                  <c:pt idx="27">
                    <c:v>3314405.4919433501</c:v>
                  </c:pt>
                  <c:pt idx="28">
                    <c:v>1662322.69997695</c:v>
                  </c:pt>
                  <c:pt idx="29">
                    <c:v>3119370.6359705799</c:v>
                  </c:pt>
                  <c:pt idx="30">
                    <c:v>3138935.9300229298</c:v>
                  </c:pt>
                  <c:pt idx="31">
                    <c:v>2922178.0455746502</c:v>
                  </c:pt>
                  <c:pt idx="32">
                    <c:v>2626127.0338974302</c:v>
                  </c:pt>
                  <c:pt idx="33">
                    <c:v>2348473.3894012198</c:v>
                  </c:pt>
                  <c:pt idx="35">
                    <c:v>2852406.72737781</c:v>
                  </c:pt>
                  <c:pt idx="36">
                    <c:v>3091414.3044238798</c:v>
                  </c:pt>
                  <c:pt idx="37">
                    <c:v>2624055.81465845</c:v>
                  </c:pt>
                  <c:pt idx="38">
                    <c:v>3314587.6311157802</c:v>
                  </c:pt>
                  <c:pt idx="39">
                    <c:v>3314595.3261076901</c:v>
                  </c:pt>
                  <c:pt idx="40">
                    <c:v>2564770.1378287999</c:v>
                  </c:pt>
                  <c:pt idx="41">
                    <c:v>3653911.3303183601</c:v>
                  </c:pt>
                  <c:pt idx="42">
                    <c:v>2873066.3588766302</c:v>
                  </c:pt>
                  <c:pt idx="43">
                    <c:v>2873381.0793625698</c:v>
                  </c:pt>
                  <c:pt idx="44">
                    <c:v>1662312.15487854</c:v>
                  </c:pt>
                </c:numCache>
              </c:numRef>
            </c:plus>
            <c:minus>
              <c:numRef>
                <c:f>'B2.5_1000s_06_10_noH_someData'!$E$74:$E$140</c:f>
                <c:numCache>
                  <c:formatCode>General</c:formatCode>
                  <c:ptCount val="67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2348502.0369848101</c:v>
                  </c:pt>
                  <c:pt idx="7">
                    <c:v>2018985.94560874</c:v>
                  </c:pt>
                  <c:pt idx="8">
                    <c:v>3287301.28157624</c:v>
                  </c:pt>
                  <c:pt idx="9">
                    <c:v>1661166.06281715</c:v>
                  </c:pt>
                  <c:pt idx="10">
                    <c:v>2348367.0122161098</c:v>
                  </c:pt>
                  <c:pt idx="11">
                    <c:v>1662311.6978054401</c:v>
                  </c:pt>
                  <c:pt idx="13">
                    <c:v>3101470.7866262002</c:v>
                  </c:pt>
                  <c:pt idx="14">
                    <c:v>2872994.7390608802</c:v>
                  </c:pt>
                  <c:pt idx="15">
                    <c:v>2873396.7944275201</c:v>
                  </c:pt>
                  <c:pt idx="16">
                    <c:v>3513912.1790328301</c:v>
                  </c:pt>
                  <c:pt idx="17">
                    <c:v>2624403.6590972398</c:v>
                  </c:pt>
                  <c:pt idx="18">
                    <c:v>1660642.24566572</c:v>
                  </c:pt>
                  <c:pt idx="19">
                    <c:v>3312114.8715804601</c:v>
                  </c:pt>
                  <c:pt idx="20">
                    <c:v>2348327.8774267202</c:v>
                  </c:pt>
                  <c:pt idx="21">
                    <c:v>3314583.5552976802</c:v>
                  </c:pt>
                  <c:pt idx="22">
                    <c:v>2348510.5087334202</c:v>
                  </c:pt>
                  <c:pt idx="24">
                    <c:v>2028507.4966355001</c:v>
                  </c:pt>
                  <c:pt idx="25">
                    <c:v>2336579.9331199201</c:v>
                  </c:pt>
                  <c:pt idx="26">
                    <c:v>2349748.2230788898</c:v>
                  </c:pt>
                  <c:pt idx="27">
                    <c:v>3314405.4919433501</c:v>
                  </c:pt>
                  <c:pt idx="28">
                    <c:v>1662322.69997695</c:v>
                  </c:pt>
                  <c:pt idx="29">
                    <c:v>3119370.6359705799</c:v>
                  </c:pt>
                  <c:pt idx="30">
                    <c:v>3138935.9300229298</c:v>
                  </c:pt>
                  <c:pt idx="31">
                    <c:v>2922178.0455746502</c:v>
                  </c:pt>
                  <c:pt idx="32">
                    <c:v>2626127.0338974302</c:v>
                  </c:pt>
                  <c:pt idx="33">
                    <c:v>2348473.3894012198</c:v>
                  </c:pt>
                  <c:pt idx="35">
                    <c:v>2852406.72737781</c:v>
                  </c:pt>
                  <c:pt idx="36">
                    <c:v>3091414.3044238798</c:v>
                  </c:pt>
                  <c:pt idx="37">
                    <c:v>2624055.81465845</c:v>
                  </c:pt>
                  <c:pt idx="38">
                    <c:v>3314587.6311157802</c:v>
                  </c:pt>
                  <c:pt idx="39">
                    <c:v>3314595.3261076901</c:v>
                  </c:pt>
                  <c:pt idx="40">
                    <c:v>2564770.1378287999</c:v>
                  </c:pt>
                  <c:pt idx="41">
                    <c:v>3653911.3303183601</c:v>
                  </c:pt>
                  <c:pt idx="42">
                    <c:v>2873066.3588766302</c:v>
                  </c:pt>
                  <c:pt idx="43">
                    <c:v>2873381.0793625698</c:v>
                  </c:pt>
                  <c:pt idx="44">
                    <c:v>1662312.15487854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'B2.5_1000s_06_10_noH_someData'!$D$74:$D$140</c:f>
              <c:numCache>
                <c:formatCode>0.00E+00</c:formatCode>
                <c:ptCount val="67"/>
                <c:pt idx="0">
                  <c:v>37189160</c:v>
                </c:pt>
                <c:pt idx="2" formatCode="General">
                  <c:v>37119367</c:v>
                </c:pt>
                <c:pt idx="3" formatCode="General">
                  <c:v>37126746</c:v>
                </c:pt>
                <c:pt idx="4" formatCode="General">
                  <c:v>37182511.5</c:v>
                </c:pt>
                <c:pt idx="5" formatCode="General">
                  <c:v>37188562</c:v>
                </c:pt>
                <c:pt idx="6" formatCode="General">
                  <c:v>37188643.5</c:v>
                </c:pt>
                <c:pt idx="7" formatCode="General">
                  <c:v>36836149.5</c:v>
                </c:pt>
                <c:pt idx="8" formatCode="General">
                  <c:v>36875257</c:v>
                </c:pt>
                <c:pt idx="9" formatCode="General">
                  <c:v>37160766.5</c:v>
                </c:pt>
                <c:pt idx="10" formatCode="General">
                  <c:v>37187270.5</c:v>
                </c:pt>
                <c:pt idx="11" formatCode="General">
                  <c:v>37188936</c:v>
                </c:pt>
                <c:pt idx="13" formatCode="General">
                  <c:v>37181240</c:v>
                </c:pt>
                <c:pt idx="14" formatCode="General">
                  <c:v>37183536.5</c:v>
                </c:pt>
                <c:pt idx="15" formatCode="General">
                  <c:v>37188358.5</c:v>
                </c:pt>
                <c:pt idx="16" formatCode="General">
                  <c:v>37188795</c:v>
                </c:pt>
                <c:pt idx="17" formatCode="General">
                  <c:v>37189083.5</c:v>
                </c:pt>
                <c:pt idx="18" formatCode="General">
                  <c:v>37149106</c:v>
                </c:pt>
                <c:pt idx="19" formatCode="General">
                  <c:v>37162241.5</c:v>
                </c:pt>
                <c:pt idx="20" formatCode="General">
                  <c:v>37186267</c:v>
                </c:pt>
                <c:pt idx="21" formatCode="General">
                  <c:v>37188703.5</c:v>
                </c:pt>
                <c:pt idx="22" formatCode="General">
                  <c:v>37188946.5</c:v>
                </c:pt>
                <c:pt idx="24" formatCode="General">
                  <c:v>34769983.5</c:v>
                </c:pt>
                <c:pt idx="25" formatCode="General">
                  <c:v>35575986.5</c:v>
                </c:pt>
                <c:pt idx="26" formatCode="General">
                  <c:v>37149790.5</c:v>
                </c:pt>
                <c:pt idx="27" formatCode="General">
                  <c:v>37187181.5</c:v>
                </c:pt>
                <c:pt idx="28" formatCode="General">
                  <c:v>37189105.5</c:v>
                </c:pt>
                <c:pt idx="29" formatCode="General">
                  <c:v>30580794.5</c:v>
                </c:pt>
                <c:pt idx="30" formatCode="General">
                  <c:v>31744109</c:v>
                </c:pt>
                <c:pt idx="31" formatCode="General">
                  <c:v>37014438</c:v>
                </c:pt>
                <c:pt idx="32" formatCode="General">
                  <c:v>37182426.5</c:v>
                </c:pt>
                <c:pt idx="33" formatCode="General">
                  <c:v>37188491.5</c:v>
                </c:pt>
                <c:pt idx="35" formatCode="General">
                  <c:v>36877733</c:v>
                </c:pt>
                <c:pt idx="36" formatCode="General">
                  <c:v>37067295</c:v>
                </c:pt>
                <c:pt idx="37" formatCode="General">
                  <c:v>37186034.5</c:v>
                </c:pt>
                <c:pt idx="38" formatCode="General">
                  <c:v>37188839</c:v>
                </c:pt>
                <c:pt idx="39" formatCode="General">
                  <c:v>37188670</c:v>
                </c:pt>
                <c:pt idx="40" formatCode="General">
                  <c:v>35975329.5</c:v>
                </c:pt>
                <c:pt idx="41" formatCode="General">
                  <c:v>36618688</c:v>
                </c:pt>
                <c:pt idx="42" formatCode="General">
                  <c:v>37176952</c:v>
                </c:pt>
                <c:pt idx="43" formatCode="General">
                  <c:v>37188270</c:v>
                </c:pt>
                <c:pt idx="44" formatCode="General">
                  <c:v>37188854.5</c:v>
                </c:pt>
                <c:pt idx="46" formatCode="General">
                  <c:v>37189160</c:v>
                </c:pt>
                <c:pt idx="47" formatCode="General">
                  <c:v>37189160</c:v>
                </c:pt>
                <c:pt idx="48" formatCode="General">
                  <c:v>37189160</c:v>
                </c:pt>
                <c:pt idx="49" formatCode="General">
                  <c:v>37189160</c:v>
                </c:pt>
                <c:pt idx="50" formatCode="General">
                  <c:v>37189160</c:v>
                </c:pt>
                <c:pt idx="51" formatCode="General">
                  <c:v>37189160</c:v>
                </c:pt>
                <c:pt idx="52" formatCode="General">
                  <c:v>37189160</c:v>
                </c:pt>
                <c:pt idx="53" formatCode="General">
                  <c:v>37189160</c:v>
                </c:pt>
                <c:pt idx="54" formatCode="General">
                  <c:v>37189160</c:v>
                </c:pt>
                <c:pt idx="55" formatCode="General">
                  <c:v>37189160</c:v>
                </c:pt>
                <c:pt idx="57" formatCode="General">
                  <c:v>37189160</c:v>
                </c:pt>
                <c:pt idx="58" formatCode="General">
                  <c:v>37189160</c:v>
                </c:pt>
                <c:pt idx="59" formatCode="General">
                  <c:v>37189160</c:v>
                </c:pt>
                <c:pt idx="60" formatCode="General">
                  <c:v>37189160</c:v>
                </c:pt>
                <c:pt idx="61" formatCode="General">
                  <c:v>37189160</c:v>
                </c:pt>
                <c:pt idx="62" formatCode="General">
                  <c:v>37189160</c:v>
                </c:pt>
                <c:pt idx="63" formatCode="General">
                  <c:v>37189160</c:v>
                </c:pt>
                <c:pt idx="64" formatCode="General">
                  <c:v>37189160</c:v>
                </c:pt>
                <c:pt idx="65" formatCode="General">
                  <c:v>37189160</c:v>
                </c:pt>
                <c:pt idx="66" formatCode="General">
                  <c:v>37189160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E6-4F85-9B73-AE30AE15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'B2.5_1000s_06_10_noH_someData'!$K$74:$K$140</c:f>
              <c:numCache>
                <c:formatCode>0.00E+00</c:formatCode>
                <c:ptCount val="67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5E6-4F85-9B73-AE30AE15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Difference in cumulative infecteds in Kenya compared to no intervention scenario</a:t>
            </a:r>
          </a:p>
        </c:rich>
      </c:tx>
      <c:layout>
        <c:manualLayout>
          <c:xMode val="edge"/>
          <c:yMode val="edge"/>
          <c:x val="0.28932333333333332"/>
          <c:y val="4.4097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8.0715972222222238E-2"/>
          <c:w val="0.96539763888888885"/>
          <c:h val="0.64888576388888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F2-43E3-8FD0-F2314BF309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F2-43E3-8FD0-F2314BF309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F2-43E3-8FD0-F2314BF309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F2-43E3-8FD0-F2314BF309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F2-43E3-8FD0-F2314BF309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F2-43E3-8FD0-F2314BF309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F2-43E3-8FD0-F2314BF309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F2-43E3-8FD0-F2314BF309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F2-43E3-8FD0-F2314BF309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F2-43E3-8FD0-F2314BF309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EF2-43E3-8FD0-F2314BF309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F2-43E3-8FD0-F2314BF309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EF2-43E3-8FD0-F2314BF30975}"/>
              </c:ext>
            </c:extLst>
          </c:dPt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'B2.5_1000s_06_10_noH_someData'!$I$2:$I$71</c:f>
              <c:numCache>
                <c:formatCode>0.00E+00</c:formatCode>
                <c:ptCount val="70"/>
                <c:pt idx="0">
                  <c:v>0</c:v>
                </c:pt>
                <c:pt idx="2">
                  <c:v>2663607</c:v>
                </c:pt>
                <c:pt idx="3">
                  <c:v>1080755.5</c:v>
                </c:pt>
                <c:pt idx="5">
                  <c:v>19335</c:v>
                </c:pt>
                <c:pt idx="6">
                  <c:v>25363.5</c:v>
                </c:pt>
                <c:pt idx="7">
                  <c:v>6123.5</c:v>
                </c:pt>
                <c:pt idx="8">
                  <c:v>966.5</c:v>
                </c:pt>
                <c:pt idx="9">
                  <c:v>197.5</c:v>
                </c:pt>
                <c:pt idx="10">
                  <c:v>34391.5</c:v>
                </c:pt>
                <c:pt idx="11">
                  <c:v>41385.5</c:v>
                </c:pt>
                <c:pt idx="12">
                  <c:v>7540</c:v>
                </c:pt>
                <c:pt idx="13">
                  <c:v>930.5</c:v>
                </c:pt>
                <c:pt idx="14">
                  <c:v>434</c:v>
                </c:pt>
                <c:pt idx="16">
                  <c:v>3967</c:v>
                </c:pt>
                <c:pt idx="17">
                  <c:v>4530.5</c:v>
                </c:pt>
                <c:pt idx="18">
                  <c:v>1357</c:v>
                </c:pt>
                <c:pt idx="19">
                  <c:v>233.5</c:v>
                </c:pt>
                <c:pt idx="20">
                  <c:v>-473</c:v>
                </c:pt>
                <c:pt idx="21">
                  <c:v>7832</c:v>
                </c:pt>
                <c:pt idx="22">
                  <c:v>8741</c:v>
                </c:pt>
                <c:pt idx="23">
                  <c:v>1584.5</c:v>
                </c:pt>
                <c:pt idx="24">
                  <c:v>453</c:v>
                </c:pt>
                <c:pt idx="25">
                  <c:v>417</c:v>
                </c:pt>
                <c:pt idx="27">
                  <c:v>19010</c:v>
                </c:pt>
                <c:pt idx="28">
                  <c:v>25151</c:v>
                </c:pt>
                <c:pt idx="29">
                  <c:v>6045.5</c:v>
                </c:pt>
                <c:pt idx="30">
                  <c:v>547.5</c:v>
                </c:pt>
                <c:pt idx="31">
                  <c:v>230</c:v>
                </c:pt>
                <c:pt idx="32">
                  <c:v>33993</c:v>
                </c:pt>
                <c:pt idx="33">
                  <c:v>41882</c:v>
                </c:pt>
                <c:pt idx="34">
                  <c:v>7042</c:v>
                </c:pt>
                <c:pt idx="35">
                  <c:v>962.5</c:v>
                </c:pt>
                <c:pt idx="36">
                  <c:v>114.5</c:v>
                </c:pt>
                <c:pt idx="38">
                  <c:v>3905</c:v>
                </c:pt>
                <c:pt idx="39">
                  <c:v>4548</c:v>
                </c:pt>
                <c:pt idx="40">
                  <c:v>1232.5</c:v>
                </c:pt>
                <c:pt idx="41">
                  <c:v>230.5</c:v>
                </c:pt>
                <c:pt idx="42">
                  <c:v>254</c:v>
                </c:pt>
                <c:pt idx="43">
                  <c:v>7747</c:v>
                </c:pt>
                <c:pt idx="44">
                  <c:v>8720.5</c:v>
                </c:pt>
                <c:pt idx="45">
                  <c:v>1408.5</c:v>
                </c:pt>
                <c:pt idx="46">
                  <c:v>358.5</c:v>
                </c:pt>
                <c:pt idx="47">
                  <c:v>264.5</c:v>
                </c:pt>
                <c:pt idx="49">
                  <c:v>97137</c:v>
                </c:pt>
                <c:pt idx="50">
                  <c:v>112727</c:v>
                </c:pt>
                <c:pt idx="51">
                  <c:v>132871</c:v>
                </c:pt>
                <c:pt idx="52">
                  <c:v>118841.5</c:v>
                </c:pt>
                <c:pt idx="53">
                  <c:v>100007.5</c:v>
                </c:pt>
                <c:pt idx="54">
                  <c:v>97496</c:v>
                </c:pt>
                <c:pt idx="55">
                  <c:v>113933.5</c:v>
                </c:pt>
                <c:pt idx="56">
                  <c:v>136683.5</c:v>
                </c:pt>
                <c:pt idx="57">
                  <c:v>120024.5</c:v>
                </c:pt>
                <c:pt idx="58">
                  <c:v>99864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F2-43E3-8FD0-F2314BF3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7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quarantined in Kenya</a:t>
            </a:r>
          </a:p>
        </c:rich>
      </c:tx>
      <c:layout>
        <c:manualLayout>
          <c:xMode val="edge"/>
          <c:yMode val="edge"/>
          <c:x val="0.39934805555555558"/>
          <c:y val="4.4097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7.1896527777777774E-2"/>
          <c:w val="0.96539763888888885"/>
          <c:h val="0.64587256944444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8-4B71-840A-145C44F4D9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8-4B71-840A-145C44F4D9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8-4B71-840A-145C44F4D9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78-4B71-840A-145C44F4D9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78-4B71-840A-145C44F4D9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78-4B71-840A-145C44F4D9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78-4B71-840A-145C44F4D96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78-4B71-840A-145C44F4D9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878-4B71-840A-145C44F4D9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78-4B71-840A-145C44F4D96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878-4B71-840A-145C44F4D9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878-4B71-840A-145C44F4D9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878-4B71-840A-145C44F4D962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'B2.5_1000s_06_10_noH_someData'!$G$2:$G$71</c:f>
                <c:numCache>
                  <c:formatCode>General</c:formatCode>
                  <c:ptCount val="70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62803.442553778499</c:v>
                  </c:pt>
                  <c:pt idx="6">
                    <c:v>42284.962647694301</c:v>
                  </c:pt>
                  <c:pt idx="7">
                    <c:v>44742.073934137901</c:v>
                  </c:pt>
                  <c:pt idx="8">
                    <c:v>32676.2957188855</c:v>
                  </c:pt>
                  <c:pt idx="9">
                    <c:v>8726.6178423149595</c:v>
                  </c:pt>
                  <c:pt idx="10">
                    <c:v>250543.763039199</c:v>
                  </c:pt>
                  <c:pt idx="11">
                    <c:v>183658.79716894601</c:v>
                  </c:pt>
                  <c:pt idx="12">
                    <c:v>142463.248244863</c:v>
                  </c:pt>
                  <c:pt idx="13">
                    <c:v>123140.739735657</c:v>
                  </c:pt>
                  <c:pt idx="14">
                    <c:v>44266.192952144003</c:v>
                  </c:pt>
                  <c:pt idx="16">
                    <c:v>5736.9256367005501</c:v>
                  </c:pt>
                  <c:pt idx="17">
                    <c:v>3832.4437273993499</c:v>
                  </c:pt>
                  <c:pt idx="18">
                    <c:v>4798.7490072210803</c:v>
                  </c:pt>
                  <c:pt idx="19">
                    <c:v>3941.2450486156299</c:v>
                  </c:pt>
                  <c:pt idx="20">
                    <c:v>1556.88053960655</c:v>
                  </c:pt>
                  <c:pt idx="21">
                    <c:v>24772.093446028499</c:v>
                  </c:pt>
                  <c:pt idx="22">
                    <c:v>18292.315996409699</c:v>
                  </c:pt>
                  <c:pt idx="23">
                    <c:v>17405.1754794138</c:v>
                  </c:pt>
                  <c:pt idx="24">
                    <c:v>14919.913740784399</c:v>
                  </c:pt>
                  <c:pt idx="25">
                    <c:v>9777.4476504615704</c:v>
                  </c:pt>
                  <c:pt idx="27">
                    <c:v>61128.652119771898</c:v>
                  </c:pt>
                  <c:pt idx="28">
                    <c:v>36443.996338808502</c:v>
                  </c:pt>
                  <c:pt idx="29">
                    <c:v>46394.9830155253</c:v>
                  </c:pt>
                  <c:pt idx="30">
                    <c:v>29179.6787552803</c:v>
                  </c:pt>
                  <c:pt idx="31">
                    <c:v>8828.3640184669293</c:v>
                  </c:pt>
                  <c:pt idx="32">
                    <c:v>255753.54337661399</c:v>
                  </c:pt>
                  <c:pt idx="33">
                    <c:v>134091.21709266101</c:v>
                  </c:pt>
                  <c:pt idx="34">
                    <c:v>148863.61757215901</c:v>
                  </c:pt>
                  <c:pt idx="35">
                    <c:v>127747.265518114</c:v>
                  </c:pt>
                  <c:pt idx="36">
                    <c:v>55792.652494998503</c:v>
                  </c:pt>
                  <c:pt idx="38">
                    <c:v>5634.5482588118703</c:v>
                  </c:pt>
                  <c:pt idx="39">
                    <c:v>2267.8775660627298</c:v>
                  </c:pt>
                  <c:pt idx="40">
                    <c:v>5189.0201132482298</c:v>
                  </c:pt>
                  <c:pt idx="41">
                    <c:v>4523.2685864433297</c:v>
                  </c:pt>
                  <c:pt idx="42">
                    <c:v>2307.4403930553599</c:v>
                  </c:pt>
                  <c:pt idx="43">
                    <c:v>28369.742903003898</c:v>
                  </c:pt>
                  <c:pt idx="44">
                    <c:v>16578.979028581602</c:v>
                  </c:pt>
                  <c:pt idx="45">
                    <c:v>19263.962959562999</c:v>
                  </c:pt>
                  <c:pt idx="46">
                    <c:v>15447.849087716801</c:v>
                  </c:pt>
                  <c:pt idx="47">
                    <c:v>9076.6134003578409</c:v>
                  </c:pt>
                  <c:pt idx="49">
                    <c:v>14723.059916798</c:v>
                  </c:pt>
                  <c:pt idx="50">
                    <c:v>41516.007619427903</c:v>
                  </c:pt>
                  <c:pt idx="51">
                    <c:v>19799.4072964466</c:v>
                  </c:pt>
                  <c:pt idx="52">
                    <c:v>25305.536600810399</c:v>
                  </c:pt>
                  <c:pt idx="53">
                    <c:v>24727.617911922101</c:v>
                  </c:pt>
                  <c:pt idx="54">
                    <c:v>45099.597998336103</c:v>
                  </c:pt>
                  <c:pt idx="55">
                    <c:v>128752.829145866</c:v>
                  </c:pt>
                  <c:pt idx="56">
                    <c:v>90185.499028938299</c:v>
                  </c:pt>
                  <c:pt idx="57">
                    <c:v>82448.229874384298</c:v>
                  </c:pt>
                  <c:pt idx="58">
                    <c:v>69894.247669691205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</c:numCache>
              </c:numRef>
            </c:plus>
            <c:minus>
              <c:numRef>
                <c:f>'B2.5_1000s_06_10_noH_someData'!$G$2:$G$71</c:f>
                <c:numCache>
                  <c:formatCode>General</c:formatCode>
                  <c:ptCount val="70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62803.442553778499</c:v>
                  </c:pt>
                  <c:pt idx="6">
                    <c:v>42284.962647694301</c:v>
                  </c:pt>
                  <c:pt idx="7">
                    <c:v>44742.073934137901</c:v>
                  </c:pt>
                  <c:pt idx="8">
                    <c:v>32676.2957188855</c:v>
                  </c:pt>
                  <c:pt idx="9">
                    <c:v>8726.6178423149595</c:v>
                  </c:pt>
                  <c:pt idx="10">
                    <c:v>250543.763039199</c:v>
                  </c:pt>
                  <c:pt idx="11">
                    <c:v>183658.79716894601</c:v>
                  </c:pt>
                  <c:pt idx="12">
                    <c:v>142463.248244863</c:v>
                  </c:pt>
                  <c:pt idx="13">
                    <c:v>123140.739735657</c:v>
                  </c:pt>
                  <c:pt idx="14">
                    <c:v>44266.192952144003</c:v>
                  </c:pt>
                  <c:pt idx="16">
                    <c:v>5736.9256367005501</c:v>
                  </c:pt>
                  <c:pt idx="17">
                    <c:v>3832.4437273993499</c:v>
                  </c:pt>
                  <c:pt idx="18">
                    <c:v>4798.7490072210803</c:v>
                  </c:pt>
                  <c:pt idx="19">
                    <c:v>3941.2450486156299</c:v>
                  </c:pt>
                  <c:pt idx="20">
                    <c:v>1556.88053960655</c:v>
                  </c:pt>
                  <c:pt idx="21">
                    <c:v>24772.093446028499</c:v>
                  </c:pt>
                  <c:pt idx="22">
                    <c:v>18292.315996409699</c:v>
                  </c:pt>
                  <c:pt idx="23">
                    <c:v>17405.1754794138</c:v>
                  </c:pt>
                  <c:pt idx="24">
                    <c:v>14919.913740784399</c:v>
                  </c:pt>
                  <c:pt idx="25">
                    <c:v>9777.4476504615704</c:v>
                  </c:pt>
                  <c:pt idx="27">
                    <c:v>61128.652119771898</c:v>
                  </c:pt>
                  <c:pt idx="28">
                    <c:v>36443.996338808502</c:v>
                  </c:pt>
                  <c:pt idx="29">
                    <c:v>46394.9830155253</c:v>
                  </c:pt>
                  <c:pt idx="30">
                    <c:v>29179.6787552803</c:v>
                  </c:pt>
                  <c:pt idx="31">
                    <c:v>8828.3640184669293</c:v>
                  </c:pt>
                  <c:pt idx="32">
                    <c:v>255753.54337661399</c:v>
                  </c:pt>
                  <c:pt idx="33">
                    <c:v>134091.21709266101</c:v>
                  </c:pt>
                  <c:pt idx="34">
                    <c:v>148863.61757215901</c:v>
                  </c:pt>
                  <c:pt idx="35">
                    <c:v>127747.265518114</c:v>
                  </c:pt>
                  <c:pt idx="36">
                    <c:v>55792.652494998503</c:v>
                  </c:pt>
                  <c:pt idx="38">
                    <c:v>5634.5482588118703</c:v>
                  </c:pt>
                  <c:pt idx="39">
                    <c:v>2267.8775660627298</c:v>
                  </c:pt>
                  <c:pt idx="40">
                    <c:v>5189.0201132482298</c:v>
                  </c:pt>
                  <c:pt idx="41">
                    <c:v>4523.2685864433297</c:v>
                  </c:pt>
                  <c:pt idx="42">
                    <c:v>2307.4403930553599</c:v>
                  </c:pt>
                  <c:pt idx="43">
                    <c:v>28369.742903003898</c:v>
                  </c:pt>
                  <c:pt idx="44">
                    <c:v>16578.979028581602</c:v>
                  </c:pt>
                  <c:pt idx="45">
                    <c:v>19263.962959562999</c:v>
                  </c:pt>
                  <c:pt idx="46">
                    <c:v>15447.849087716801</c:v>
                  </c:pt>
                  <c:pt idx="47">
                    <c:v>9076.6134003578409</c:v>
                  </c:pt>
                  <c:pt idx="49">
                    <c:v>14723.059916798</c:v>
                  </c:pt>
                  <c:pt idx="50">
                    <c:v>41516.007619427903</c:v>
                  </c:pt>
                  <c:pt idx="51">
                    <c:v>19799.4072964466</c:v>
                  </c:pt>
                  <c:pt idx="52">
                    <c:v>25305.536600810399</c:v>
                  </c:pt>
                  <c:pt idx="53">
                    <c:v>24727.617911922101</c:v>
                  </c:pt>
                  <c:pt idx="54">
                    <c:v>45099.597998336103</c:v>
                  </c:pt>
                  <c:pt idx="55">
                    <c:v>128752.829145866</c:v>
                  </c:pt>
                  <c:pt idx="56">
                    <c:v>90185.499028938299</c:v>
                  </c:pt>
                  <c:pt idx="57">
                    <c:v>82448.229874384298</c:v>
                  </c:pt>
                  <c:pt idx="58">
                    <c:v>69894.247669691205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'B2.5_1000s_06_10_noH_someData'!$F$2:$F$71</c:f>
              <c:numCache>
                <c:formatCode>General</c:formatCode>
                <c:ptCount val="70"/>
                <c:pt idx="0">
                  <c:v>0</c:v>
                </c:pt>
                <c:pt idx="2" formatCode="0.00E+00">
                  <c:v>10278647.5</c:v>
                </c:pt>
                <c:pt idx="3" formatCode="0.00E+00">
                  <c:v>4470234</c:v>
                </c:pt>
                <c:pt idx="5">
                  <c:v>322175.5</c:v>
                </c:pt>
                <c:pt idx="6">
                  <c:v>378343.5</c:v>
                </c:pt>
                <c:pt idx="7">
                  <c:v>206739</c:v>
                </c:pt>
                <c:pt idx="8">
                  <c:v>63041.5</c:v>
                </c:pt>
                <c:pt idx="9">
                  <c:v>2756</c:v>
                </c:pt>
                <c:pt idx="10" formatCode="0.00E+00">
                  <c:v>1163993</c:v>
                </c:pt>
                <c:pt idx="11" formatCode="0.00E+00">
                  <c:v>1400711.5</c:v>
                </c:pt>
                <c:pt idx="12" formatCode="0.00E+00">
                  <c:v>800076</c:v>
                </c:pt>
                <c:pt idx="13">
                  <c:v>376939.5</c:v>
                </c:pt>
                <c:pt idx="14">
                  <c:v>14645.5</c:v>
                </c:pt>
                <c:pt idx="16">
                  <c:v>43166</c:v>
                </c:pt>
                <c:pt idx="17">
                  <c:v>44210</c:v>
                </c:pt>
                <c:pt idx="18">
                  <c:v>27550.5</c:v>
                </c:pt>
                <c:pt idx="19">
                  <c:v>9904</c:v>
                </c:pt>
                <c:pt idx="20">
                  <c:v>504</c:v>
                </c:pt>
                <c:pt idx="21" formatCode="0.00E+00">
                  <c:v>174244.5</c:v>
                </c:pt>
                <c:pt idx="22" formatCode="0.00E+00">
                  <c:v>176687.5</c:v>
                </c:pt>
                <c:pt idx="23" formatCode="0.00E+00">
                  <c:v>101918</c:v>
                </c:pt>
                <c:pt idx="24">
                  <c:v>57655</c:v>
                </c:pt>
                <c:pt idx="25">
                  <c:v>3027</c:v>
                </c:pt>
                <c:pt idx="27">
                  <c:v>317710.5</c:v>
                </c:pt>
                <c:pt idx="28">
                  <c:v>380997</c:v>
                </c:pt>
                <c:pt idx="29">
                  <c:v>205823</c:v>
                </c:pt>
                <c:pt idx="30">
                  <c:v>62632.5</c:v>
                </c:pt>
                <c:pt idx="31">
                  <c:v>2660.5</c:v>
                </c:pt>
                <c:pt idx="32">
                  <c:v>1151836</c:v>
                </c:pt>
                <c:pt idx="33">
                  <c:v>1401262</c:v>
                </c:pt>
                <c:pt idx="34">
                  <c:v>793452</c:v>
                </c:pt>
                <c:pt idx="35">
                  <c:v>366768</c:v>
                </c:pt>
                <c:pt idx="36">
                  <c:v>15733</c:v>
                </c:pt>
                <c:pt idx="38">
                  <c:v>43332</c:v>
                </c:pt>
                <c:pt idx="39">
                  <c:v>44170</c:v>
                </c:pt>
                <c:pt idx="40">
                  <c:v>27329</c:v>
                </c:pt>
                <c:pt idx="41">
                  <c:v>9756.5</c:v>
                </c:pt>
                <c:pt idx="42">
                  <c:v>478.5</c:v>
                </c:pt>
                <c:pt idx="43">
                  <c:v>172840</c:v>
                </c:pt>
                <c:pt idx="44">
                  <c:v>176370.5</c:v>
                </c:pt>
                <c:pt idx="45">
                  <c:v>102097.5</c:v>
                </c:pt>
                <c:pt idx="46">
                  <c:v>57445.5</c:v>
                </c:pt>
                <c:pt idx="47">
                  <c:v>2918.5</c:v>
                </c:pt>
                <c:pt idx="49">
                  <c:v>42578.5</c:v>
                </c:pt>
                <c:pt idx="50">
                  <c:v>185389.5</c:v>
                </c:pt>
                <c:pt idx="51">
                  <c:v>323217</c:v>
                </c:pt>
                <c:pt idx="52">
                  <c:v>276990.5</c:v>
                </c:pt>
                <c:pt idx="53">
                  <c:v>163122.5</c:v>
                </c:pt>
                <c:pt idx="54">
                  <c:v>116869</c:v>
                </c:pt>
                <c:pt idx="55">
                  <c:v>557201.5</c:v>
                </c:pt>
                <c:pt idx="56">
                  <c:v>1052997.5</c:v>
                </c:pt>
                <c:pt idx="57">
                  <c:v>954679.5</c:v>
                </c:pt>
                <c:pt idx="58">
                  <c:v>726350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78-4B71-840A-145C44F4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Difference in cumulative infecteds in Kenya compared to no intervention scenario</a:t>
            </a:r>
          </a:p>
        </c:rich>
      </c:tx>
      <c:layout>
        <c:manualLayout>
          <c:xMode val="edge"/>
          <c:yMode val="edge"/>
          <c:x val="0.293733055555555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59166666666667E-2"/>
          <c:y val="7.1896527777777774E-2"/>
          <c:w val="0.95894083333333335"/>
          <c:h val="0.61906076388888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4-4326-AFE8-8769528F1F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4-4326-AFE8-8769528F1F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14-4326-AFE8-8769528F1F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14-4326-AFE8-8769528F1F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14-4326-AFE8-8769528F1F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14-4326-AFE8-8769528F1FC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14-4326-AFE8-8769528F1F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14-4326-AFE8-8769528F1FC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14-4326-AFE8-8769528F1F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14-4326-AFE8-8769528F1F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14-4326-AFE8-8769528F1F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14-4326-AFE8-8769528F1FC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414-4326-AFE8-8769528F1FCE}"/>
              </c:ext>
            </c:extLst>
          </c:dPt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'B2.5_1000s_06_10_noH_someData'!$I$74:$I$140</c:f>
              <c:numCache>
                <c:formatCode>0.00E+00</c:formatCode>
                <c:ptCount val="67"/>
                <c:pt idx="0">
                  <c:v>0</c:v>
                </c:pt>
                <c:pt idx="2">
                  <c:v>69793</c:v>
                </c:pt>
                <c:pt idx="3">
                  <c:v>62414</c:v>
                </c:pt>
                <c:pt idx="4">
                  <c:v>6648.5</c:v>
                </c:pt>
                <c:pt idx="5">
                  <c:v>598</c:v>
                </c:pt>
                <c:pt idx="6">
                  <c:v>516.5</c:v>
                </c:pt>
                <c:pt idx="7">
                  <c:v>353010.5</c:v>
                </c:pt>
                <c:pt idx="8">
                  <c:v>313903</c:v>
                </c:pt>
                <c:pt idx="9">
                  <c:v>28393.5</c:v>
                </c:pt>
                <c:pt idx="10">
                  <c:v>1889.5</c:v>
                </c:pt>
                <c:pt idx="11">
                  <c:v>224</c:v>
                </c:pt>
                <c:pt idx="13">
                  <c:v>7920</c:v>
                </c:pt>
                <c:pt idx="14">
                  <c:v>5623.5</c:v>
                </c:pt>
                <c:pt idx="15">
                  <c:v>801.5</c:v>
                </c:pt>
                <c:pt idx="16">
                  <c:v>365</c:v>
                </c:pt>
                <c:pt idx="17">
                  <c:v>76.5</c:v>
                </c:pt>
                <c:pt idx="18">
                  <c:v>40054</c:v>
                </c:pt>
                <c:pt idx="19">
                  <c:v>26918.5</c:v>
                </c:pt>
                <c:pt idx="20">
                  <c:v>2893</c:v>
                </c:pt>
                <c:pt idx="21">
                  <c:v>456.5</c:v>
                </c:pt>
                <c:pt idx="22">
                  <c:v>213.5</c:v>
                </c:pt>
                <c:pt idx="24">
                  <c:v>2419176.5</c:v>
                </c:pt>
                <c:pt idx="25">
                  <c:v>1613173.5</c:v>
                </c:pt>
                <c:pt idx="26">
                  <c:v>39369.5</c:v>
                </c:pt>
                <c:pt idx="27">
                  <c:v>1978.5</c:v>
                </c:pt>
                <c:pt idx="28">
                  <c:v>54.5</c:v>
                </c:pt>
                <c:pt idx="29">
                  <c:v>6608365.5</c:v>
                </c:pt>
                <c:pt idx="30">
                  <c:v>5445051</c:v>
                </c:pt>
                <c:pt idx="31">
                  <c:v>174722</c:v>
                </c:pt>
                <c:pt idx="32">
                  <c:v>6733.5</c:v>
                </c:pt>
                <c:pt idx="33">
                  <c:v>668.5</c:v>
                </c:pt>
                <c:pt idx="35">
                  <c:v>311427</c:v>
                </c:pt>
                <c:pt idx="36">
                  <c:v>121865</c:v>
                </c:pt>
                <c:pt idx="37">
                  <c:v>3125.5</c:v>
                </c:pt>
                <c:pt idx="38">
                  <c:v>321</c:v>
                </c:pt>
                <c:pt idx="39">
                  <c:v>490</c:v>
                </c:pt>
                <c:pt idx="40">
                  <c:v>1213830.5</c:v>
                </c:pt>
                <c:pt idx="41">
                  <c:v>570472</c:v>
                </c:pt>
                <c:pt idx="42">
                  <c:v>12208</c:v>
                </c:pt>
                <c:pt idx="43">
                  <c:v>890</c:v>
                </c:pt>
                <c:pt idx="44">
                  <c:v>305.5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414-4326-AFE8-8769528F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quarantined in Kenya</a:t>
            </a:r>
          </a:p>
        </c:rich>
      </c:tx>
      <c:layout>
        <c:manualLayout>
          <c:xMode val="edge"/>
          <c:yMode val="edge"/>
          <c:x val="0.387882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99652777777777E-2"/>
          <c:y val="7.3293055555555556E-2"/>
          <c:w val="0.9607003472222222"/>
          <c:h val="0.64006631944444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2-4E64-93BE-795BAF4D0B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2-4E64-93BE-795BAF4D0B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2-4E64-93BE-795BAF4D0B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72-4E64-93BE-795BAF4D0B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72-4E64-93BE-795BAF4D0B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72-4E64-93BE-795BAF4D0B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72-4E64-93BE-795BAF4D0B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72-4E64-93BE-795BAF4D0B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72-4E64-93BE-795BAF4D0B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72-4E64-93BE-795BAF4D0B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72-4E64-93BE-795BAF4D0B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A72-4E64-93BE-795BAF4D0B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A72-4E64-93BE-795BAF4D0B3C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'B2.5_1000s_06_10_noH_someData'!$G$74:$G$140</c:f>
                <c:numCache>
                  <c:formatCode>General</c:formatCode>
                  <c:ptCount val="67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128.543725013087</c:v>
                  </c:pt>
                  <c:pt idx="7">
                    <c:v>83462.902051615602</c:v>
                  </c:pt>
                  <c:pt idx="8">
                    <c:v>72478.331178310997</c:v>
                  </c:pt>
                  <c:pt idx="9">
                    <c:v>41432.813269118298</c:v>
                  </c:pt>
                  <c:pt idx="10">
                    <c:v>12821.8053921926</c:v>
                  </c:pt>
                  <c:pt idx="11">
                    <c:v>699.83493771820997</c:v>
                  </c:pt>
                  <c:pt idx="13">
                    <c:v>1854.64327134571</c:v>
                  </c:pt>
                  <c:pt idx="14">
                    <c:v>1604.7756750169499</c:v>
                  </c:pt>
                  <c:pt idx="15">
                    <c:v>572.30793876441396</c:v>
                  </c:pt>
                  <c:pt idx="16">
                    <c:v>83.152859945507004</c:v>
                  </c:pt>
                  <c:pt idx="17">
                    <c:v>34.368348438270502</c:v>
                  </c:pt>
                  <c:pt idx="18">
                    <c:v>8878.2351665231308</c:v>
                  </c:pt>
                  <c:pt idx="19">
                    <c:v>8389.0168249925991</c:v>
                  </c:pt>
                  <c:pt idx="20">
                    <c:v>3362.1125027661101</c:v>
                  </c:pt>
                  <c:pt idx="21">
                    <c:v>741.41644995458705</c:v>
                  </c:pt>
                  <c:pt idx="22">
                    <c:v>82.085426119264199</c:v>
                  </c:pt>
                  <c:pt idx="24">
                    <c:v>1496971.3961847399</c:v>
                  </c:pt>
                  <c:pt idx="25">
                    <c:v>1185584.5098451199</c:v>
                  </c:pt>
                  <c:pt idx="26">
                    <c:v>555521.30748439895</c:v>
                  </c:pt>
                  <c:pt idx="27">
                    <c:v>111654.31932577401</c:v>
                  </c:pt>
                  <c:pt idx="28">
                    <c:v>14333.4342275976</c:v>
                  </c:pt>
                  <c:pt idx="29">
                    <c:v>4778351.6577718398</c:v>
                  </c:pt>
                  <c:pt idx="30">
                    <c:v>3558525.2855747398</c:v>
                  </c:pt>
                  <c:pt idx="31">
                    <c:v>2230085.4796159202</c:v>
                  </c:pt>
                  <c:pt idx="32">
                    <c:v>531288.98188673402</c:v>
                  </c:pt>
                  <c:pt idx="33">
                    <c:v>62640.247251001798</c:v>
                  </c:pt>
                  <c:pt idx="35">
                    <c:v>169815.23302486999</c:v>
                  </c:pt>
                  <c:pt idx="36">
                    <c:v>153254.46107654599</c:v>
                  </c:pt>
                  <c:pt idx="37">
                    <c:v>67814.168513019496</c:v>
                  </c:pt>
                  <c:pt idx="38">
                    <c:v>9063.8824223422598</c:v>
                  </c:pt>
                  <c:pt idx="39">
                    <c:v>3401.4947514560599</c:v>
                  </c:pt>
                  <c:pt idx="40">
                    <c:v>729995.25399338803</c:v>
                  </c:pt>
                  <c:pt idx="41">
                    <c:v>627084.05213258299</c:v>
                  </c:pt>
                  <c:pt idx="42">
                    <c:v>304587.09294253</c:v>
                  </c:pt>
                  <c:pt idx="43">
                    <c:v>76214.596774348</c:v>
                  </c:pt>
                  <c:pt idx="44">
                    <c:v>17702.449512946001</c:v>
                  </c:pt>
                </c:numCache>
              </c:numRef>
            </c:plus>
            <c:minus>
              <c:numRef>
                <c:f>'B2.5_1000s_06_10_noH_someData'!$G$74:$G$140</c:f>
                <c:numCache>
                  <c:formatCode>General</c:formatCode>
                  <c:ptCount val="67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128.543725013087</c:v>
                  </c:pt>
                  <c:pt idx="7">
                    <c:v>83462.902051615602</c:v>
                  </c:pt>
                  <c:pt idx="8">
                    <c:v>72478.331178310997</c:v>
                  </c:pt>
                  <c:pt idx="9">
                    <c:v>41432.813269118298</c:v>
                  </c:pt>
                  <c:pt idx="10">
                    <c:v>12821.8053921926</c:v>
                  </c:pt>
                  <c:pt idx="11">
                    <c:v>699.83493771820997</c:v>
                  </c:pt>
                  <c:pt idx="13">
                    <c:v>1854.64327134571</c:v>
                  </c:pt>
                  <c:pt idx="14">
                    <c:v>1604.7756750169499</c:v>
                  </c:pt>
                  <c:pt idx="15">
                    <c:v>572.30793876441396</c:v>
                  </c:pt>
                  <c:pt idx="16">
                    <c:v>83.152859945507004</c:v>
                  </c:pt>
                  <c:pt idx="17">
                    <c:v>34.368348438270502</c:v>
                  </c:pt>
                  <c:pt idx="18">
                    <c:v>8878.2351665231308</c:v>
                  </c:pt>
                  <c:pt idx="19">
                    <c:v>8389.0168249925991</c:v>
                  </c:pt>
                  <c:pt idx="20">
                    <c:v>3362.1125027661101</c:v>
                  </c:pt>
                  <c:pt idx="21">
                    <c:v>741.41644995458705</c:v>
                  </c:pt>
                  <c:pt idx="22">
                    <c:v>82.085426119264199</c:v>
                  </c:pt>
                  <c:pt idx="24">
                    <c:v>1496971.3961847399</c:v>
                  </c:pt>
                  <c:pt idx="25">
                    <c:v>1185584.5098451199</c:v>
                  </c:pt>
                  <c:pt idx="26">
                    <c:v>555521.30748439895</c:v>
                  </c:pt>
                  <c:pt idx="27">
                    <c:v>111654.31932577401</c:v>
                  </c:pt>
                  <c:pt idx="28">
                    <c:v>14333.4342275976</c:v>
                  </c:pt>
                  <c:pt idx="29">
                    <c:v>4778351.6577718398</c:v>
                  </c:pt>
                  <c:pt idx="30">
                    <c:v>3558525.2855747398</c:v>
                  </c:pt>
                  <c:pt idx="31">
                    <c:v>2230085.4796159202</c:v>
                  </c:pt>
                  <c:pt idx="32">
                    <c:v>531288.98188673402</c:v>
                  </c:pt>
                  <c:pt idx="33">
                    <c:v>62640.247251001798</c:v>
                  </c:pt>
                  <c:pt idx="35">
                    <c:v>169815.23302486999</c:v>
                  </c:pt>
                  <c:pt idx="36">
                    <c:v>153254.46107654599</c:v>
                  </c:pt>
                  <c:pt idx="37">
                    <c:v>67814.168513019496</c:v>
                  </c:pt>
                  <c:pt idx="38">
                    <c:v>9063.8824223422598</c:v>
                  </c:pt>
                  <c:pt idx="39">
                    <c:v>3401.4947514560599</c:v>
                  </c:pt>
                  <c:pt idx="40">
                    <c:v>729995.25399338803</c:v>
                  </c:pt>
                  <c:pt idx="41">
                    <c:v>627084.05213258299</c:v>
                  </c:pt>
                  <c:pt idx="42">
                    <c:v>304587.09294253</c:v>
                  </c:pt>
                  <c:pt idx="43">
                    <c:v>76214.596774348</c:v>
                  </c:pt>
                  <c:pt idx="44">
                    <c:v>17702.449512946001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'B2.5_1000s_06_10_noH_someData'!$F$74:$F$140</c:f>
              <c:numCache>
                <c:formatCode>General</c:formatCode>
                <c:ptCount val="67"/>
                <c:pt idx="2">
                  <c:v>69829.5</c:v>
                </c:pt>
                <c:pt idx="3">
                  <c:v>69096</c:v>
                </c:pt>
                <c:pt idx="4">
                  <c:v>17429.5</c:v>
                </c:pt>
                <c:pt idx="5">
                  <c:v>12280.5</c:v>
                </c:pt>
                <c:pt idx="6">
                  <c:v>12017</c:v>
                </c:pt>
                <c:pt idx="7">
                  <c:v>350947.5</c:v>
                </c:pt>
                <c:pt idx="8">
                  <c:v>344670</c:v>
                </c:pt>
                <c:pt idx="9">
                  <c:v>86641.5</c:v>
                </c:pt>
                <c:pt idx="10">
                  <c:v>61279.5</c:v>
                </c:pt>
                <c:pt idx="11">
                  <c:v>60084</c:v>
                </c:pt>
                <c:pt idx="13">
                  <c:v>7814</c:v>
                </c:pt>
                <c:pt idx="14">
                  <c:v>5992</c:v>
                </c:pt>
                <c:pt idx="15">
                  <c:v>1590</c:v>
                </c:pt>
                <c:pt idx="16">
                  <c:v>1227</c:v>
                </c:pt>
                <c:pt idx="17">
                  <c:v>1200</c:v>
                </c:pt>
                <c:pt idx="18">
                  <c:v>38570.5</c:v>
                </c:pt>
                <c:pt idx="19">
                  <c:v>29759</c:v>
                </c:pt>
                <c:pt idx="20">
                  <c:v>8025</c:v>
                </c:pt>
                <c:pt idx="21">
                  <c:v>6114</c:v>
                </c:pt>
                <c:pt idx="22">
                  <c:v>6010.5</c:v>
                </c:pt>
                <c:pt idx="24">
                  <c:v>6358813.5</c:v>
                </c:pt>
                <c:pt idx="25">
                  <c:v>6182611</c:v>
                </c:pt>
                <c:pt idx="26">
                  <c:v>1629942.5</c:v>
                </c:pt>
                <c:pt idx="27">
                  <c:v>1147744</c:v>
                </c:pt>
                <c:pt idx="28">
                  <c:v>1123182</c:v>
                </c:pt>
                <c:pt idx="29">
                  <c:v>23838930.5</c:v>
                </c:pt>
                <c:pt idx="30">
                  <c:v>22288365.5</c:v>
                </c:pt>
                <c:pt idx="31">
                  <c:v>7954488</c:v>
                </c:pt>
                <c:pt idx="32">
                  <c:v>5888081</c:v>
                </c:pt>
                <c:pt idx="33">
                  <c:v>5775190.5</c:v>
                </c:pt>
                <c:pt idx="35">
                  <c:v>746088.5</c:v>
                </c:pt>
                <c:pt idx="36">
                  <c:v>582095.5</c:v>
                </c:pt>
                <c:pt idx="37">
                  <c:v>152245.5</c:v>
                </c:pt>
                <c:pt idx="38">
                  <c:v>115744.5</c:v>
                </c:pt>
                <c:pt idx="39">
                  <c:v>113482</c:v>
                </c:pt>
                <c:pt idx="40">
                  <c:v>3308782</c:v>
                </c:pt>
                <c:pt idx="41">
                  <c:v>2682584</c:v>
                </c:pt>
                <c:pt idx="42">
                  <c:v>765926.5</c:v>
                </c:pt>
                <c:pt idx="43">
                  <c:v>594100.5</c:v>
                </c:pt>
                <c:pt idx="44">
                  <c:v>582759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72-4E64-93BE-795BAF4D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/>
              <a:t>Final cumulative infecteds in Kenya</a:t>
            </a:r>
          </a:p>
        </c:rich>
      </c:tx>
      <c:layout>
        <c:manualLayout>
          <c:xMode val="edge"/>
          <c:yMode val="edge"/>
          <c:x val="0.398417638888888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7.091666666666667E-2"/>
          <c:w val="0.96539763888888885"/>
          <c:h val="0.89977777777777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1-4145-8FFE-7160995A2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1-4145-8FFE-7160995A2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1-4145-8FFE-7160995A2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1-4145-8FFE-7160995A2C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1-4145-8FFE-7160995A2C1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61-4145-8FFE-7160995A2C1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1-4145-8FFE-7160995A2C1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61-4145-8FFE-7160995A2C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B61-4145-8FFE-7160995A2C1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B61-4145-8FFE-7160995A2C1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B61-4145-8FFE-7160995A2C1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B61-4145-8FFE-7160995A2C1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B61-4145-8FFE-7160995A2C13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'B2.5_1000s_06_10_noH_someData'!$E$2:$E$118</c:f>
                <c:numCache>
                  <c:formatCode>General</c:formatCode>
                  <c:ptCount val="117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3512131.5191626302</c:v>
                  </c:pt>
                  <c:pt idx="6">
                    <c:v>3699623.16496717</c:v>
                  </c:pt>
                  <c:pt idx="7">
                    <c:v>3513291.6126860399</c:v>
                  </c:pt>
                  <c:pt idx="8">
                    <c:v>2873367.5762175401</c:v>
                  </c:pt>
                  <c:pt idx="9">
                    <c:v>3702120.9541542302</c:v>
                  </c:pt>
                  <c:pt idx="10">
                    <c:v>3099410.38769772</c:v>
                  </c:pt>
                  <c:pt idx="11">
                    <c:v>4210045.58718637</c:v>
                  </c:pt>
                  <c:pt idx="12">
                    <c:v>3101423.22522147</c:v>
                  </c:pt>
                  <c:pt idx="13">
                    <c:v>2348469.4977849298</c:v>
                  </c:pt>
                  <c:pt idx="14">
                    <c:v>3102091.47338168</c:v>
                  </c:pt>
                  <c:pt idx="16">
                    <c:v>2624132.7397727799</c:v>
                  </c:pt>
                  <c:pt idx="17">
                    <c:v>2873086.53451184</c:v>
                  </c:pt>
                  <c:pt idx="18">
                    <c:v>1662266.4395266301</c:v>
                  </c:pt>
                  <c:pt idx="19">
                    <c:v>2034884.8673712299</c:v>
                  </c:pt>
                  <c:pt idx="20">
                    <c:v>2348533.7635647901</c:v>
                  </c:pt>
                  <c:pt idx="21">
                    <c:v>1661978.5114939201</c:v>
                  </c:pt>
                  <c:pt idx="22">
                    <c:v>3101401.9391617798</c:v>
                  </c:pt>
                  <c:pt idx="23">
                    <c:v>3101979.0464119199</c:v>
                  </c:pt>
                  <c:pt idx="24">
                    <c:v>2624378.12854779</c:v>
                  </c:pt>
                  <c:pt idx="25">
                    <c:v>2348494.6696986002</c:v>
                  </c:pt>
                  <c:pt idx="27">
                    <c:v>2872009.42972349</c:v>
                  </c:pt>
                  <c:pt idx="28">
                    <c:v>2622631.4932394698</c:v>
                  </c:pt>
                  <c:pt idx="29">
                    <c:v>3513302.41635626</c:v>
                  </c:pt>
                  <c:pt idx="30">
                    <c:v>3513878.7958977502</c:v>
                  </c:pt>
                  <c:pt idx="31">
                    <c:v>2348513.7941934899</c:v>
                  </c:pt>
                  <c:pt idx="32">
                    <c:v>2622125.22808953</c:v>
                  </c:pt>
                  <c:pt idx="33">
                    <c:v>2621483.6420921199</c:v>
                  </c:pt>
                  <c:pt idx="34">
                    <c:v>3101431.1234186199</c:v>
                  </c:pt>
                  <c:pt idx="35">
                    <c:v>2873376.0971612199</c:v>
                  </c:pt>
                  <c:pt idx="36">
                    <c:v>3314616.6492778002</c:v>
                  </c:pt>
                  <c:pt idx="38">
                    <c:v>2348276.3762414898</c:v>
                  </c:pt>
                  <c:pt idx="39">
                    <c:v>1175892.3916181801</c:v>
                  </c:pt>
                  <c:pt idx="40">
                    <c:v>3513815.24971093</c:v>
                  </c:pt>
                  <c:pt idx="41">
                    <c:v>2873429.88057933</c:v>
                  </c:pt>
                  <c:pt idx="42">
                    <c:v>2624384.0044111302</c:v>
                  </c:pt>
                  <c:pt idx="43">
                    <c:v>2348032.4221648001</c:v>
                  </c:pt>
                  <c:pt idx="44">
                    <c:v>2347970.3111578301</c:v>
                  </c:pt>
                  <c:pt idx="45">
                    <c:v>3513781.9188758298</c:v>
                  </c:pt>
                  <c:pt idx="46">
                    <c:v>3702101.7203572202</c:v>
                  </c:pt>
                  <c:pt idx="47">
                    <c:v>3102100.9672400602</c:v>
                  </c:pt>
                  <c:pt idx="49">
                    <c:v>1172955.93407916</c:v>
                  </c:pt>
                  <c:pt idx="50">
                    <c:v>2028750.43508106</c:v>
                  </c:pt>
                  <c:pt idx="51">
                    <c:v>5836.5438167494103</c:v>
                  </c:pt>
                  <c:pt idx="52">
                    <c:v>1657021.10647852</c:v>
                  </c:pt>
                  <c:pt idx="53">
                    <c:v>1657858.6590042801</c:v>
                  </c:pt>
                  <c:pt idx="54">
                    <c:v>2342373.08143616</c:v>
                  </c:pt>
                  <c:pt idx="55">
                    <c:v>1172445.11681055</c:v>
                  </c:pt>
                  <c:pt idx="56">
                    <c:v>1656244.0241441501</c:v>
                  </c:pt>
                  <c:pt idx="57">
                    <c:v>2340936.8541862601</c:v>
                  </c:pt>
                  <c:pt idx="58">
                    <c:v>2342197.8717472502</c:v>
                  </c:pt>
                  <c:pt idx="60">
                    <c:v>37189160</c:v>
                  </c:pt>
                  <c:pt idx="61">
                    <c:v>37189160</c:v>
                  </c:pt>
                  <c:pt idx="62">
                    <c:v>37189160</c:v>
                  </c:pt>
                  <c:pt idx="63">
                    <c:v>37189160</c:v>
                  </c:pt>
                  <c:pt idx="64">
                    <c:v>37189160</c:v>
                  </c:pt>
                  <c:pt idx="65">
                    <c:v>37189160</c:v>
                  </c:pt>
                  <c:pt idx="66">
                    <c:v>37189160</c:v>
                  </c:pt>
                  <c:pt idx="67">
                    <c:v>37189160</c:v>
                  </c:pt>
                  <c:pt idx="68">
                    <c:v>37189160</c:v>
                  </c:pt>
                  <c:pt idx="69">
                    <c:v>37189160</c:v>
                  </c:pt>
                  <c:pt idx="74">
                    <c:v>2619729.8903376702</c:v>
                  </c:pt>
                  <c:pt idx="75">
                    <c:v>2344529.1998275202</c:v>
                  </c:pt>
                  <c:pt idx="76">
                    <c:v>2872821.7301303898</c:v>
                  </c:pt>
                  <c:pt idx="77">
                    <c:v>2034860.72271111</c:v>
                  </c:pt>
                  <c:pt idx="78">
                    <c:v>2348502.0369848101</c:v>
                  </c:pt>
                  <c:pt idx="79">
                    <c:v>2018985.94560874</c:v>
                  </c:pt>
                  <c:pt idx="80">
                    <c:v>3287301.28157624</c:v>
                  </c:pt>
                  <c:pt idx="81">
                    <c:v>1661166.06281715</c:v>
                  </c:pt>
                  <c:pt idx="82">
                    <c:v>2348367.0122161098</c:v>
                  </c:pt>
                  <c:pt idx="83">
                    <c:v>1662311.6978054401</c:v>
                  </c:pt>
                  <c:pt idx="85">
                    <c:v>3101470.7866262002</c:v>
                  </c:pt>
                  <c:pt idx="86">
                    <c:v>2872994.7390608802</c:v>
                  </c:pt>
                  <c:pt idx="87">
                    <c:v>2873396.7944275201</c:v>
                  </c:pt>
                  <c:pt idx="88">
                    <c:v>3513912.1790328301</c:v>
                  </c:pt>
                  <c:pt idx="89">
                    <c:v>2624403.6590972398</c:v>
                  </c:pt>
                  <c:pt idx="90">
                    <c:v>1660642.24566572</c:v>
                  </c:pt>
                  <c:pt idx="91">
                    <c:v>3312114.8715804601</c:v>
                  </c:pt>
                  <c:pt idx="92">
                    <c:v>2348327.8774267202</c:v>
                  </c:pt>
                  <c:pt idx="93">
                    <c:v>3314583.5552976802</c:v>
                  </c:pt>
                  <c:pt idx="94">
                    <c:v>2348510.5087334202</c:v>
                  </c:pt>
                  <c:pt idx="96">
                    <c:v>2028507.4966355001</c:v>
                  </c:pt>
                  <c:pt idx="97">
                    <c:v>2336579.9331199201</c:v>
                  </c:pt>
                  <c:pt idx="98">
                    <c:v>2349748.2230788898</c:v>
                  </c:pt>
                  <c:pt idx="99">
                    <c:v>3314405.4919433501</c:v>
                  </c:pt>
                  <c:pt idx="100">
                    <c:v>1662322.69997695</c:v>
                  </c:pt>
                  <c:pt idx="101">
                    <c:v>3119370.6359705799</c:v>
                  </c:pt>
                  <c:pt idx="102">
                    <c:v>3138935.9300229298</c:v>
                  </c:pt>
                  <c:pt idx="103">
                    <c:v>2922178.0455746502</c:v>
                  </c:pt>
                  <c:pt idx="104">
                    <c:v>2626127.0338974302</c:v>
                  </c:pt>
                  <c:pt idx="105">
                    <c:v>2348473.3894012198</c:v>
                  </c:pt>
                  <c:pt idx="107">
                    <c:v>2852406.72737781</c:v>
                  </c:pt>
                  <c:pt idx="108">
                    <c:v>3091414.3044238798</c:v>
                  </c:pt>
                  <c:pt idx="109">
                    <c:v>2624055.81465845</c:v>
                  </c:pt>
                  <c:pt idx="110">
                    <c:v>3314587.6311157802</c:v>
                  </c:pt>
                  <c:pt idx="111">
                    <c:v>3314595.3261076901</c:v>
                  </c:pt>
                  <c:pt idx="112">
                    <c:v>2564770.1378287999</c:v>
                  </c:pt>
                  <c:pt idx="113">
                    <c:v>3653911.3303183601</c:v>
                  </c:pt>
                  <c:pt idx="114">
                    <c:v>2873066.3588766302</c:v>
                  </c:pt>
                  <c:pt idx="115">
                    <c:v>2873381.0793625698</c:v>
                  </c:pt>
                  <c:pt idx="116">
                    <c:v>1662312.15487854</c:v>
                  </c:pt>
                </c:numCache>
              </c:numRef>
            </c:plus>
            <c:minus>
              <c:numRef>
                <c:f>'B2.5_1000s_06_10_noH_someData'!$E$2:$E$118</c:f>
                <c:numCache>
                  <c:formatCode>General</c:formatCode>
                  <c:ptCount val="117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3512131.5191626302</c:v>
                  </c:pt>
                  <c:pt idx="6">
                    <c:v>3699623.16496717</c:v>
                  </c:pt>
                  <c:pt idx="7">
                    <c:v>3513291.6126860399</c:v>
                  </c:pt>
                  <c:pt idx="8">
                    <c:v>2873367.5762175401</c:v>
                  </c:pt>
                  <c:pt idx="9">
                    <c:v>3702120.9541542302</c:v>
                  </c:pt>
                  <c:pt idx="10">
                    <c:v>3099410.38769772</c:v>
                  </c:pt>
                  <c:pt idx="11">
                    <c:v>4210045.58718637</c:v>
                  </c:pt>
                  <c:pt idx="12">
                    <c:v>3101423.22522147</c:v>
                  </c:pt>
                  <c:pt idx="13">
                    <c:v>2348469.4977849298</c:v>
                  </c:pt>
                  <c:pt idx="14">
                    <c:v>3102091.47338168</c:v>
                  </c:pt>
                  <c:pt idx="16">
                    <c:v>2624132.7397727799</c:v>
                  </c:pt>
                  <c:pt idx="17">
                    <c:v>2873086.53451184</c:v>
                  </c:pt>
                  <c:pt idx="18">
                    <c:v>1662266.4395266301</c:v>
                  </c:pt>
                  <c:pt idx="19">
                    <c:v>2034884.8673712299</c:v>
                  </c:pt>
                  <c:pt idx="20">
                    <c:v>2348533.7635647901</c:v>
                  </c:pt>
                  <c:pt idx="21">
                    <c:v>1661978.5114939201</c:v>
                  </c:pt>
                  <c:pt idx="22">
                    <c:v>3101401.9391617798</c:v>
                  </c:pt>
                  <c:pt idx="23">
                    <c:v>3101979.0464119199</c:v>
                  </c:pt>
                  <c:pt idx="24">
                    <c:v>2624378.12854779</c:v>
                  </c:pt>
                  <c:pt idx="25">
                    <c:v>2348494.6696986002</c:v>
                  </c:pt>
                  <c:pt idx="27">
                    <c:v>2872009.42972349</c:v>
                  </c:pt>
                  <c:pt idx="28">
                    <c:v>2622631.4932394698</c:v>
                  </c:pt>
                  <c:pt idx="29">
                    <c:v>3513302.41635626</c:v>
                  </c:pt>
                  <c:pt idx="30">
                    <c:v>3513878.7958977502</c:v>
                  </c:pt>
                  <c:pt idx="31">
                    <c:v>2348513.7941934899</c:v>
                  </c:pt>
                  <c:pt idx="32">
                    <c:v>2622125.22808953</c:v>
                  </c:pt>
                  <c:pt idx="33">
                    <c:v>2621483.6420921199</c:v>
                  </c:pt>
                  <c:pt idx="34">
                    <c:v>3101431.1234186199</c:v>
                  </c:pt>
                  <c:pt idx="35">
                    <c:v>2873376.0971612199</c:v>
                  </c:pt>
                  <c:pt idx="36">
                    <c:v>3314616.6492778002</c:v>
                  </c:pt>
                  <c:pt idx="38">
                    <c:v>2348276.3762414898</c:v>
                  </c:pt>
                  <c:pt idx="39">
                    <c:v>1175892.3916181801</c:v>
                  </c:pt>
                  <c:pt idx="40">
                    <c:v>3513815.24971093</c:v>
                  </c:pt>
                  <c:pt idx="41">
                    <c:v>2873429.88057933</c:v>
                  </c:pt>
                  <c:pt idx="42">
                    <c:v>2624384.0044111302</c:v>
                  </c:pt>
                  <c:pt idx="43">
                    <c:v>2348032.4221648001</c:v>
                  </c:pt>
                  <c:pt idx="44">
                    <c:v>2347970.3111578301</c:v>
                  </c:pt>
                  <c:pt idx="45">
                    <c:v>3513781.9188758298</c:v>
                  </c:pt>
                  <c:pt idx="46">
                    <c:v>3702101.7203572202</c:v>
                  </c:pt>
                  <c:pt idx="47">
                    <c:v>3102100.9672400602</c:v>
                  </c:pt>
                  <c:pt idx="49">
                    <c:v>1172955.93407916</c:v>
                  </c:pt>
                  <c:pt idx="50">
                    <c:v>2028750.43508106</c:v>
                  </c:pt>
                  <c:pt idx="51">
                    <c:v>5836.5438167494103</c:v>
                  </c:pt>
                  <c:pt idx="52">
                    <c:v>1657021.10647852</c:v>
                  </c:pt>
                  <c:pt idx="53">
                    <c:v>1657858.6590042801</c:v>
                  </c:pt>
                  <c:pt idx="54">
                    <c:v>2342373.08143616</c:v>
                  </c:pt>
                  <c:pt idx="55">
                    <c:v>1172445.11681055</c:v>
                  </c:pt>
                  <c:pt idx="56">
                    <c:v>1656244.0241441501</c:v>
                  </c:pt>
                  <c:pt idx="57">
                    <c:v>2340936.8541862601</c:v>
                  </c:pt>
                  <c:pt idx="58">
                    <c:v>2342197.8717472502</c:v>
                  </c:pt>
                  <c:pt idx="60">
                    <c:v>37189160</c:v>
                  </c:pt>
                  <c:pt idx="61">
                    <c:v>37189160</c:v>
                  </c:pt>
                  <c:pt idx="62">
                    <c:v>37189160</c:v>
                  </c:pt>
                  <c:pt idx="63">
                    <c:v>37189160</c:v>
                  </c:pt>
                  <c:pt idx="64">
                    <c:v>37189160</c:v>
                  </c:pt>
                  <c:pt idx="65">
                    <c:v>37189160</c:v>
                  </c:pt>
                  <c:pt idx="66">
                    <c:v>37189160</c:v>
                  </c:pt>
                  <c:pt idx="67">
                    <c:v>37189160</c:v>
                  </c:pt>
                  <c:pt idx="68">
                    <c:v>37189160</c:v>
                  </c:pt>
                  <c:pt idx="69">
                    <c:v>37189160</c:v>
                  </c:pt>
                  <c:pt idx="74">
                    <c:v>2619729.8903376702</c:v>
                  </c:pt>
                  <c:pt idx="75">
                    <c:v>2344529.1998275202</c:v>
                  </c:pt>
                  <c:pt idx="76">
                    <c:v>2872821.7301303898</c:v>
                  </c:pt>
                  <c:pt idx="77">
                    <c:v>2034860.72271111</c:v>
                  </c:pt>
                  <c:pt idx="78">
                    <c:v>2348502.0369848101</c:v>
                  </c:pt>
                  <c:pt idx="79">
                    <c:v>2018985.94560874</c:v>
                  </c:pt>
                  <c:pt idx="80">
                    <c:v>3287301.28157624</c:v>
                  </c:pt>
                  <c:pt idx="81">
                    <c:v>1661166.06281715</c:v>
                  </c:pt>
                  <c:pt idx="82">
                    <c:v>2348367.0122161098</c:v>
                  </c:pt>
                  <c:pt idx="83">
                    <c:v>1662311.6978054401</c:v>
                  </c:pt>
                  <c:pt idx="85">
                    <c:v>3101470.7866262002</c:v>
                  </c:pt>
                  <c:pt idx="86">
                    <c:v>2872994.7390608802</c:v>
                  </c:pt>
                  <c:pt idx="87">
                    <c:v>2873396.7944275201</c:v>
                  </c:pt>
                  <c:pt idx="88">
                    <c:v>3513912.1790328301</c:v>
                  </c:pt>
                  <c:pt idx="89">
                    <c:v>2624403.6590972398</c:v>
                  </c:pt>
                  <c:pt idx="90">
                    <c:v>1660642.24566572</c:v>
                  </c:pt>
                  <c:pt idx="91">
                    <c:v>3312114.8715804601</c:v>
                  </c:pt>
                  <c:pt idx="92">
                    <c:v>2348327.8774267202</c:v>
                  </c:pt>
                  <c:pt idx="93">
                    <c:v>3314583.5552976802</c:v>
                  </c:pt>
                  <c:pt idx="94">
                    <c:v>2348510.5087334202</c:v>
                  </c:pt>
                  <c:pt idx="96">
                    <c:v>2028507.4966355001</c:v>
                  </c:pt>
                  <c:pt idx="97">
                    <c:v>2336579.9331199201</c:v>
                  </c:pt>
                  <c:pt idx="98">
                    <c:v>2349748.2230788898</c:v>
                  </c:pt>
                  <c:pt idx="99">
                    <c:v>3314405.4919433501</c:v>
                  </c:pt>
                  <c:pt idx="100">
                    <c:v>1662322.69997695</c:v>
                  </c:pt>
                  <c:pt idx="101">
                    <c:v>3119370.6359705799</c:v>
                  </c:pt>
                  <c:pt idx="102">
                    <c:v>3138935.9300229298</c:v>
                  </c:pt>
                  <c:pt idx="103">
                    <c:v>2922178.0455746502</c:v>
                  </c:pt>
                  <c:pt idx="104">
                    <c:v>2626127.0338974302</c:v>
                  </c:pt>
                  <c:pt idx="105">
                    <c:v>2348473.3894012198</c:v>
                  </c:pt>
                  <c:pt idx="107">
                    <c:v>2852406.72737781</c:v>
                  </c:pt>
                  <c:pt idx="108">
                    <c:v>3091414.3044238798</c:v>
                  </c:pt>
                  <c:pt idx="109">
                    <c:v>2624055.81465845</c:v>
                  </c:pt>
                  <c:pt idx="110">
                    <c:v>3314587.6311157802</c:v>
                  </c:pt>
                  <c:pt idx="111">
                    <c:v>3314595.3261076901</c:v>
                  </c:pt>
                  <c:pt idx="112">
                    <c:v>2564770.1378287999</c:v>
                  </c:pt>
                  <c:pt idx="113">
                    <c:v>3653911.3303183601</c:v>
                  </c:pt>
                  <c:pt idx="114">
                    <c:v>2873066.3588766302</c:v>
                  </c:pt>
                  <c:pt idx="115">
                    <c:v>2873381.0793625698</c:v>
                  </c:pt>
                  <c:pt idx="116">
                    <c:v>1662312.15487854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'B2.5_1000s_06_10_noH_someData'!$D$2:$D$71</c:f>
              <c:numCache>
                <c:formatCode>0.00E+00</c:formatCode>
                <c:ptCount val="70"/>
                <c:pt idx="0">
                  <c:v>37189160</c:v>
                </c:pt>
                <c:pt idx="2">
                  <c:v>34525553</c:v>
                </c:pt>
                <c:pt idx="3">
                  <c:v>36108404.5</c:v>
                </c:pt>
                <c:pt idx="5">
                  <c:v>37169825</c:v>
                </c:pt>
                <c:pt idx="6">
                  <c:v>37163796.5</c:v>
                </c:pt>
                <c:pt idx="7">
                  <c:v>37183036.5</c:v>
                </c:pt>
                <c:pt idx="8">
                  <c:v>37188193.5</c:v>
                </c:pt>
                <c:pt idx="9">
                  <c:v>37188962.5</c:v>
                </c:pt>
                <c:pt idx="10">
                  <c:v>37154768.5</c:v>
                </c:pt>
                <c:pt idx="11">
                  <c:v>37147774.5</c:v>
                </c:pt>
                <c:pt idx="12">
                  <c:v>37181620</c:v>
                </c:pt>
                <c:pt idx="13">
                  <c:v>37188229.5</c:v>
                </c:pt>
                <c:pt idx="14">
                  <c:v>37188726</c:v>
                </c:pt>
                <c:pt idx="16">
                  <c:v>37185193</c:v>
                </c:pt>
                <c:pt idx="17">
                  <c:v>37184629.5</c:v>
                </c:pt>
                <c:pt idx="18">
                  <c:v>37187803</c:v>
                </c:pt>
                <c:pt idx="19">
                  <c:v>37188926.5</c:v>
                </c:pt>
                <c:pt idx="20">
                  <c:v>37189633</c:v>
                </c:pt>
                <c:pt idx="21">
                  <c:v>37181328</c:v>
                </c:pt>
                <c:pt idx="22">
                  <c:v>37180419</c:v>
                </c:pt>
                <c:pt idx="23">
                  <c:v>37187575.5</c:v>
                </c:pt>
                <c:pt idx="24">
                  <c:v>37188707</c:v>
                </c:pt>
                <c:pt idx="25">
                  <c:v>37188743</c:v>
                </c:pt>
                <c:pt idx="27" formatCode="General">
                  <c:v>37170150</c:v>
                </c:pt>
                <c:pt idx="28" formatCode="General">
                  <c:v>37164009</c:v>
                </c:pt>
                <c:pt idx="29" formatCode="General">
                  <c:v>37183114.5</c:v>
                </c:pt>
                <c:pt idx="30" formatCode="General">
                  <c:v>37188612.5</c:v>
                </c:pt>
                <c:pt idx="31" formatCode="General">
                  <c:v>37188930</c:v>
                </c:pt>
                <c:pt idx="32" formatCode="General">
                  <c:v>37155167</c:v>
                </c:pt>
                <c:pt idx="33" formatCode="General">
                  <c:v>37147278</c:v>
                </c:pt>
                <c:pt idx="34" formatCode="General">
                  <c:v>37182118</c:v>
                </c:pt>
                <c:pt idx="35" formatCode="General">
                  <c:v>37188197.5</c:v>
                </c:pt>
                <c:pt idx="36" formatCode="General">
                  <c:v>37189045.5</c:v>
                </c:pt>
                <c:pt idx="38" formatCode="General">
                  <c:v>37185255</c:v>
                </c:pt>
                <c:pt idx="39" formatCode="General">
                  <c:v>37184612</c:v>
                </c:pt>
                <c:pt idx="40" formatCode="General">
                  <c:v>37187927.5</c:v>
                </c:pt>
                <c:pt idx="41" formatCode="General">
                  <c:v>37188929.5</c:v>
                </c:pt>
                <c:pt idx="42" formatCode="General">
                  <c:v>37188906</c:v>
                </c:pt>
                <c:pt idx="43" formatCode="General">
                  <c:v>37181413</c:v>
                </c:pt>
                <c:pt idx="44" formatCode="General">
                  <c:v>37180439.5</c:v>
                </c:pt>
                <c:pt idx="45" formatCode="General">
                  <c:v>37187751.5</c:v>
                </c:pt>
                <c:pt idx="46" formatCode="General">
                  <c:v>37188801.5</c:v>
                </c:pt>
                <c:pt idx="47" formatCode="General">
                  <c:v>37188895.5</c:v>
                </c:pt>
                <c:pt idx="49" formatCode="General">
                  <c:v>37092023</c:v>
                </c:pt>
                <c:pt idx="50" formatCode="General">
                  <c:v>37076433</c:v>
                </c:pt>
                <c:pt idx="51" formatCode="General">
                  <c:v>37056289</c:v>
                </c:pt>
                <c:pt idx="52" formatCode="General">
                  <c:v>37070318.5</c:v>
                </c:pt>
                <c:pt idx="53" formatCode="General">
                  <c:v>37089152.5</c:v>
                </c:pt>
                <c:pt idx="54" formatCode="General">
                  <c:v>37091664</c:v>
                </c:pt>
                <c:pt idx="55" formatCode="General">
                  <c:v>37075226.5</c:v>
                </c:pt>
                <c:pt idx="56" formatCode="General">
                  <c:v>37052476.5</c:v>
                </c:pt>
                <c:pt idx="57" formatCode="General">
                  <c:v>37069135.5</c:v>
                </c:pt>
                <c:pt idx="58" formatCode="General">
                  <c:v>37089296</c:v>
                </c:pt>
                <c:pt idx="60">
                  <c:v>37189160</c:v>
                </c:pt>
                <c:pt idx="61">
                  <c:v>37189160</c:v>
                </c:pt>
                <c:pt idx="62">
                  <c:v>37189160</c:v>
                </c:pt>
                <c:pt idx="63">
                  <c:v>37189160</c:v>
                </c:pt>
                <c:pt idx="64">
                  <c:v>37189160</c:v>
                </c:pt>
                <c:pt idx="65">
                  <c:v>37189160</c:v>
                </c:pt>
                <c:pt idx="66">
                  <c:v>37189160</c:v>
                </c:pt>
                <c:pt idx="67">
                  <c:v>37189160</c:v>
                </c:pt>
                <c:pt idx="68">
                  <c:v>37189160</c:v>
                </c:pt>
                <c:pt idx="69">
                  <c:v>37189160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B61-4145-8FFE-7160995A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'B2.5_1000s_06_10_noH_someData'!$K$2:$K$71</c:f>
              <c:numCache>
                <c:formatCode>0.00E+00</c:formatCode>
                <c:ptCount val="70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37213795.5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  <c:pt idx="67">
                  <c:v>37213794.5</c:v>
                </c:pt>
                <c:pt idx="68">
                  <c:v>37213794.5</c:v>
                </c:pt>
                <c:pt idx="69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61-4145-8FFE-7160995A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/>
              <a:t>Difference in cumulative infecteds in Kenya compared to no intervention scenario</a:t>
            </a:r>
          </a:p>
        </c:rich>
      </c:tx>
      <c:layout>
        <c:manualLayout>
          <c:xMode val="edge"/>
          <c:yMode val="edge"/>
          <c:x val="0.28932333333333332"/>
          <c:y val="4.4097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8.0715972222222238E-2"/>
          <c:w val="0.96539763888888885"/>
          <c:h val="0.89602291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C6-4935-8FE4-C99D9134A2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C6-4935-8FE4-C99D9134A2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C6-4935-8FE4-C99D9134A21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C6-4935-8FE4-C99D9134A2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C6-4935-8FE4-C99D9134A21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C6-4935-8FE4-C99D9134A2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C6-4935-8FE4-C99D9134A21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C6-4935-8FE4-C99D9134A2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C6-4935-8FE4-C99D9134A2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C6-4935-8FE4-C99D9134A2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C6-4935-8FE4-C99D9134A21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C6-4935-8FE4-C99D9134A2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C6-4935-8FE4-C99D9134A21D}"/>
              </c:ext>
            </c:extLst>
          </c:dPt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'B2.5_1000s_06_10_noH_someData'!$I$2:$I$71</c:f>
              <c:numCache>
                <c:formatCode>0.00E+00</c:formatCode>
                <c:ptCount val="70"/>
                <c:pt idx="0">
                  <c:v>0</c:v>
                </c:pt>
                <c:pt idx="2">
                  <c:v>2663607</c:v>
                </c:pt>
                <c:pt idx="3">
                  <c:v>1080755.5</c:v>
                </c:pt>
                <c:pt idx="5">
                  <c:v>19335</c:v>
                </c:pt>
                <c:pt idx="6">
                  <c:v>25363.5</c:v>
                </c:pt>
                <c:pt idx="7">
                  <c:v>6123.5</c:v>
                </c:pt>
                <c:pt idx="8">
                  <c:v>966.5</c:v>
                </c:pt>
                <c:pt idx="9">
                  <c:v>197.5</c:v>
                </c:pt>
                <c:pt idx="10">
                  <c:v>34391.5</c:v>
                </c:pt>
                <c:pt idx="11">
                  <c:v>41385.5</c:v>
                </c:pt>
                <c:pt idx="12">
                  <c:v>7540</c:v>
                </c:pt>
                <c:pt idx="13">
                  <c:v>930.5</c:v>
                </c:pt>
                <c:pt idx="14">
                  <c:v>434</c:v>
                </c:pt>
                <c:pt idx="16">
                  <c:v>3967</c:v>
                </c:pt>
                <c:pt idx="17">
                  <c:v>4530.5</c:v>
                </c:pt>
                <c:pt idx="18">
                  <c:v>1357</c:v>
                </c:pt>
                <c:pt idx="19">
                  <c:v>233.5</c:v>
                </c:pt>
                <c:pt idx="20">
                  <c:v>-473</c:v>
                </c:pt>
                <c:pt idx="21">
                  <c:v>7832</c:v>
                </c:pt>
                <c:pt idx="22">
                  <c:v>8741</c:v>
                </c:pt>
                <c:pt idx="23">
                  <c:v>1584.5</c:v>
                </c:pt>
                <c:pt idx="24">
                  <c:v>453</c:v>
                </c:pt>
                <c:pt idx="25">
                  <c:v>417</c:v>
                </c:pt>
                <c:pt idx="27">
                  <c:v>19010</c:v>
                </c:pt>
                <c:pt idx="28">
                  <c:v>25151</c:v>
                </c:pt>
                <c:pt idx="29">
                  <c:v>6045.5</c:v>
                </c:pt>
                <c:pt idx="30">
                  <c:v>547.5</c:v>
                </c:pt>
                <c:pt idx="31">
                  <c:v>230</c:v>
                </c:pt>
                <c:pt idx="32">
                  <c:v>33993</c:v>
                </c:pt>
                <c:pt idx="33">
                  <c:v>41882</c:v>
                </c:pt>
                <c:pt idx="34">
                  <c:v>7042</c:v>
                </c:pt>
                <c:pt idx="35">
                  <c:v>962.5</c:v>
                </c:pt>
                <c:pt idx="36">
                  <c:v>114.5</c:v>
                </c:pt>
                <c:pt idx="38">
                  <c:v>3905</c:v>
                </c:pt>
                <c:pt idx="39">
                  <c:v>4548</c:v>
                </c:pt>
                <c:pt idx="40">
                  <c:v>1232.5</c:v>
                </c:pt>
                <c:pt idx="41">
                  <c:v>230.5</c:v>
                </c:pt>
                <c:pt idx="42">
                  <c:v>254</c:v>
                </c:pt>
                <c:pt idx="43">
                  <c:v>7747</c:v>
                </c:pt>
                <c:pt idx="44">
                  <c:v>8720.5</c:v>
                </c:pt>
                <c:pt idx="45">
                  <c:v>1408.5</c:v>
                </c:pt>
                <c:pt idx="46">
                  <c:v>358.5</c:v>
                </c:pt>
                <c:pt idx="47">
                  <c:v>264.5</c:v>
                </c:pt>
                <c:pt idx="49">
                  <c:v>97137</c:v>
                </c:pt>
                <c:pt idx="50">
                  <c:v>112727</c:v>
                </c:pt>
                <c:pt idx="51">
                  <c:v>132871</c:v>
                </c:pt>
                <c:pt idx="52">
                  <c:v>118841.5</c:v>
                </c:pt>
                <c:pt idx="53">
                  <c:v>100007.5</c:v>
                </c:pt>
                <c:pt idx="54">
                  <c:v>97496</c:v>
                </c:pt>
                <c:pt idx="55">
                  <c:v>113933.5</c:v>
                </c:pt>
                <c:pt idx="56">
                  <c:v>136683.5</c:v>
                </c:pt>
                <c:pt idx="57">
                  <c:v>120024.5</c:v>
                </c:pt>
                <c:pt idx="58">
                  <c:v>99864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C6-4935-8FE4-C99D9134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7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6709344440495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RandBeta_1000s_06_03!$D$1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A-4021-990C-3C7861A6E1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A-4021-990C-3C7861A6E1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A-4021-990C-3C7861A6E1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A-4021-990C-3C7861A6E1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EA-4021-990C-3C7861A6E1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EA-4021-990C-3C7861A6E1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EA-4021-990C-3C7861A6E1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EA-4021-990C-3C7861A6E1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EA-4021-990C-3C7861A6E1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EA-4021-990C-3C7861A6E1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EA-4021-990C-3C7861A6E1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EA-4021-990C-3C7861A6E1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EA-4021-990C-3C7861A6E151}"/>
              </c:ext>
            </c:extLst>
          </c:dPt>
          <c:errBars>
            <c:errBarType val="both"/>
            <c:errValType val="cust"/>
            <c:noEndCap val="0"/>
            <c:plus>
              <c:numRef>
                <c:f>RandBeta_1000s_06_03!$E$2:$E$133</c:f>
                <c:numCache>
                  <c:formatCode>General</c:formatCode>
                  <c:ptCount val="132"/>
                  <c:pt idx="0">
                    <c:v>3630172.9238406601</c:v>
                  </c:pt>
                  <c:pt idx="2">
                    <c:v>2382461.7416578401</c:v>
                  </c:pt>
                  <c:pt idx="3">
                    <c:v>3882736.4639631901</c:v>
                  </c:pt>
                  <c:pt idx="5">
                    <c:v>2585875.15832265</c:v>
                  </c:pt>
                  <c:pt idx="6">
                    <c:v>3563002.2790179299</c:v>
                  </c:pt>
                  <c:pt idx="7">
                    <c:v>4267941.0323060304</c:v>
                  </c:pt>
                  <c:pt idx="8">
                    <c:v>4521427.1017563296</c:v>
                  </c:pt>
                  <c:pt idx="9">
                    <c:v>3154252.13321744</c:v>
                  </c:pt>
                  <c:pt idx="10">
                    <c:v>3531759.5364137799</c:v>
                  </c:pt>
                  <c:pt idx="11">
                    <c:v>4531619.2787222201</c:v>
                  </c:pt>
                  <c:pt idx="12">
                    <c:v>4308909.0485883402</c:v>
                  </c:pt>
                  <c:pt idx="13">
                    <c:v>4256176.5634335103</c:v>
                  </c:pt>
                  <c:pt idx="14">
                    <c:v>4557989.2528486298</c:v>
                  </c:pt>
                  <c:pt idx="15">
                    <c:v>3913487.5359646501</c:v>
                  </c:pt>
                  <c:pt idx="16">
                    <c:v>3217798.4132618802</c:v>
                  </c:pt>
                  <c:pt idx="17">
                    <c:v>3126635.0829213602</c:v>
                  </c:pt>
                  <c:pt idx="18">
                    <c:v>3954948.06302774</c:v>
                  </c:pt>
                  <c:pt idx="19">
                    <c:v>2610352.9210837199</c:v>
                  </c:pt>
                  <c:pt idx="53">
                    <c:v>3630172.9238406601</c:v>
                  </c:pt>
                  <c:pt idx="69">
                    <c:v>4878376.1212357897</c:v>
                  </c:pt>
                  <c:pt idx="70">
                    <c:v>3615033.8264968698</c:v>
                  </c:pt>
                  <c:pt idx="71">
                    <c:v>3184595.0575342798</c:v>
                  </c:pt>
                  <c:pt idx="72">
                    <c:v>4233071.4580512298</c:v>
                  </c:pt>
                  <c:pt idx="73">
                    <c:v>4525779.6078241896</c:v>
                  </c:pt>
                  <c:pt idx="74">
                    <c:v>2603397.9873814699</c:v>
                  </c:pt>
                  <c:pt idx="75">
                    <c:v>3587734.2081637098</c:v>
                  </c:pt>
                  <c:pt idx="76">
                    <c:v>4800919.9582948703</c:v>
                  </c:pt>
                  <c:pt idx="77">
                    <c:v>3642433.5266949302</c:v>
                  </c:pt>
                  <c:pt idx="78">
                    <c:v>4251080.2888909699</c:v>
                  </c:pt>
                  <c:pt idx="79">
                    <c:v>4471969.3064124696</c:v>
                  </c:pt>
                  <c:pt idx="80">
                    <c:v>4618021.2414019099</c:v>
                  </c:pt>
                  <c:pt idx="81">
                    <c:v>4898865.2703976296</c:v>
                  </c:pt>
                  <c:pt idx="82">
                    <c:v>3671810.6452269098</c:v>
                  </c:pt>
                  <c:pt idx="83">
                    <c:v>3600108.2811152199</c:v>
                  </c:pt>
                  <c:pt idx="85">
                    <c:v>3560707.5922496398</c:v>
                  </c:pt>
                  <c:pt idx="86">
                    <c:v>3884437.1436777702</c:v>
                  </c:pt>
                  <c:pt idx="87">
                    <c:v>4522869.0635450399</c:v>
                  </c:pt>
                  <c:pt idx="88">
                    <c:v>3928253.9994080099</c:v>
                  </c:pt>
                  <c:pt idx="89">
                    <c:v>3881954.0064581502</c:v>
                  </c:pt>
                  <c:pt idx="90">
                    <c:v>2607008.1906452798</c:v>
                  </c:pt>
                  <c:pt idx="91">
                    <c:v>3547068.7356610801</c:v>
                  </c:pt>
                  <c:pt idx="92">
                    <c:v>4290685.1779263997</c:v>
                  </c:pt>
                  <c:pt idx="93">
                    <c:v>3668692.81262337</c:v>
                  </c:pt>
                  <c:pt idx="94">
                    <c:v>2704559.7967571798</c:v>
                  </c:pt>
                  <c:pt idx="95">
                    <c:v>3157490.8434615098</c:v>
                  </c:pt>
                  <c:pt idx="96">
                    <c:v>3873322.7824433199</c:v>
                  </c:pt>
                  <c:pt idx="97">
                    <c:v>3604026.0538178599</c:v>
                  </c:pt>
                  <c:pt idx="98">
                    <c:v>3445681.57029426</c:v>
                  </c:pt>
                  <c:pt idx="99">
                    <c:v>3591451.7215533</c:v>
                  </c:pt>
                </c:numCache>
              </c:numRef>
            </c:plus>
            <c:minus>
              <c:numRef>
                <c:f>RandBeta_1000s_06_03!$E$2:$E$133</c:f>
                <c:numCache>
                  <c:formatCode>General</c:formatCode>
                  <c:ptCount val="132"/>
                  <c:pt idx="0">
                    <c:v>3630172.9238406601</c:v>
                  </c:pt>
                  <c:pt idx="2">
                    <c:v>2382461.7416578401</c:v>
                  </c:pt>
                  <c:pt idx="3">
                    <c:v>3882736.4639631901</c:v>
                  </c:pt>
                  <c:pt idx="5">
                    <c:v>2585875.15832265</c:v>
                  </c:pt>
                  <c:pt idx="6">
                    <c:v>3563002.2790179299</c:v>
                  </c:pt>
                  <c:pt idx="7">
                    <c:v>4267941.0323060304</c:v>
                  </c:pt>
                  <c:pt idx="8">
                    <c:v>4521427.1017563296</c:v>
                  </c:pt>
                  <c:pt idx="9">
                    <c:v>3154252.13321744</c:v>
                  </c:pt>
                  <c:pt idx="10">
                    <c:v>3531759.5364137799</c:v>
                  </c:pt>
                  <c:pt idx="11">
                    <c:v>4531619.2787222201</c:v>
                  </c:pt>
                  <c:pt idx="12">
                    <c:v>4308909.0485883402</c:v>
                  </c:pt>
                  <c:pt idx="13">
                    <c:v>4256176.5634335103</c:v>
                  </c:pt>
                  <c:pt idx="14">
                    <c:v>4557989.2528486298</c:v>
                  </c:pt>
                  <c:pt idx="15">
                    <c:v>3913487.5359646501</c:v>
                  </c:pt>
                  <c:pt idx="16">
                    <c:v>3217798.4132618802</c:v>
                  </c:pt>
                  <c:pt idx="17">
                    <c:v>3126635.0829213602</c:v>
                  </c:pt>
                  <c:pt idx="18">
                    <c:v>3954948.06302774</c:v>
                  </c:pt>
                  <c:pt idx="19">
                    <c:v>2610352.9210837199</c:v>
                  </c:pt>
                  <c:pt idx="53">
                    <c:v>3630172.9238406601</c:v>
                  </c:pt>
                  <c:pt idx="69">
                    <c:v>4878376.1212357897</c:v>
                  </c:pt>
                  <c:pt idx="70">
                    <c:v>3615033.8264968698</c:v>
                  </c:pt>
                  <c:pt idx="71">
                    <c:v>3184595.0575342798</c:v>
                  </c:pt>
                  <c:pt idx="72">
                    <c:v>4233071.4580512298</c:v>
                  </c:pt>
                  <c:pt idx="73">
                    <c:v>4525779.6078241896</c:v>
                  </c:pt>
                  <c:pt idx="74">
                    <c:v>2603397.9873814699</c:v>
                  </c:pt>
                  <c:pt idx="75">
                    <c:v>3587734.2081637098</c:v>
                  </c:pt>
                  <c:pt idx="76">
                    <c:v>4800919.9582948703</c:v>
                  </c:pt>
                  <c:pt idx="77">
                    <c:v>3642433.5266949302</c:v>
                  </c:pt>
                  <c:pt idx="78">
                    <c:v>4251080.2888909699</c:v>
                  </c:pt>
                  <c:pt idx="79">
                    <c:v>4471969.3064124696</c:v>
                  </c:pt>
                  <c:pt idx="80">
                    <c:v>4618021.2414019099</c:v>
                  </c:pt>
                  <c:pt idx="81">
                    <c:v>4898865.2703976296</c:v>
                  </c:pt>
                  <c:pt idx="82">
                    <c:v>3671810.6452269098</c:v>
                  </c:pt>
                  <c:pt idx="83">
                    <c:v>3600108.2811152199</c:v>
                  </c:pt>
                  <c:pt idx="85">
                    <c:v>3560707.5922496398</c:v>
                  </c:pt>
                  <c:pt idx="86">
                    <c:v>3884437.1436777702</c:v>
                  </c:pt>
                  <c:pt idx="87">
                    <c:v>4522869.0635450399</c:v>
                  </c:pt>
                  <c:pt idx="88">
                    <c:v>3928253.9994080099</c:v>
                  </c:pt>
                  <c:pt idx="89">
                    <c:v>3881954.0064581502</c:v>
                  </c:pt>
                  <c:pt idx="90">
                    <c:v>2607008.1906452798</c:v>
                  </c:pt>
                  <c:pt idx="91">
                    <c:v>3547068.7356610801</c:v>
                  </c:pt>
                  <c:pt idx="92">
                    <c:v>4290685.1779263997</c:v>
                  </c:pt>
                  <c:pt idx="93">
                    <c:v>3668692.81262337</c:v>
                  </c:pt>
                  <c:pt idx="94">
                    <c:v>2704559.7967571798</c:v>
                  </c:pt>
                  <c:pt idx="95">
                    <c:v>3157490.8434615098</c:v>
                  </c:pt>
                  <c:pt idx="96">
                    <c:v>3873322.7824433199</c:v>
                  </c:pt>
                  <c:pt idx="97">
                    <c:v>3604026.0538178599</c:v>
                  </c:pt>
                  <c:pt idx="98">
                    <c:v>3445681.57029426</c:v>
                  </c:pt>
                  <c:pt idx="99">
                    <c:v>3591451.7215533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RandBeta_1000s_06_03!$C$2:$C$53</c:f>
              <c:strCache>
                <c:ptCount val="52"/>
                <c:pt idx="0">
                  <c:v>No intervention</c:v>
                </c:pt>
                <c:pt idx="2">
                  <c:v>CT of H (7 days)</c:v>
                </c:pt>
                <c:pt idx="3">
                  <c:v>CT of H (14 days)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5">
                  <c:v>1e4 - 4th m</c:v>
                </c:pt>
                <c:pt idx="16">
                  <c:v>1e4 - 5th m</c:v>
                </c:pt>
                <c:pt idx="17">
                  <c:v>1e4 - 6th m</c:v>
                </c:pt>
                <c:pt idx="18">
                  <c:v>1e4 - 7th m</c:v>
                </c:pt>
                <c:pt idx="19">
                  <c:v>1e4 - 8th m</c:v>
                </c:pt>
                <c:pt idx="21">
                  <c:v>1e3 - 4th m</c:v>
                </c:pt>
                <c:pt idx="22">
                  <c:v>1e3 - 5th m</c:v>
                </c:pt>
                <c:pt idx="23">
                  <c:v>1e3 - 6th m</c:v>
                </c:pt>
                <c:pt idx="24">
                  <c:v>1e3 - 7th m</c:v>
                </c:pt>
                <c:pt idx="25">
                  <c:v>1e3 - 8th m</c:v>
                </c:pt>
                <c:pt idx="26">
                  <c:v>5e3 - 4th m</c:v>
                </c:pt>
                <c:pt idx="27">
                  <c:v>5e3 - 5th m</c:v>
                </c:pt>
                <c:pt idx="28">
                  <c:v>5e3 - 6th m</c:v>
                </c:pt>
                <c:pt idx="29">
                  <c:v>5e3 - 7th m</c:v>
                </c:pt>
                <c:pt idx="30">
                  <c:v>5e3 - 8th m</c:v>
                </c:pt>
                <c:pt idx="31">
                  <c:v>1e4 - 4th m</c:v>
                </c:pt>
                <c:pt idx="32">
                  <c:v>1e4 - 5th m</c:v>
                </c:pt>
                <c:pt idx="33">
                  <c:v>1e4 - 6th m</c:v>
                </c:pt>
                <c:pt idx="34">
                  <c:v>1e4 - 7th m</c:v>
                </c:pt>
                <c:pt idx="35">
                  <c:v>1e4 - 8th m</c:v>
                </c:pt>
                <c:pt idx="37">
                  <c:v>1e3 - 4th m</c:v>
                </c:pt>
                <c:pt idx="38">
                  <c:v>1e3 - 5th m</c:v>
                </c:pt>
                <c:pt idx="39">
                  <c:v>1e3 - 6th m</c:v>
                </c:pt>
                <c:pt idx="40">
                  <c:v>1e3 - 7th m</c:v>
                </c:pt>
                <c:pt idx="41">
                  <c:v>1e3 - 8th m</c:v>
                </c:pt>
                <c:pt idx="42">
                  <c:v>5e3 - 4th m</c:v>
                </c:pt>
                <c:pt idx="43">
                  <c:v>5e3 - 5th m</c:v>
                </c:pt>
                <c:pt idx="44">
                  <c:v>5e3 - 6th m</c:v>
                </c:pt>
                <c:pt idx="45">
                  <c:v>5e3 - 7th m</c:v>
                </c:pt>
                <c:pt idx="46">
                  <c:v>5e3 - 8th m</c:v>
                </c:pt>
                <c:pt idx="47">
                  <c:v>1e4 - 4th m</c:v>
                </c:pt>
                <c:pt idx="48">
                  <c:v>1e4 - 5th m</c:v>
                </c:pt>
                <c:pt idx="49">
                  <c:v>1e4 - 6th m</c:v>
                </c:pt>
                <c:pt idx="50">
                  <c:v>1e4 - 7th m</c:v>
                </c:pt>
                <c:pt idx="51">
                  <c:v>1e4 - 8th m</c:v>
                </c:pt>
              </c:strCache>
            </c:strRef>
          </c:cat>
          <c:val>
            <c:numRef>
              <c:f>RandBeta_1000s_06_03!$D$2:$D$53</c:f>
              <c:numCache>
                <c:formatCode>0.00E+00</c:formatCode>
                <c:ptCount val="52"/>
                <c:pt idx="0">
                  <c:v>37213794.5</c:v>
                </c:pt>
                <c:pt idx="2">
                  <c:v>34915790</c:v>
                </c:pt>
                <c:pt idx="3">
                  <c:v>34296604.5</c:v>
                </c:pt>
                <c:pt idx="5">
                  <c:v>37124595</c:v>
                </c:pt>
                <c:pt idx="6">
                  <c:v>37065446</c:v>
                </c:pt>
                <c:pt idx="7">
                  <c:v>36989700</c:v>
                </c:pt>
                <c:pt idx="8">
                  <c:v>37165180</c:v>
                </c:pt>
                <c:pt idx="9">
                  <c:v>37183791</c:v>
                </c:pt>
                <c:pt idx="10">
                  <c:v>37110204</c:v>
                </c:pt>
                <c:pt idx="11">
                  <c:v>36964179</c:v>
                </c:pt>
                <c:pt idx="12">
                  <c:v>37337571</c:v>
                </c:pt>
                <c:pt idx="13">
                  <c:v>36999949.5</c:v>
                </c:pt>
                <c:pt idx="14">
                  <c:v>37282109.5</c:v>
                </c:pt>
                <c:pt idx="15">
                  <c:v>36858534</c:v>
                </c:pt>
                <c:pt idx="16">
                  <c:v>36934309.5</c:v>
                </c:pt>
                <c:pt idx="17">
                  <c:v>37069549.5</c:v>
                </c:pt>
                <c:pt idx="18">
                  <c:v>37055287.5</c:v>
                </c:pt>
                <c:pt idx="19">
                  <c:v>37138038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EA-4021-990C-3C7861A6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RandBeta_1000s_06_03!$K$2:$K$53</c:f>
              <c:numCache>
                <c:formatCode>0.00E+00</c:formatCode>
                <c:ptCount val="52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9DE-4D59-8AB7-C7E1C19D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2000000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/>
              <a:t>Final cumulative quarantined in Kenya</a:t>
            </a:r>
          </a:p>
        </c:rich>
      </c:tx>
      <c:layout>
        <c:manualLayout>
          <c:xMode val="edge"/>
          <c:yMode val="edge"/>
          <c:x val="0.39934805555555558"/>
          <c:y val="4.4097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02361111111112E-2"/>
          <c:y val="7.1896527777777774E-2"/>
          <c:w val="0.96539763888888885"/>
          <c:h val="0.62301540997837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6-45B6-A5DE-94EFBF6EC5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6-45B6-A5DE-94EFBF6EC5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6-45B6-A5DE-94EFBF6EC5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B6-45B6-A5DE-94EFBF6EC5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B6-45B6-A5DE-94EFBF6EC5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B6-45B6-A5DE-94EFBF6EC5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B6-45B6-A5DE-94EFBF6EC5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B6-45B6-A5DE-94EFBF6EC5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B6-45B6-A5DE-94EFBF6EC5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B6-45B6-A5DE-94EFBF6EC5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B6-45B6-A5DE-94EFBF6EC5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B6-45B6-A5DE-94EFBF6EC5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B6-45B6-A5DE-94EFBF6EC516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'B2.5_1000s_06_10_noH_someData'!$G$2:$G$71</c:f>
                <c:numCache>
                  <c:formatCode>General</c:formatCode>
                  <c:ptCount val="70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62803.442553778499</c:v>
                  </c:pt>
                  <c:pt idx="6">
                    <c:v>42284.962647694301</c:v>
                  </c:pt>
                  <c:pt idx="7">
                    <c:v>44742.073934137901</c:v>
                  </c:pt>
                  <c:pt idx="8">
                    <c:v>32676.2957188855</c:v>
                  </c:pt>
                  <c:pt idx="9">
                    <c:v>8726.6178423149595</c:v>
                  </c:pt>
                  <c:pt idx="10">
                    <c:v>250543.763039199</c:v>
                  </c:pt>
                  <c:pt idx="11">
                    <c:v>183658.79716894601</c:v>
                  </c:pt>
                  <c:pt idx="12">
                    <c:v>142463.248244863</c:v>
                  </c:pt>
                  <c:pt idx="13">
                    <c:v>123140.739735657</c:v>
                  </c:pt>
                  <c:pt idx="14">
                    <c:v>44266.192952144003</c:v>
                  </c:pt>
                  <c:pt idx="16">
                    <c:v>5736.9256367005501</c:v>
                  </c:pt>
                  <c:pt idx="17">
                    <c:v>3832.4437273993499</c:v>
                  </c:pt>
                  <c:pt idx="18">
                    <c:v>4798.7490072210803</c:v>
                  </c:pt>
                  <c:pt idx="19">
                    <c:v>3941.2450486156299</c:v>
                  </c:pt>
                  <c:pt idx="20">
                    <c:v>1556.88053960655</c:v>
                  </c:pt>
                  <c:pt idx="21">
                    <c:v>24772.093446028499</c:v>
                  </c:pt>
                  <c:pt idx="22">
                    <c:v>18292.315996409699</c:v>
                  </c:pt>
                  <c:pt idx="23">
                    <c:v>17405.1754794138</c:v>
                  </c:pt>
                  <c:pt idx="24">
                    <c:v>14919.913740784399</c:v>
                  </c:pt>
                  <c:pt idx="25">
                    <c:v>9777.4476504615704</c:v>
                  </c:pt>
                  <c:pt idx="27">
                    <c:v>61128.652119771898</c:v>
                  </c:pt>
                  <c:pt idx="28">
                    <c:v>36443.996338808502</c:v>
                  </c:pt>
                  <c:pt idx="29">
                    <c:v>46394.9830155253</c:v>
                  </c:pt>
                  <c:pt idx="30">
                    <c:v>29179.6787552803</c:v>
                  </c:pt>
                  <c:pt idx="31">
                    <c:v>8828.3640184669293</c:v>
                  </c:pt>
                  <c:pt idx="32">
                    <c:v>255753.54337661399</c:v>
                  </c:pt>
                  <c:pt idx="33">
                    <c:v>134091.21709266101</c:v>
                  </c:pt>
                  <c:pt idx="34">
                    <c:v>148863.61757215901</c:v>
                  </c:pt>
                  <c:pt idx="35">
                    <c:v>127747.265518114</c:v>
                  </c:pt>
                  <c:pt idx="36">
                    <c:v>55792.652494998503</c:v>
                  </c:pt>
                  <c:pt idx="38">
                    <c:v>5634.5482588118703</c:v>
                  </c:pt>
                  <c:pt idx="39">
                    <c:v>2267.8775660627298</c:v>
                  </c:pt>
                  <c:pt idx="40">
                    <c:v>5189.0201132482298</c:v>
                  </c:pt>
                  <c:pt idx="41">
                    <c:v>4523.2685864433297</c:v>
                  </c:pt>
                  <c:pt idx="42">
                    <c:v>2307.4403930553599</c:v>
                  </c:pt>
                  <c:pt idx="43">
                    <c:v>28369.742903003898</c:v>
                  </c:pt>
                  <c:pt idx="44">
                    <c:v>16578.979028581602</c:v>
                  </c:pt>
                  <c:pt idx="45">
                    <c:v>19263.962959562999</c:v>
                  </c:pt>
                  <c:pt idx="46">
                    <c:v>15447.849087716801</c:v>
                  </c:pt>
                  <c:pt idx="47">
                    <c:v>9076.6134003578409</c:v>
                  </c:pt>
                  <c:pt idx="49">
                    <c:v>14723.059916798</c:v>
                  </c:pt>
                  <c:pt idx="50">
                    <c:v>41516.007619427903</c:v>
                  </c:pt>
                  <c:pt idx="51">
                    <c:v>19799.4072964466</c:v>
                  </c:pt>
                  <c:pt idx="52">
                    <c:v>25305.536600810399</c:v>
                  </c:pt>
                  <c:pt idx="53">
                    <c:v>24727.617911922101</c:v>
                  </c:pt>
                  <c:pt idx="54">
                    <c:v>45099.597998336103</c:v>
                  </c:pt>
                  <c:pt idx="55">
                    <c:v>128752.829145866</c:v>
                  </c:pt>
                  <c:pt idx="56">
                    <c:v>90185.499028938299</c:v>
                  </c:pt>
                  <c:pt idx="57">
                    <c:v>82448.229874384298</c:v>
                  </c:pt>
                  <c:pt idx="58">
                    <c:v>69894.247669691205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</c:numCache>
              </c:numRef>
            </c:plus>
            <c:minus>
              <c:numRef>
                <c:f>'B2.5_1000s_06_10_noH_someData'!$G$2:$G$71</c:f>
                <c:numCache>
                  <c:formatCode>General</c:formatCode>
                  <c:ptCount val="70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  <c:pt idx="5">
                    <c:v>62803.442553778499</c:v>
                  </c:pt>
                  <c:pt idx="6">
                    <c:v>42284.962647694301</c:v>
                  </c:pt>
                  <c:pt idx="7">
                    <c:v>44742.073934137901</c:v>
                  </c:pt>
                  <c:pt idx="8">
                    <c:v>32676.2957188855</c:v>
                  </c:pt>
                  <c:pt idx="9">
                    <c:v>8726.6178423149595</c:v>
                  </c:pt>
                  <c:pt idx="10">
                    <c:v>250543.763039199</c:v>
                  </c:pt>
                  <c:pt idx="11">
                    <c:v>183658.79716894601</c:v>
                  </c:pt>
                  <c:pt idx="12">
                    <c:v>142463.248244863</c:v>
                  </c:pt>
                  <c:pt idx="13">
                    <c:v>123140.739735657</c:v>
                  </c:pt>
                  <c:pt idx="14">
                    <c:v>44266.192952144003</c:v>
                  </c:pt>
                  <c:pt idx="16">
                    <c:v>5736.9256367005501</c:v>
                  </c:pt>
                  <c:pt idx="17">
                    <c:v>3832.4437273993499</c:v>
                  </c:pt>
                  <c:pt idx="18">
                    <c:v>4798.7490072210803</c:v>
                  </c:pt>
                  <c:pt idx="19">
                    <c:v>3941.2450486156299</c:v>
                  </c:pt>
                  <c:pt idx="20">
                    <c:v>1556.88053960655</c:v>
                  </c:pt>
                  <c:pt idx="21">
                    <c:v>24772.093446028499</c:v>
                  </c:pt>
                  <c:pt idx="22">
                    <c:v>18292.315996409699</c:v>
                  </c:pt>
                  <c:pt idx="23">
                    <c:v>17405.1754794138</c:v>
                  </c:pt>
                  <c:pt idx="24">
                    <c:v>14919.913740784399</c:v>
                  </c:pt>
                  <c:pt idx="25">
                    <c:v>9777.4476504615704</c:v>
                  </c:pt>
                  <c:pt idx="27">
                    <c:v>61128.652119771898</c:v>
                  </c:pt>
                  <c:pt idx="28">
                    <c:v>36443.996338808502</c:v>
                  </c:pt>
                  <c:pt idx="29">
                    <c:v>46394.9830155253</c:v>
                  </c:pt>
                  <c:pt idx="30">
                    <c:v>29179.6787552803</c:v>
                  </c:pt>
                  <c:pt idx="31">
                    <c:v>8828.3640184669293</c:v>
                  </c:pt>
                  <c:pt idx="32">
                    <c:v>255753.54337661399</c:v>
                  </c:pt>
                  <c:pt idx="33">
                    <c:v>134091.21709266101</c:v>
                  </c:pt>
                  <c:pt idx="34">
                    <c:v>148863.61757215901</c:v>
                  </c:pt>
                  <c:pt idx="35">
                    <c:v>127747.265518114</c:v>
                  </c:pt>
                  <c:pt idx="36">
                    <c:v>55792.652494998503</c:v>
                  </c:pt>
                  <c:pt idx="38">
                    <c:v>5634.5482588118703</c:v>
                  </c:pt>
                  <c:pt idx="39">
                    <c:v>2267.8775660627298</c:v>
                  </c:pt>
                  <c:pt idx="40">
                    <c:v>5189.0201132482298</c:v>
                  </c:pt>
                  <c:pt idx="41">
                    <c:v>4523.2685864433297</c:v>
                  </c:pt>
                  <c:pt idx="42">
                    <c:v>2307.4403930553599</c:v>
                  </c:pt>
                  <c:pt idx="43">
                    <c:v>28369.742903003898</c:v>
                  </c:pt>
                  <c:pt idx="44">
                    <c:v>16578.979028581602</c:v>
                  </c:pt>
                  <c:pt idx="45">
                    <c:v>19263.962959562999</c:v>
                  </c:pt>
                  <c:pt idx="46">
                    <c:v>15447.849087716801</c:v>
                  </c:pt>
                  <c:pt idx="47">
                    <c:v>9076.6134003578409</c:v>
                  </c:pt>
                  <c:pt idx="49">
                    <c:v>14723.059916798</c:v>
                  </c:pt>
                  <c:pt idx="50">
                    <c:v>41516.007619427903</c:v>
                  </c:pt>
                  <c:pt idx="51">
                    <c:v>19799.4072964466</c:v>
                  </c:pt>
                  <c:pt idx="52">
                    <c:v>25305.536600810399</c:v>
                  </c:pt>
                  <c:pt idx="53">
                    <c:v>24727.617911922101</c:v>
                  </c:pt>
                  <c:pt idx="54">
                    <c:v>45099.597998336103</c:v>
                  </c:pt>
                  <c:pt idx="55">
                    <c:v>128752.829145866</c:v>
                  </c:pt>
                  <c:pt idx="56">
                    <c:v>90185.499028938299</c:v>
                  </c:pt>
                  <c:pt idx="57">
                    <c:v>82448.229874384298</c:v>
                  </c:pt>
                  <c:pt idx="58">
                    <c:v>69894.247669691205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7">
                  <c:v>1e3 - 4th m</c:v>
                </c:pt>
                <c:pt idx="28">
                  <c:v>1e3 - 5th m</c:v>
                </c:pt>
                <c:pt idx="29">
                  <c:v>1e3 - 6th m</c:v>
                </c:pt>
                <c:pt idx="30">
                  <c:v>1e3 - 7th m</c:v>
                </c:pt>
                <c:pt idx="31">
                  <c:v>1e3 - 8th m</c:v>
                </c:pt>
                <c:pt idx="32">
                  <c:v>5e3 - 4th m</c:v>
                </c:pt>
                <c:pt idx="33">
                  <c:v>5e3 - 5th m</c:v>
                </c:pt>
                <c:pt idx="34">
                  <c:v>5e3 - 6th m</c:v>
                </c:pt>
                <c:pt idx="35">
                  <c:v>5e3 - 7th m</c:v>
                </c:pt>
                <c:pt idx="36">
                  <c:v>5e3 - 8th m</c:v>
                </c:pt>
                <c:pt idx="38">
                  <c:v>1e3 - 4th m</c:v>
                </c:pt>
                <c:pt idx="39">
                  <c:v>1e3 - 5th m</c:v>
                </c:pt>
                <c:pt idx="40">
                  <c:v>1e3 - 6th m</c:v>
                </c:pt>
                <c:pt idx="41">
                  <c:v>1e3 - 7th m</c:v>
                </c:pt>
                <c:pt idx="42">
                  <c:v>1e3 - 8th m</c:v>
                </c:pt>
                <c:pt idx="43">
                  <c:v>5e3 - 4th m</c:v>
                </c:pt>
                <c:pt idx="44">
                  <c:v>5e3 - 5th m</c:v>
                </c:pt>
                <c:pt idx="45">
                  <c:v>5e3 - 6th m</c:v>
                </c:pt>
                <c:pt idx="46">
                  <c:v>5e3 - 7th m</c:v>
                </c:pt>
                <c:pt idx="47">
                  <c:v>5e3 - 8th m</c:v>
                </c:pt>
                <c:pt idx="49">
                  <c:v>1e3 - 4th m</c:v>
                </c:pt>
                <c:pt idx="50">
                  <c:v>1e3 - 5th m</c:v>
                </c:pt>
                <c:pt idx="51">
                  <c:v>1e3 - 6th m</c:v>
                </c:pt>
                <c:pt idx="52">
                  <c:v>1e3 - 7th m</c:v>
                </c:pt>
                <c:pt idx="53">
                  <c:v>1e3 - 8th m</c:v>
                </c:pt>
                <c:pt idx="54">
                  <c:v>5e3 - 4th m</c:v>
                </c:pt>
                <c:pt idx="55">
                  <c:v>5e3 - 5th m</c:v>
                </c:pt>
                <c:pt idx="56">
                  <c:v>5e3 - 6th m</c:v>
                </c:pt>
                <c:pt idx="57">
                  <c:v>5e3 - 7th m</c:v>
                </c:pt>
                <c:pt idx="58">
                  <c:v>5e3 - 8th m</c:v>
                </c:pt>
                <c:pt idx="60">
                  <c:v>1e3 - 4th m</c:v>
                </c:pt>
                <c:pt idx="61">
                  <c:v>1e3 - 5th m</c:v>
                </c:pt>
                <c:pt idx="62">
                  <c:v>1e3 - 6th m</c:v>
                </c:pt>
                <c:pt idx="63">
                  <c:v>1e3 - 7th m</c:v>
                </c:pt>
                <c:pt idx="64">
                  <c:v>1e3 - 8th m</c:v>
                </c:pt>
                <c:pt idx="65">
                  <c:v>5e3 - 4th m</c:v>
                </c:pt>
                <c:pt idx="66">
                  <c:v>5e3 - 5th m</c:v>
                </c:pt>
                <c:pt idx="67">
                  <c:v>5e3 - 6th m</c:v>
                </c:pt>
                <c:pt idx="68">
                  <c:v>5e3 - 7th m</c:v>
                </c:pt>
                <c:pt idx="69">
                  <c:v>5e3 - 8th m</c:v>
                </c:pt>
              </c:strCache>
            </c:strRef>
          </c:cat>
          <c:val>
            <c:numRef>
              <c:f>'B2.5_1000s_06_10_noH_someData'!$F$2:$F$71</c:f>
              <c:numCache>
                <c:formatCode>General</c:formatCode>
                <c:ptCount val="70"/>
                <c:pt idx="0">
                  <c:v>0</c:v>
                </c:pt>
                <c:pt idx="2" formatCode="0.00E+00">
                  <c:v>10278647.5</c:v>
                </c:pt>
                <c:pt idx="3" formatCode="0.00E+00">
                  <c:v>4470234</c:v>
                </c:pt>
                <c:pt idx="5">
                  <c:v>322175.5</c:v>
                </c:pt>
                <c:pt idx="6">
                  <c:v>378343.5</c:v>
                </c:pt>
                <c:pt idx="7">
                  <c:v>206739</c:v>
                </c:pt>
                <c:pt idx="8">
                  <c:v>63041.5</c:v>
                </c:pt>
                <c:pt idx="9">
                  <c:v>2756</c:v>
                </c:pt>
                <c:pt idx="10" formatCode="0.00E+00">
                  <c:v>1163993</c:v>
                </c:pt>
                <c:pt idx="11" formatCode="0.00E+00">
                  <c:v>1400711.5</c:v>
                </c:pt>
                <c:pt idx="12" formatCode="0.00E+00">
                  <c:v>800076</c:v>
                </c:pt>
                <c:pt idx="13">
                  <c:v>376939.5</c:v>
                </c:pt>
                <c:pt idx="14">
                  <c:v>14645.5</c:v>
                </c:pt>
                <c:pt idx="16">
                  <c:v>43166</c:v>
                </c:pt>
                <c:pt idx="17">
                  <c:v>44210</c:v>
                </c:pt>
                <c:pt idx="18">
                  <c:v>27550.5</c:v>
                </c:pt>
                <c:pt idx="19">
                  <c:v>9904</c:v>
                </c:pt>
                <c:pt idx="20">
                  <c:v>504</c:v>
                </c:pt>
                <c:pt idx="21" formatCode="0.00E+00">
                  <c:v>174244.5</c:v>
                </c:pt>
                <c:pt idx="22" formatCode="0.00E+00">
                  <c:v>176687.5</c:v>
                </c:pt>
                <c:pt idx="23" formatCode="0.00E+00">
                  <c:v>101918</c:v>
                </c:pt>
                <c:pt idx="24">
                  <c:v>57655</c:v>
                </c:pt>
                <c:pt idx="25">
                  <c:v>3027</c:v>
                </c:pt>
                <c:pt idx="27">
                  <c:v>317710.5</c:v>
                </c:pt>
                <c:pt idx="28">
                  <c:v>380997</c:v>
                </c:pt>
                <c:pt idx="29">
                  <c:v>205823</c:v>
                </c:pt>
                <c:pt idx="30">
                  <c:v>62632.5</c:v>
                </c:pt>
                <c:pt idx="31">
                  <c:v>2660.5</c:v>
                </c:pt>
                <c:pt idx="32">
                  <c:v>1151836</c:v>
                </c:pt>
                <c:pt idx="33">
                  <c:v>1401262</c:v>
                </c:pt>
                <c:pt idx="34">
                  <c:v>793452</c:v>
                </c:pt>
                <c:pt idx="35">
                  <c:v>366768</c:v>
                </c:pt>
                <c:pt idx="36">
                  <c:v>15733</c:v>
                </c:pt>
                <c:pt idx="38">
                  <c:v>43332</c:v>
                </c:pt>
                <c:pt idx="39">
                  <c:v>44170</c:v>
                </c:pt>
                <c:pt idx="40">
                  <c:v>27329</c:v>
                </c:pt>
                <c:pt idx="41">
                  <c:v>9756.5</c:v>
                </c:pt>
                <c:pt idx="42">
                  <c:v>478.5</c:v>
                </c:pt>
                <c:pt idx="43">
                  <c:v>172840</c:v>
                </c:pt>
                <c:pt idx="44">
                  <c:v>176370.5</c:v>
                </c:pt>
                <c:pt idx="45">
                  <c:v>102097.5</c:v>
                </c:pt>
                <c:pt idx="46">
                  <c:v>57445.5</c:v>
                </c:pt>
                <c:pt idx="47">
                  <c:v>2918.5</c:v>
                </c:pt>
                <c:pt idx="49">
                  <c:v>42578.5</c:v>
                </c:pt>
                <c:pt idx="50">
                  <c:v>185389.5</c:v>
                </c:pt>
                <c:pt idx="51">
                  <c:v>323217</c:v>
                </c:pt>
                <c:pt idx="52">
                  <c:v>276990.5</c:v>
                </c:pt>
                <c:pt idx="53">
                  <c:v>163122.5</c:v>
                </c:pt>
                <c:pt idx="54">
                  <c:v>116869</c:v>
                </c:pt>
                <c:pt idx="55">
                  <c:v>557201.5</c:v>
                </c:pt>
                <c:pt idx="56">
                  <c:v>1052997.5</c:v>
                </c:pt>
                <c:pt idx="57">
                  <c:v>954679.5</c:v>
                </c:pt>
                <c:pt idx="58">
                  <c:v>726350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B6-45B6-A5DE-94EFBF6E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infecteds in Kenya</a:t>
            </a:r>
          </a:p>
        </c:rich>
      </c:tx>
      <c:layout>
        <c:manualLayout>
          <c:xMode val="edge"/>
          <c:yMode val="edge"/>
          <c:x val="0.40200055555555564"/>
          <c:y val="8.819444444444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59166666666667E-2"/>
          <c:y val="8.5125694444444427E-2"/>
          <c:w val="0.95894083333333335"/>
          <c:h val="0.8838597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D-4251-8964-A324DE5217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D-4251-8964-A324DE5217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8D-4251-8964-A324DE5217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8D-4251-8964-A324DE5217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8D-4251-8964-A324DE5217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8D-4251-8964-A324DE5217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8D-4251-8964-A324DE5217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8D-4251-8964-A324DE5217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8D-4251-8964-A324DE5217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8D-4251-8964-A324DE5217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98D-4251-8964-A324DE5217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98D-4251-8964-A324DE5217E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98D-4251-8964-A324DE5217EC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'B2.5_1000s_06_10_noH_someData'!$E$74:$E$140</c:f>
                <c:numCache>
                  <c:formatCode>General</c:formatCode>
                  <c:ptCount val="67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2348502.0369848101</c:v>
                  </c:pt>
                  <c:pt idx="7">
                    <c:v>2018985.94560874</c:v>
                  </c:pt>
                  <c:pt idx="8">
                    <c:v>3287301.28157624</c:v>
                  </c:pt>
                  <c:pt idx="9">
                    <c:v>1661166.06281715</c:v>
                  </c:pt>
                  <c:pt idx="10">
                    <c:v>2348367.0122161098</c:v>
                  </c:pt>
                  <c:pt idx="11">
                    <c:v>1662311.6978054401</c:v>
                  </c:pt>
                  <c:pt idx="13">
                    <c:v>3101470.7866262002</c:v>
                  </c:pt>
                  <c:pt idx="14">
                    <c:v>2872994.7390608802</c:v>
                  </c:pt>
                  <c:pt idx="15">
                    <c:v>2873396.7944275201</c:v>
                  </c:pt>
                  <c:pt idx="16">
                    <c:v>3513912.1790328301</c:v>
                  </c:pt>
                  <c:pt idx="17">
                    <c:v>2624403.6590972398</c:v>
                  </c:pt>
                  <c:pt idx="18">
                    <c:v>1660642.24566572</c:v>
                  </c:pt>
                  <c:pt idx="19">
                    <c:v>3312114.8715804601</c:v>
                  </c:pt>
                  <c:pt idx="20">
                    <c:v>2348327.8774267202</c:v>
                  </c:pt>
                  <c:pt idx="21">
                    <c:v>3314583.5552976802</c:v>
                  </c:pt>
                  <c:pt idx="22">
                    <c:v>2348510.5087334202</c:v>
                  </c:pt>
                  <c:pt idx="24">
                    <c:v>2028507.4966355001</c:v>
                  </c:pt>
                  <c:pt idx="25">
                    <c:v>2336579.9331199201</c:v>
                  </c:pt>
                  <c:pt idx="26">
                    <c:v>2349748.2230788898</c:v>
                  </c:pt>
                  <c:pt idx="27">
                    <c:v>3314405.4919433501</c:v>
                  </c:pt>
                  <c:pt idx="28">
                    <c:v>1662322.69997695</c:v>
                  </c:pt>
                  <c:pt idx="29">
                    <c:v>3119370.6359705799</c:v>
                  </c:pt>
                  <c:pt idx="30">
                    <c:v>3138935.9300229298</c:v>
                  </c:pt>
                  <c:pt idx="31">
                    <c:v>2922178.0455746502</c:v>
                  </c:pt>
                  <c:pt idx="32">
                    <c:v>2626127.0338974302</c:v>
                  </c:pt>
                  <c:pt idx="33">
                    <c:v>2348473.3894012198</c:v>
                  </c:pt>
                  <c:pt idx="35">
                    <c:v>2852406.72737781</c:v>
                  </c:pt>
                  <c:pt idx="36">
                    <c:v>3091414.3044238798</c:v>
                  </c:pt>
                  <c:pt idx="37">
                    <c:v>2624055.81465845</c:v>
                  </c:pt>
                  <c:pt idx="38">
                    <c:v>3314587.6311157802</c:v>
                  </c:pt>
                  <c:pt idx="39">
                    <c:v>3314595.3261076901</c:v>
                  </c:pt>
                  <c:pt idx="40">
                    <c:v>2564770.1378287999</c:v>
                  </c:pt>
                  <c:pt idx="41">
                    <c:v>3653911.3303183601</c:v>
                  </c:pt>
                  <c:pt idx="42">
                    <c:v>2873066.3588766302</c:v>
                  </c:pt>
                  <c:pt idx="43">
                    <c:v>2873381.0793625698</c:v>
                  </c:pt>
                  <c:pt idx="44">
                    <c:v>1662312.15487854</c:v>
                  </c:pt>
                </c:numCache>
              </c:numRef>
            </c:plus>
            <c:minus>
              <c:numRef>
                <c:f>'B2.5_1000s_06_10_noH_someData'!$E$74:$E$140</c:f>
                <c:numCache>
                  <c:formatCode>General</c:formatCode>
                  <c:ptCount val="67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2348502.0369848101</c:v>
                  </c:pt>
                  <c:pt idx="7">
                    <c:v>2018985.94560874</c:v>
                  </c:pt>
                  <c:pt idx="8">
                    <c:v>3287301.28157624</c:v>
                  </c:pt>
                  <c:pt idx="9">
                    <c:v>1661166.06281715</c:v>
                  </c:pt>
                  <c:pt idx="10">
                    <c:v>2348367.0122161098</c:v>
                  </c:pt>
                  <c:pt idx="11">
                    <c:v>1662311.6978054401</c:v>
                  </c:pt>
                  <c:pt idx="13">
                    <c:v>3101470.7866262002</c:v>
                  </c:pt>
                  <c:pt idx="14">
                    <c:v>2872994.7390608802</c:v>
                  </c:pt>
                  <c:pt idx="15">
                    <c:v>2873396.7944275201</c:v>
                  </c:pt>
                  <c:pt idx="16">
                    <c:v>3513912.1790328301</c:v>
                  </c:pt>
                  <c:pt idx="17">
                    <c:v>2624403.6590972398</c:v>
                  </c:pt>
                  <c:pt idx="18">
                    <c:v>1660642.24566572</c:v>
                  </c:pt>
                  <c:pt idx="19">
                    <c:v>3312114.8715804601</c:v>
                  </c:pt>
                  <c:pt idx="20">
                    <c:v>2348327.8774267202</c:v>
                  </c:pt>
                  <c:pt idx="21">
                    <c:v>3314583.5552976802</c:v>
                  </c:pt>
                  <c:pt idx="22">
                    <c:v>2348510.5087334202</c:v>
                  </c:pt>
                  <c:pt idx="24">
                    <c:v>2028507.4966355001</c:v>
                  </c:pt>
                  <c:pt idx="25">
                    <c:v>2336579.9331199201</c:v>
                  </c:pt>
                  <c:pt idx="26">
                    <c:v>2349748.2230788898</c:v>
                  </c:pt>
                  <c:pt idx="27">
                    <c:v>3314405.4919433501</c:v>
                  </c:pt>
                  <c:pt idx="28">
                    <c:v>1662322.69997695</c:v>
                  </c:pt>
                  <c:pt idx="29">
                    <c:v>3119370.6359705799</c:v>
                  </c:pt>
                  <c:pt idx="30">
                    <c:v>3138935.9300229298</c:v>
                  </c:pt>
                  <c:pt idx="31">
                    <c:v>2922178.0455746502</c:v>
                  </c:pt>
                  <c:pt idx="32">
                    <c:v>2626127.0338974302</c:v>
                  </c:pt>
                  <c:pt idx="33">
                    <c:v>2348473.3894012198</c:v>
                  </c:pt>
                  <c:pt idx="35">
                    <c:v>2852406.72737781</c:v>
                  </c:pt>
                  <c:pt idx="36">
                    <c:v>3091414.3044238798</c:v>
                  </c:pt>
                  <c:pt idx="37">
                    <c:v>2624055.81465845</c:v>
                  </c:pt>
                  <c:pt idx="38">
                    <c:v>3314587.6311157802</c:v>
                  </c:pt>
                  <c:pt idx="39">
                    <c:v>3314595.3261076901</c:v>
                  </c:pt>
                  <c:pt idx="40">
                    <c:v>2564770.1378287999</c:v>
                  </c:pt>
                  <c:pt idx="41">
                    <c:v>3653911.3303183601</c:v>
                  </c:pt>
                  <c:pt idx="42">
                    <c:v>2873066.3588766302</c:v>
                  </c:pt>
                  <c:pt idx="43">
                    <c:v>2873381.0793625698</c:v>
                  </c:pt>
                  <c:pt idx="44">
                    <c:v>1662312.15487854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'B2.5_1000s_06_10_noH_someData'!$D$74:$D$140</c:f>
              <c:numCache>
                <c:formatCode>0.00E+00</c:formatCode>
                <c:ptCount val="67"/>
                <c:pt idx="0">
                  <c:v>37189160</c:v>
                </c:pt>
                <c:pt idx="2" formatCode="General">
                  <c:v>37119367</c:v>
                </c:pt>
                <c:pt idx="3" formatCode="General">
                  <c:v>37126746</c:v>
                </c:pt>
                <c:pt idx="4" formatCode="General">
                  <c:v>37182511.5</c:v>
                </c:pt>
                <c:pt idx="5" formatCode="General">
                  <c:v>37188562</c:v>
                </c:pt>
                <c:pt idx="6" formatCode="General">
                  <c:v>37188643.5</c:v>
                </c:pt>
                <c:pt idx="7" formatCode="General">
                  <c:v>36836149.5</c:v>
                </c:pt>
                <c:pt idx="8" formatCode="General">
                  <c:v>36875257</c:v>
                </c:pt>
                <c:pt idx="9" formatCode="General">
                  <c:v>37160766.5</c:v>
                </c:pt>
                <c:pt idx="10" formatCode="General">
                  <c:v>37187270.5</c:v>
                </c:pt>
                <c:pt idx="11" formatCode="General">
                  <c:v>37188936</c:v>
                </c:pt>
                <c:pt idx="13" formatCode="General">
                  <c:v>37181240</c:v>
                </c:pt>
                <c:pt idx="14" formatCode="General">
                  <c:v>37183536.5</c:v>
                </c:pt>
                <c:pt idx="15" formatCode="General">
                  <c:v>37188358.5</c:v>
                </c:pt>
                <c:pt idx="16" formatCode="General">
                  <c:v>37188795</c:v>
                </c:pt>
                <c:pt idx="17" formatCode="General">
                  <c:v>37189083.5</c:v>
                </c:pt>
                <c:pt idx="18" formatCode="General">
                  <c:v>37149106</c:v>
                </c:pt>
                <c:pt idx="19" formatCode="General">
                  <c:v>37162241.5</c:v>
                </c:pt>
                <c:pt idx="20" formatCode="General">
                  <c:v>37186267</c:v>
                </c:pt>
                <c:pt idx="21" formatCode="General">
                  <c:v>37188703.5</c:v>
                </c:pt>
                <c:pt idx="22" formatCode="General">
                  <c:v>37188946.5</c:v>
                </c:pt>
                <c:pt idx="24" formatCode="General">
                  <c:v>34769983.5</c:v>
                </c:pt>
                <c:pt idx="25" formatCode="General">
                  <c:v>35575986.5</c:v>
                </c:pt>
                <c:pt idx="26" formatCode="General">
                  <c:v>37149790.5</c:v>
                </c:pt>
                <c:pt idx="27" formatCode="General">
                  <c:v>37187181.5</c:v>
                </c:pt>
                <c:pt idx="28" formatCode="General">
                  <c:v>37189105.5</c:v>
                </c:pt>
                <c:pt idx="29" formatCode="General">
                  <c:v>30580794.5</c:v>
                </c:pt>
                <c:pt idx="30" formatCode="General">
                  <c:v>31744109</c:v>
                </c:pt>
                <c:pt idx="31" formatCode="General">
                  <c:v>37014438</c:v>
                </c:pt>
                <c:pt idx="32" formatCode="General">
                  <c:v>37182426.5</c:v>
                </c:pt>
                <c:pt idx="33" formatCode="General">
                  <c:v>37188491.5</c:v>
                </c:pt>
                <c:pt idx="35" formatCode="General">
                  <c:v>36877733</c:v>
                </c:pt>
                <c:pt idx="36" formatCode="General">
                  <c:v>37067295</c:v>
                </c:pt>
                <c:pt idx="37" formatCode="General">
                  <c:v>37186034.5</c:v>
                </c:pt>
                <c:pt idx="38" formatCode="General">
                  <c:v>37188839</c:v>
                </c:pt>
                <c:pt idx="39" formatCode="General">
                  <c:v>37188670</c:v>
                </c:pt>
                <c:pt idx="40" formatCode="General">
                  <c:v>35975329.5</c:v>
                </c:pt>
                <c:pt idx="41" formatCode="General">
                  <c:v>36618688</c:v>
                </c:pt>
                <c:pt idx="42" formatCode="General">
                  <c:v>37176952</c:v>
                </c:pt>
                <c:pt idx="43" formatCode="General">
                  <c:v>37188270</c:v>
                </c:pt>
                <c:pt idx="44" formatCode="General">
                  <c:v>37188854.5</c:v>
                </c:pt>
                <c:pt idx="46" formatCode="General">
                  <c:v>37189160</c:v>
                </c:pt>
                <c:pt idx="47" formatCode="General">
                  <c:v>37189160</c:v>
                </c:pt>
                <c:pt idx="48" formatCode="General">
                  <c:v>37189160</c:v>
                </c:pt>
                <c:pt idx="49" formatCode="General">
                  <c:v>37189160</c:v>
                </c:pt>
                <c:pt idx="50" formatCode="General">
                  <c:v>37189160</c:v>
                </c:pt>
                <c:pt idx="51" formatCode="General">
                  <c:v>37189160</c:v>
                </c:pt>
                <c:pt idx="52" formatCode="General">
                  <c:v>37189160</c:v>
                </c:pt>
                <c:pt idx="53" formatCode="General">
                  <c:v>37189160</c:v>
                </c:pt>
                <c:pt idx="54" formatCode="General">
                  <c:v>37189160</c:v>
                </c:pt>
                <c:pt idx="55" formatCode="General">
                  <c:v>37189160</c:v>
                </c:pt>
                <c:pt idx="57" formatCode="General">
                  <c:v>37189160</c:v>
                </c:pt>
                <c:pt idx="58" formatCode="General">
                  <c:v>37189160</c:v>
                </c:pt>
                <c:pt idx="59" formatCode="General">
                  <c:v>37189160</c:v>
                </c:pt>
                <c:pt idx="60" formatCode="General">
                  <c:v>37189160</c:v>
                </c:pt>
                <c:pt idx="61" formatCode="General">
                  <c:v>37189160</c:v>
                </c:pt>
                <c:pt idx="62" formatCode="General">
                  <c:v>37189160</c:v>
                </c:pt>
                <c:pt idx="63" formatCode="General">
                  <c:v>37189160</c:v>
                </c:pt>
                <c:pt idx="64" formatCode="General">
                  <c:v>37189160</c:v>
                </c:pt>
                <c:pt idx="65" formatCode="General">
                  <c:v>37189160</c:v>
                </c:pt>
                <c:pt idx="66" formatCode="General">
                  <c:v>37189160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8D-4251-8964-A324DE52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'B2.5_1000s_06_10_noH_someData'!$K$74:$K$140</c:f>
              <c:numCache>
                <c:formatCode>0.00E+00</c:formatCode>
                <c:ptCount val="67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8D-4251-8964-A324DE52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Difference in cumulative infecteds in Kenya compared to no intervention scenario</a:t>
            </a:r>
          </a:p>
        </c:rich>
      </c:tx>
      <c:layout>
        <c:manualLayout>
          <c:xMode val="edge"/>
          <c:yMode val="edge"/>
          <c:x val="0.275212222222222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59166666666667E-2"/>
          <c:y val="7.1896527777777774E-2"/>
          <c:w val="0.95894083333333335"/>
          <c:h val="0.89708842592592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E-4644-8EE0-10ACDB641A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E-4644-8EE0-10ACDB641A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E-4644-8EE0-10ACDB641A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E-4644-8EE0-10ACDB641A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AE-4644-8EE0-10ACDB641A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AE-4644-8EE0-10ACDB641A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AE-4644-8EE0-10ACDB641A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AE-4644-8EE0-10ACDB641A8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AE-4644-8EE0-10ACDB641A8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AE-4644-8EE0-10ACDB641A8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AE-4644-8EE0-10ACDB641A8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AE-4644-8EE0-10ACDB641A8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AE-4644-8EE0-10ACDB641A85}"/>
              </c:ext>
            </c:extLst>
          </c:dPt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'B2.5_1000s_06_10_noH_someData'!$I$74:$I$140</c:f>
              <c:numCache>
                <c:formatCode>0.00E+00</c:formatCode>
                <c:ptCount val="67"/>
                <c:pt idx="0">
                  <c:v>0</c:v>
                </c:pt>
                <c:pt idx="2">
                  <c:v>69793</c:v>
                </c:pt>
                <c:pt idx="3">
                  <c:v>62414</c:v>
                </c:pt>
                <c:pt idx="4">
                  <c:v>6648.5</c:v>
                </c:pt>
                <c:pt idx="5">
                  <c:v>598</c:v>
                </c:pt>
                <c:pt idx="6">
                  <c:v>516.5</c:v>
                </c:pt>
                <c:pt idx="7">
                  <c:v>353010.5</c:v>
                </c:pt>
                <c:pt idx="8">
                  <c:v>313903</c:v>
                </c:pt>
                <c:pt idx="9">
                  <c:v>28393.5</c:v>
                </c:pt>
                <c:pt idx="10">
                  <c:v>1889.5</c:v>
                </c:pt>
                <c:pt idx="11">
                  <c:v>224</c:v>
                </c:pt>
                <c:pt idx="13">
                  <c:v>7920</c:v>
                </c:pt>
                <c:pt idx="14">
                  <c:v>5623.5</c:v>
                </c:pt>
                <c:pt idx="15">
                  <c:v>801.5</c:v>
                </c:pt>
                <c:pt idx="16">
                  <c:v>365</c:v>
                </c:pt>
                <c:pt idx="17">
                  <c:v>76.5</c:v>
                </c:pt>
                <c:pt idx="18">
                  <c:v>40054</c:v>
                </c:pt>
                <c:pt idx="19">
                  <c:v>26918.5</c:v>
                </c:pt>
                <c:pt idx="20">
                  <c:v>2893</c:v>
                </c:pt>
                <c:pt idx="21">
                  <c:v>456.5</c:v>
                </c:pt>
                <c:pt idx="22">
                  <c:v>213.5</c:v>
                </c:pt>
                <c:pt idx="24">
                  <c:v>2419176.5</c:v>
                </c:pt>
                <c:pt idx="25">
                  <c:v>1613173.5</c:v>
                </c:pt>
                <c:pt idx="26">
                  <c:v>39369.5</c:v>
                </c:pt>
                <c:pt idx="27">
                  <c:v>1978.5</c:v>
                </c:pt>
                <c:pt idx="28">
                  <c:v>54.5</c:v>
                </c:pt>
                <c:pt idx="29">
                  <c:v>6608365.5</c:v>
                </c:pt>
                <c:pt idx="30">
                  <c:v>5445051</c:v>
                </c:pt>
                <c:pt idx="31">
                  <c:v>174722</c:v>
                </c:pt>
                <c:pt idx="32">
                  <c:v>6733.5</c:v>
                </c:pt>
                <c:pt idx="33">
                  <c:v>668.5</c:v>
                </c:pt>
                <c:pt idx="35">
                  <c:v>311427</c:v>
                </c:pt>
                <c:pt idx="36">
                  <c:v>121865</c:v>
                </c:pt>
                <c:pt idx="37">
                  <c:v>3125.5</c:v>
                </c:pt>
                <c:pt idx="38">
                  <c:v>321</c:v>
                </c:pt>
                <c:pt idx="39">
                  <c:v>490</c:v>
                </c:pt>
                <c:pt idx="40">
                  <c:v>1213830.5</c:v>
                </c:pt>
                <c:pt idx="41">
                  <c:v>570472</c:v>
                </c:pt>
                <c:pt idx="42">
                  <c:v>12208</c:v>
                </c:pt>
                <c:pt idx="43">
                  <c:v>890</c:v>
                </c:pt>
                <c:pt idx="44">
                  <c:v>305.5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AE-4644-8EE0-10ACDB64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Final cumulative quarantined in Kenya</a:t>
            </a:r>
          </a:p>
        </c:rich>
      </c:tx>
      <c:layout>
        <c:manualLayout>
          <c:xMode val="edge"/>
          <c:yMode val="edge"/>
          <c:x val="0.387882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99652777777777E-2"/>
          <c:y val="7.3293055555555556E-2"/>
          <c:w val="0.9607003472222222"/>
          <c:h val="0.61884674423033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D-46C7-8147-1C027DDC61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D-46C7-8147-1C027DDC61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D-46C7-8147-1C027DDC61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D-46C7-8147-1C027DDC61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D-46C7-8147-1C027DDC61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2D-46C7-8147-1C027DDC61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2D-46C7-8147-1C027DDC61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2D-46C7-8147-1C027DDC61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2D-46C7-8147-1C027DDC61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2D-46C7-8147-1C027DDC61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2D-46C7-8147-1C027DDC61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2D-46C7-8147-1C027DDC61C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2D-46C7-8147-1C027DDC61C0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'B2.5_1000s_06_10_noH_someData'!$G$74:$G$140</c:f>
                <c:numCache>
                  <c:formatCode>General</c:formatCode>
                  <c:ptCount val="67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128.543725013087</c:v>
                  </c:pt>
                  <c:pt idx="7">
                    <c:v>83462.902051615602</c:v>
                  </c:pt>
                  <c:pt idx="8">
                    <c:v>72478.331178310997</c:v>
                  </c:pt>
                  <c:pt idx="9">
                    <c:v>41432.813269118298</c:v>
                  </c:pt>
                  <c:pt idx="10">
                    <c:v>12821.8053921926</c:v>
                  </c:pt>
                  <c:pt idx="11">
                    <c:v>699.83493771820997</c:v>
                  </c:pt>
                  <c:pt idx="13">
                    <c:v>1854.64327134571</c:v>
                  </c:pt>
                  <c:pt idx="14">
                    <c:v>1604.7756750169499</c:v>
                  </c:pt>
                  <c:pt idx="15">
                    <c:v>572.30793876441396</c:v>
                  </c:pt>
                  <c:pt idx="16">
                    <c:v>83.152859945507004</c:v>
                  </c:pt>
                  <c:pt idx="17">
                    <c:v>34.368348438270502</c:v>
                  </c:pt>
                  <c:pt idx="18">
                    <c:v>8878.2351665231308</c:v>
                  </c:pt>
                  <c:pt idx="19">
                    <c:v>8389.0168249925991</c:v>
                  </c:pt>
                  <c:pt idx="20">
                    <c:v>3362.1125027661101</c:v>
                  </c:pt>
                  <c:pt idx="21">
                    <c:v>741.41644995458705</c:v>
                  </c:pt>
                  <c:pt idx="22">
                    <c:v>82.085426119264199</c:v>
                  </c:pt>
                  <c:pt idx="24">
                    <c:v>1496971.3961847399</c:v>
                  </c:pt>
                  <c:pt idx="25">
                    <c:v>1185584.5098451199</c:v>
                  </c:pt>
                  <c:pt idx="26">
                    <c:v>555521.30748439895</c:v>
                  </c:pt>
                  <c:pt idx="27">
                    <c:v>111654.31932577401</c:v>
                  </c:pt>
                  <c:pt idx="28">
                    <c:v>14333.4342275976</c:v>
                  </c:pt>
                  <c:pt idx="29">
                    <c:v>4778351.6577718398</c:v>
                  </c:pt>
                  <c:pt idx="30">
                    <c:v>3558525.2855747398</c:v>
                  </c:pt>
                  <c:pt idx="31">
                    <c:v>2230085.4796159202</c:v>
                  </c:pt>
                  <c:pt idx="32">
                    <c:v>531288.98188673402</c:v>
                  </c:pt>
                  <c:pt idx="33">
                    <c:v>62640.247251001798</c:v>
                  </c:pt>
                  <c:pt idx="35">
                    <c:v>169815.23302486999</c:v>
                  </c:pt>
                  <c:pt idx="36">
                    <c:v>153254.46107654599</c:v>
                  </c:pt>
                  <c:pt idx="37">
                    <c:v>67814.168513019496</c:v>
                  </c:pt>
                  <c:pt idx="38">
                    <c:v>9063.8824223422598</c:v>
                  </c:pt>
                  <c:pt idx="39">
                    <c:v>3401.4947514560599</c:v>
                  </c:pt>
                  <c:pt idx="40">
                    <c:v>729995.25399338803</c:v>
                  </c:pt>
                  <c:pt idx="41">
                    <c:v>627084.05213258299</c:v>
                  </c:pt>
                  <c:pt idx="42">
                    <c:v>304587.09294253</c:v>
                  </c:pt>
                  <c:pt idx="43">
                    <c:v>76214.596774348</c:v>
                  </c:pt>
                  <c:pt idx="44">
                    <c:v>17702.449512946001</c:v>
                  </c:pt>
                </c:numCache>
              </c:numRef>
            </c:plus>
            <c:minus>
              <c:numRef>
                <c:f>'B2.5_1000s_06_10_noH_someData'!$G$74:$G$140</c:f>
                <c:numCache>
                  <c:formatCode>General</c:formatCode>
                  <c:ptCount val="67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128.543725013087</c:v>
                  </c:pt>
                  <c:pt idx="7">
                    <c:v>83462.902051615602</c:v>
                  </c:pt>
                  <c:pt idx="8">
                    <c:v>72478.331178310997</c:v>
                  </c:pt>
                  <c:pt idx="9">
                    <c:v>41432.813269118298</c:v>
                  </c:pt>
                  <c:pt idx="10">
                    <c:v>12821.8053921926</c:v>
                  </c:pt>
                  <c:pt idx="11">
                    <c:v>699.83493771820997</c:v>
                  </c:pt>
                  <c:pt idx="13">
                    <c:v>1854.64327134571</c:v>
                  </c:pt>
                  <c:pt idx="14">
                    <c:v>1604.7756750169499</c:v>
                  </c:pt>
                  <c:pt idx="15">
                    <c:v>572.30793876441396</c:v>
                  </c:pt>
                  <c:pt idx="16">
                    <c:v>83.152859945507004</c:v>
                  </c:pt>
                  <c:pt idx="17">
                    <c:v>34.368348438270502</c:v>
                  </c:pt>
                  <c:pt idx="18">
                    <c:v>8878.2351665231308</c:v>
                  </c:pt>
                  <c:pt idx="19">
                    <c:v>8389.0168249925991</c:v>
                  </c:pt>
                  <c:pt idx="20">
                    <c:v>3362.1125027661101</c:v>
                  </c:pt>
                  <c:pt idx="21">
                    <c:v>741.41644995458705</c:v>
                  </c:pt>
                  <c:pt idx="22">
                    <c:v>82.085426119264199</c:v>
                  </c:pt>
                  <c:pt idx="24">
                    <c:v>1496971.3961847399</c:v>
                  </c:pt>
                  <c:pt idx="25">
                    <c:v>1185584.5098451199</c:v>
                  </c:pt>
                  <c:pt idx="26">
                    <c:v>555521.30748439895</c:v>
                  </c:pt>
                  <c:pt idx="27">
                    <c:v>111654.31932577401</c:v>
                  </c:pt>
                  <c:pt idx="28">
                    <c:v>14333.4342275976</c:v>
                  </c:pt>
                  <c:pt idx="29">
                    <c:v>4778351.6577718398</c:v>
                  </c:pt>
                  <c:pt idx="30">
                    <c:v>3558525.2855747398</c:v>
                  </c:pt>
                  <c:pt idx="31">
                    <c:v>2230085.4796159202</c:v>
                  </c:pt>
                  <c:pt idx="32">
                    <c:v>531288.98188673402</c:v>
                  </c:pt>
                  <c:pt idx="33">
                    <c:v>62640.247251001798</c:v>
                  </c:pt>
                  <c:pt idx="35">
                    <c:v>169815.23302486999</c:v>
                  </c:pt>
                  <c:pt idx="36">
                    <c:v>153254.46107654599</c:v>
                  </c:pt>
                  <c:pt idx="37">
                    <c:v>67814.168513019496</c:v>
                  </c:pt>
                  <c:pt idx="38">
                    <c:v>9063.8824223422598</c:v>
                  </c:pt>
                  <c:pt idx="39">
                    <c:v>3401.4947514560599</c:v>
                  </c:pt>
                  <c:pt idx="40">
                    <c:v>729995.25399338803</c:v>
                  </c:pt>
                  <c:pt idx="41">
                    <c:v>627084.05213258299</c:v>
                  </c:pt>
                  <c:pt idx="42">
                    <c:v>304587.09294253</c:v>
                  </c:pt>
                  <c:pt idx="43">
                    <c:v>76214.596774348</c:v>
                  </c:pt>
                  <c:pt idx="44">
                    <c:v>17702.449512946001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'B2.5_1000s_06_10_noH_someData'!$C$74:$C$140</c:f>
              <c:strCache>
                <c:ptCount val="67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3">
                  <c:v>1e3 - 4th m</c:v>
                </c:pt>
                <c:pt idx="14">
                  <c:v>1e3 - 5th m</c:v>
                </c:pt>
                <c:pt idx="15">
                  <c:v>1e3 - 6th m</c:v>
                </c:pt>
                <c:pt idx="16">
                  <c:v>1e3 - 7th m</c:v>
                </c:pt>
                <c:pt idx="17">
                  <c:v>1e3 - 8th m</c:v>
                </c:pt>
                <c:pt idx="18">
                  <c:v>5e3 - 4th m</c:v>
                </c:pt>
                <c:pt idx="19">
                  <c:v>5e3 - 5th m</c:v>
                </c:pt>
                <c:pt idx="20">
                  <c:v>5e3 - 6th m</c:v>
                </c:pt>
                <c:pt idx="21">
                  <c:v>5e3 - 7th m</c:v>
                </c:pt>
                <c:pt idx="22">
                  <c:v>5e3 - 8th m</c:v>
                </c:pt>
                <c:pt idx="24">
                  <c:v>1e3 - 4th m</c:v>
                </c:pt>
                <c:pt idx="25">
                  <c:v>1e3 - 5th m</c:v>
                </c:pt>
                <c:pt idx="26">
                  <c:v>1e3 - 6th m</c:v>
                </c:pt>
                <c:pt idx="27">
                  <c:v>1e3 - 7th m</c:v>
                </c:pt>
                <c:pt idx="28">
                  <c:v>1e3 - 8th m</c:v>
                </c:pt>
                <c:pt idx="29">
                  <c:v>5e3 - 4th m</c:v>
                </c:pt>
                <c:pt idx="30">
                  <c:v>5e3 - 5th m</c:v>
                </c:pt>
                <c:pt idx="31">
                  <c:v>5e3 - 6th m</c:v>
                </c:pt>
                <c:pt idx="32">
                  <c:v>5e3 - 7th m</c:v>
                </c:pt>
                <c:pt idx="33">
                  <c:v>5e3 - 8th m</c:v>
                </c:pt>
                <c:pt idx="35">
                  <c:v>1e3 - 4th m</c:v>
                </c:pt>
                <c:pt idx="36">
                  <c:v>1e3 - 5th m</c:v>
                </c:pt>
                <c:pt idx="37">
                  <c:v>1e3 - 6th m</c:v>
                </c:pt>
                <c:pt idx="38">
                  <c:v>1e3 - 7th m</c:v>
                </c:pt>
                <c:pt idx="39">
                  <c:v>1e3 - 8th m</c:v>
                </c:pt>
                <c:pt idx="40">
                  <c:v>5e3 - 4th m</c:v>
                </c:pt>
                <c:pt idx="41">
                  <c:v>5e3 - 5th m</c:v>
                </c:pt>
                <c:pt idx="42">
                  <c:v>5e3 - 6th m</c:v>
                </c:pt>
                <c:pt idx="43">
                  <c:v>5e3 - 7th m</c:v>
                </c:pt>
                <c:pt idx="44">
                  <c:v>5e3 - 8th m</c:v>
                </c:pt>
                <c:pt idx="46">
                  <c:v>1e3 - 4th m</c:v>
                </c:pt>
                <c:pt idx="47">
                  <c:v>1e3 - 5th m</c:v>
                </c:pt>
                <c:pt idx="48">
                  <c:v>1e3 - 6th m</c:v>
                </c:pt>
                <c:pt idx="49">
                  <c:v>1e3 - 7th m</c:v>
                </c:pt>
                <c:pt idx="50">
                  <c:v>1e3 - 8th m</c:v>
                </c:pt>
                <c:pt idx="51">
                  <c:v>5e3 - 4th m</c:v>
                </c:pt>
                <c:pt idx="52">
                  <c:v>5e3 - 5th m</c:v>
                </c:pt>
                <c:pt idx="53">
                  <c:v>5e3 - 6th m</c:v>
                </c:pt>
                <c:pt idx="54">
                  <c:v>5e3 - 7th m</c:v>
                </c:pt>
                <c:pt idx="55">
                  <c:v>5e3 - 8th m</c:v>
                </c:pt>
                <c:pt idx="57">
                  <c:v>1e3 - 4th m</c:v>
                </c:pt>
                <c:pt idx="58">
                  <c:v>1e3 - 5th m</c:v>
                </c:pt>
                <c:pt idx="59">
                  <c:v>1e3 - 6th m</c:v>
                </c:pt>
                <c:pt idx="60">
                  <c:v>1e3 - 7th m</c:v>
                </c:pt>
                <c:pt idx="61">
                  <c:v>1e3 - 8th m</c:v>
                </c:pt>
                <c:pt idx="62">
                  <c:v>5e3 - 4th m</c:v>
                </c:pt>
                <c:pt idx="63">
                  <c:v>5e3 - 5th m</c:v>
                </c:pt>
                <c:pt idx="64">
                  <c:v>5e3 - 6th m</c:v>
                </c:pt>
                <c:pt idx="65">
                  <c:v>5e3 - 7th m</c:v>
                </c:pt>
                <c:pt idx="66">
                  <c:v>5e3 - 8th m</c:v>
                </c:pt>
              </c:strCache>
            </c:strRef>
          </c:cat>
          <c:val>
            <c:numRef>
              <c:f>'B2.5_1000s_06_10_noH_someData'!$F$74:$F$140</c:f>
              <c:numCache>
                <c:formatCode>General</c:formatCode>
                <c:ptCount val="67"/>
                <c:pt idx="2">
                  <c:v>69829.5</c:v>
                </c:pt>
                <c:pt idx="3">
                  <c:v>69096</c:v>
                </c:pt>
                <c:pt idx="4">
                  <c:v>17429.5</c:v>
                </c:pt>
                <c:pt idx="5">
                  <c:v>12280.5</c:v>
                </c:pt>
                <c:pt idx="6">
                  <c:v>12017</c:v>
                </c:pt>
                <c:pt idx="7">
                  <c:v>350947.5</c:v>
                </c:pt>
                <c:pt idx="8">
                  <c:v>344670</c:v>
                </c:pt>
                <c:pt idx="9">
                  <c:v>86641.5</c:v>
                </c:pt>
                <c:pt idx="10">
                  <c:v>61279.5</c:v>
                </c:pt>
                <c:pt idx="11">
                  <c:v>60084</c:v>
                </c:pt>
                <c:pt idx="13">
                  <c:v>7814</c:v>
                </c:pt>
                <c:pt idx="14">
                  <c:v>5992</c:v>
                </c:pt>
                <c:pt idx="15">
                  <c:v>1590</c:v>
                </c:pt>
                <c:pt idx="16">
                  <c:v>1227</c:v>
                </c:pt>
                <c:pt idx="17">
                  <c:v>1200</c:v>
                </c:pt>
                <c:pt idx="18">
                  <c:v>38570.5</c:v>
                </c:pt>
                <c:pt idx="19">
                  <c:v>29759</c:v>
                </c:pt>
                <c:pt idx="20">
                  <c:v>8025</c:v>
                </c:pt>
                <c:pt idx="21">
                  <c:v>6114</c:v>
                </c:pt>
                <c:pt idx="22">
                  <c:v>6010.5</c:v>
                </c:pt>
                <c:pt idx="24">
                  <c:v>6358813.5</c:v>
                </c:pt>
                <c:pt idx="25">
                  <c:v>6182611</c:v>
                </c:pt>
                <c:pt idx="26">
                  <c:v>1629942.5</c:v>
                </c:pt>
                <c:pt idx="27">
                  <c:v>1147744</c:v>
                </c:pt>
                <c:pt idx="28">
                  <c:v>1123182</c:v>
                </c:pt>
                <c:pt idx="29">
                  <c:v>23838930.5</c:v>
                </c:pt>
                <c:pt idx="30">
                  <c:v>22288365.5</c:v>
                </c:pt>
                <c:pt idx="31">
                  <c:v>7954488</c:v>
                </c:pt>
                <c:pt idx="32">
                  <c:v>5888081</c:v>
                </c:pt>
                <c:pt idx="33">
                  <c:v>5775190.5</c:v>
                </c:pt>
                <c:pt idx="35">
                  <c:v>746088.5</c:v>
                </c:pt>
                <c:pt idx="36">
                  <c:v>582095.5</c:v>
                </c:pt>
                <c:pt idx="37">
                  <c:v>152245.5</c:v>
                </c:pt>
                <c:pt idx="38">
                  <c:v>115744.5</c:v>
                </c:pt>
                <c:pt idx="39">
                  <c:v>113482</c:v>
                </c:pt>
                <c:pt idx="40">
                  <c:v>3308782</c:v>
                </c:pt>
                <c:pt idx="41">
                  <c:v>2682584</c:v>
                </c:pt>
                <c:pt idx="42">
                  <c:v>765926.5</c:v>
                </c:pt>
                <c:pt idx="43">
                  <c:v>594100.5</c:v>
                </c:pt>
                <c:pt idx="44">
                  <c:v>582759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2D-46C7-8147-1C027DDC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63043849206349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9-4F92-BBBA-1F1B6CB736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9-4F92-BBBA-1F1B6CB736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9-4F92-BBBA-1F1B6CB736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09-4F92-BBBA-1F1B6CB736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09-4F92-BBBA-1F1B6CB736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09-4F92-BBBA-1F1B6CB736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09-4F92-BBBA-1F1B6CB736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09-4F92-BBBA-1F1B6CB736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09-4F92-BBBA-1F1B6CB736B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509-4F92-BBBA-1F1B6CB736B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509-4F92-BBBA-1F1B6CB736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509-4F92-BBBA-1F1B6CB736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509-4F92-BBBA-1F1B6CB736BD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'B2.5_1000s_06_10_noH_someData_2'!$E$2:$E$5</c:f>
                <c:numCache>
                  <c:formatCode>General</c:formatCode>
                  <c:ptCount val="4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</c:numCache>
              </c:numRef>
            </c:plus>
            <c:minus>
              <c:numRef>
                <c:f>'B2.5_1000s_06_10_noH_someData_2'!$E$2:$E$5</c:f>
                <c:numCache>
                  <c:formatCode>General</c:formatCode>
                  <c:ptCount val="4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'B2.5_1000s_06_10_noH_someData_2'!$C$2:$C$5</c:f>
              <c:strCache>
                <c:ptCount val="4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</c:strCache>
            </c:strRef>
          </c:cat>
          <c:val>
            <c:numRef>
              <c:f>'B2.5_1000s_06_10_noH_someData_2'!$D$2:$D$5</c:f>
              <c:numCache>
                <c:formatCode>0.00E+00</c:formatCode>
                <c:ptCount val="4"/>
                <c:pt idx="0">
                  <c:v>37189160</c:v>
                </c:pt>
                <c:pt idx="2">
                  <c:v>34525553</c:v>
                </c:pt>
                <c:pt idx="3">
                  <c:v>36108404.5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509-4F92-BBBA-1F1B6CB7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'B2.5_1000s_06_10_noH_someData_2'!$K$2:$K$5</c:f>
              <c:numCache>
                <c:formatCode>0.00E+00</c:formatCode>
                <c:ptCount val="4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509-4F92-BBBA-1F1B6CB7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4932829365079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4-403B-858D-5F74BB175B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4-403B-858D-5F74BB175B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D4-403B-858D-5F74BB175B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D4-403B-858D-5F74BB175B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D4-403B-858D-5F74BB175B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D4-403B-858D-5F74BB175B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D4-403B-858D-5F74BB175B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D4-403B-858D-5F74BB175BE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CD4-403B-858D-5F74BB175B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D4-403B-858D-5F74BB175B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D4-403B-858D-5F74BB175B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D4-403B-858D-5F74BB175B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D4-403B-858D-5F74BB175BE0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('B2.5_1000s_06_10_noH_someData_2'!$E$7:$E$16,'B2.5_1000s_06_10_noH_someData_2'!$E$26:$E$34,'B2.5_1000s_06_10_noH_someData_2'!$E$44:$E$52)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3512131.5191626302</c:v>
                  </c:pt>
                  <c:pt idx="3">
                    <c:v>3699623.16496717</c:v>
                  </c:pt>
                  <c:pt idx="4">
                    <c:v>3513291.6126860399</c:v>
                  </c:pt>
                  <c:pt idx="5">
                    <c:v>2873367.5762175401</c:v>
                  </c:pt>
                  <c:pt idx="6">
                    <c:v>3099410.38769772</c:v>
                  </c:pt>
                  <c:pt idx="7">
                    <c:v>4210045.58718637</c:v>
                  </c:pt>
                  <c:pt idx="8">
                    <c:v>3101423.22522147</c:v>
                  </c:pt>
                  <c:pt idx="9">
                    <c:v>2348469.4977849298</c:v>
                  </c:pt>
                  <c:pt idx="11">
                    <c:v>2872009.42972349</c:v>
                  </c:pt>
                  <c:pt idx="12">
                    <c:v>2622631.4932394698</c:v>
                  </c:pt>
                  <c:pt idx="13">
                    <c:v>3513302.41635626</c:v>
                  </c:pt>
                  <c:pt idx="14">
                    <c:v>3513878.7958977502</c:v>
                  </c:pt>
                  <c:pt idx="15">
                    <c:v>2622125.22808953</c:v>
                  </c:pt>
                  <c:pt idx="16">
                    <c:v>2621483.6420921199</c:v>
                  </c:pt>
                  <c:pt idx="17">
                    <c:v>3101431.1234186199</c:v>
                  </c:pt>
                  <c:pt idx="18">
                    <c:v>2873376.0971612199</c:v>
                  </c:pt>
                  <c:pt idx="20">
                    <c:v>1172955.93407916</c:v>
                  </c:pt>
                  <c:pt idx="21">
                    <c:v>2028750.43508106</c:v>
                  </c:pt>
                  <c:pt idx="22">
                    <c:v>5836.5438167494103</c:v>
                  </c:pt>
                  <c:pt idx="23">
                    <c:v>1657021.10647852</c:v>
                  </c:pt>
                  <c:pt idx="24">
                    <c:v>2342373.08143616</c:v>
                  </c:pt>
                  <c:pt idx="25">
                    <c:v>1172445.11681055</c:v>
                  </c:pt>
                  <c:pt idx="26">
                    <c:v>1656244.0241441501</c:v>
                  </c:pt>
                  <c:pt idx="27">
                    <c:v>2340936.8541862601</c:v>
                  </c:pt>
                </c:numCache>
              </c:numRef>
            </c:plus>
            <c:minus>
              <c:numRef>
                <c:f>('B2.5_1000s_06_10_noH_someData_2'!$E$7:$E$16,'B2.5_1000s_06_10_noH_someData_2'!$E$26:$E$34,'B2.5_1000s_06_10_noH_someData_2'!$E$44:$E$52)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3512131.5191626302</c:v>
                  </c:pt>
                  <c:pt idx="3">
                    <c:v>3699623.16496717</c:v>
                  </c:pt>
                  <c:pt idx="4">
                    <c:v>3513291.6126860399</c:v>
                  </c:pt>
                  <c:pt idx="5">
                    <c:v>2873367.5762175401</c:v>
                  </c:pt>
                  <c:pt idx="6">
                    <c:v>3099410.38769772</c:v>
                  </c:pt>
                  <c:pt idx="7">
                    <c:v>4210045.58718637</c:v>
                  </c:pt>
                  <c:pt idx="8">
                    <c:v>3101423.22522147</c:v>
                  </c:pt>
                  <c:pt idx="9">
                    <c:v>2348469.4977849298</c:v>
                  </c:pt>
                  <c:pt idx="11">
                    <c:v>2872009.42972349</c:v>
                  </c:pt>
                  <c:pt idx="12">
                    <c:v>2622631.4932394698</c:v>
                  </c:pt>
                  <c:pt idx="13">
                    <c:v>3513302.41635626</c:v>
                  </c:pt>
                  <c:pt idx="14">
                    <c:v>3513878.7958977502</c:v>
                  </c:pt>
                  <c:pt idx="15">
                    <c:v>2622125.22808953</c:v>
                  </c:pt>
                  <c:pt idx="16">
                    <c:v>2621483.6420921199</c:v>
                  </c:pt>
                  <c:pt idx="17">
                    <c:v>3101431.1234186199</c:v>
                  </c:pt>
                  <c:pt idx="18">
                    <c:v>2873376.0971612199</c:v>
                  </c:pt>
                  <c:pt idx="20">
                    <c:v>1172955.93407916</c:v>
                  </c:pt>
                  <c:pt idx="21">
                    <c:v>2028750.43508106</c:v>
                  </c:pt>
                  <c:pt idx="22">
                    <c:v>5836.5438167494103</c:v>
                  </c:pt>
                  <c:pt idx="23">
                    <c:v>1657021.10647852</c:v>
                  </c:pt>
                  <c:pt idx="24">
                    <c:v>2342373.08143616</c:v>
                  </c:pt>
                  <c:pt idx="25">
                    <c:v>1172445.11681055</c:v>
                  </c:pt>
                  <c:pt idx="26">
                    <c:v>1656244.0241441501</c:v>
                  </c:pt>
                  <c:pt idx="27">
                    <c:v>2340936.8541862601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('B2.5_1000s_06_10_noH_someData_2'!$C$7:$C$16,'B2.5_1000s_06_10_noH_someData_2'!$C$26:$C$34,'B2.5_1000s_06_10_noH_someData_2'!$C$44:$C$52)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('B2.5_1000s_06_10_noH_someData_2'!$D$7:$D$16,'B2.5_1000s_06_10_noH_someData_2'!$D$26:$D$34,'B2.5_1000s_06_10_noH_someData_2'!$D$44:$D$52)</c:f>
              <c:numCache>
                <c:formatCode>0.00E+00</c:formatCode>
                <c:ptCount val="28"/>
                <c:pt idx="0">
                  <c:v>37189160</c:v>
                </c:pt>
                <c:pt idx="2">
                  <c:v>37169825</c:v>
                </c:pt>
                <c:pt idx="3">
                  <c:v>37163796.5</c:v>
                </c:pt>
                <c:pt idx="4">
                  <c:v>37183036.5</c:v>
                </c:pt>
                <c:pt idx="5">
                  <c:v>37188193.5</c:v>
                </c:pt>
                <c:pt idx="6">
                  <c:v>37154768.5</c:v>
                </c:pt>
                <c:pt idx="7">
                  <c:v>37147774.5</c:v>
                </c:pt>
                <c:pt idx="8">
                  <c:v>37181620</c:v>
                </c:pt>
                <c:pt idx="9">
                  <c:v>37188229.5</c:v>
                </c:pt>
                <c:pt idx="11">
                  <c:v>37170150</c:v>
                </c:pt>
                <c:pt idx="12">
                  <c:v>37164009</c:v>
                </c:pt>
                <c:pt idx="13">
                  <c:v>37183114.5</c:v>
                </c:pt>
                <c:pt idx="14">
                  <c:v>37188612.5</c:v>
                </c:pt>
                <c:pt idx="15">
                  <c:v>37155167</c:v>
                </c:pt>
                <c:pt idx="16">
                  <c:v>37147278</c:v>
                </c:pt>
                <c:pt idx="17">
                  <c:v>37182118</c:v>
                </c:pt>
                <c:pt idx="18">
                  <c:v>37188197.5</c:v>
                </c:pt>
                <c:pt idx="20">
                  <c:v>37092023</c:v>
                </c:pt>
                <c:pt idx="21">
                  <c:v>37076433</c:v>
                </c:pt>
                <c:pt idx="22">
                  <c:v>37056289</c:v>
                </c:pt>
                <c:pt idx="23">
                  <c:v>37070318.5</c:v>
                </c:pt>
                <c:pt idx="24">
                  <c:v>37091664</c:v>
                </c:pt>
                <c:pt idx="25">
                  <c:v>37075226.5</c:v>
                </c:pt>
                <c:pt idx="26">
                  <c:v>37052476.5</c:v>
                </c:pt>
                <c:pt idx="27">
                  <c:v>37069135.5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D4-403B-858D-5F74BB17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('B2.5_1000s_06_10_noH_someData_2'!$K$7:$K$16,'B2.5_1000s_06_10_noH_someData_2'!$K$27:$K$34,'B2.5_1000s_06_10_noH_someData_2'!$K$45:$K$52,'B2.5_1000s_06_10_noH_someData_2'!$K$26,'B2.5_1000s_06_10_noH_someData_2'!$K$44)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D4-403B-858D-5F74BB17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2-4E65-B121-924B992577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2-4E65-B121-924B992577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2-4E65-B121-924B992577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2-4E65-B121-924B992577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12-4E65-B121-924B992577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12-4E65-B121-924B992577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12-4E65-B121-924B992577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12-4E65-B121-924B992577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12-4E65-B121-924B992577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12-4E65-B121-924B992577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12-4E65-B121-924B992577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A12-4E65-B121-924B992577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A12-4E65-B121-924B99257716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('B2.5_1000s_06_10_noH_someData_2'!$E$7,'B2.5_1000s_06_10_noH_someData_2'!$E$17:$E$25,'B2.5_1000s_06_10_noH_someData_2'!$E$35:$E$43,'B2.5_1000s_06_10_noH_someData_2'!$E$53:$E$61)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2624132.7397727799</c:v>
                  </c:pt>
                  <c:pt idx="3">
                    <c:v>2873086.53451184</c:v>
                  </c:pt>
                  <c:pt idx="4">
                    <c:v>1662266.4395266301</c:v>
                  </c:pt>
                  <c:pt idx="5">
                    <c:v>2034884.8673712299</c:v>
                  </c:pt>
                  <c:pt idx="6">
                    <c:v>1661978.5114939201</c:v>
                  </c:pt>
                  <c:pt idx="7">
                    <c:v>3101401.9391617798</c:v>
                  </c:pt>
                  <c:pt idx="8">
                    <c:v>3101979.0464119199</c:v>
                  </c:pt>
                  <c:pt idx="9">
                    <c:v>2624378.12854779</c:v>
                  </c:pt>
                  <c:pt idx="11">
                    <c:v>2348276.3762414898</c:v>
                  </c:pt>
                  <c:pt idx="12">
                    <c:v>1175892.3916181801</c:v>
                  </c:pt>
                  <c:pt idx="13">
                    <c:v>3513815.24971093</c:v>
                  </c:pt>
                  <c:pt idx="14">
                    <c:v>2873429.88057933</c:v>
                  </c:pt>
                  <c:pt idx="15">
                    <c:v>2348032.4221648001</c:v>
                  </c:pt>
                  <c:pt idx="16">
                    <c:v>2347970.3111578301</c:v>
                  </c:pt>
                  <c:pt idx="17">
                    <c:v>3513781.9188758298</c:v>
                  </c:pt>
                  <c:pt idx="18">
                    <c:v>3702101.7203572202</c:v>
                  </c:pt>
                  <c:pt idx="20">
                    <c:v>1658065.1965475101</c:v>
                  </c:pt>
                  <c:pt idx="21">
                    <c:v>2029620.6553487801</c:v>
                  </c:pt>
                  <c:pt idx="22">
                    <c:v>1657992.7716083799</c:v>
                  </c:pt>
                  <c:pt idx="23">
                    <c:v>1658076.25009457</c:v>
                  </c:pt>
                  <c:pt idx="24">
                    <c:v>1173013.8826578001</c:v>
                  </c:pt>
                  <c:pt idx="25">
                    <c:v>1172968.0839824099</c:v>
                  </c:pt>
                  <c:pt idx="26">
                    <c:v>1172967.91522294</c:v>
                  </c:pt>
                  <c:pt idx="27">
                    <c:v>2342507.1574766999</c:v>
                  </c:pt>
                </c:numCache>
              </c:numRef>
            </c:plus>
            <c:minus>
              <c:numRef>
                <c:f>('B2.5_1000s_06_10_noH_someData_2'!$E$7,'B2.5_1000s_06_10_noH_someData_2'!$E$17:$E$25,'B2.5_1000s_06_10_noH_someData_2'!$E$35:$E$43,'B2.5_1000s_06_10_noH_someData_2'!$E$53:$E$61)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2624132.7397727799</c:v>
                  </c:pt>
                  <c:pt idx="3">
                    <c:v>2873086.53451184</c:v>
                  </c:pt>
                  <c:pt idx="4">
                    <c:v>1662266.4395266301</c:v>
                  </c:pt>
                  <c:pt idx="5">
                    <c:v>2034884.8673712299</c:v>
                  </c:pt>
                  <c:pt idx="6">
                    <c:v>1661978.5114939201</c:v>
                  </c:pt>
                  <c:pt idx="7">
                    <c:v>3101401.9391617798</c:v>
                  </c:pt>
                  <c:pt idx="8">
                    <c:v>3101979.0464119199</c:v>
                  </c:pt>
                  <c:pt idx="9">
                    <c:v>2624378.12854779</c:v>
                  </c:pt>
                  <c:pt idx="11">
                    <c:v>2348276.3762414898</c:v>
                  </c:pt>
                  <c:pt idx="12">
                    <c:v>1175892.3916181801</c:v>
                  </c:pt>
                  <c:pt idx="13">
                    <c:v>3513815.24971093</c:v>
                  </c:pt>
                  <c:pt idx="14">
                    <c:v>2873429.88057933</c:v>
                  </c:pt>
                  <c:pt idx="15">
                    <c:v>2348032.4221648001</c:v>
                  </c:pt>
                  <c:pt idx="16">
                    <c:v>2347970.3111578301</c:v>
                  </c:pt>
                  <c:pt idx="17">
                    <c:v>3513781.9188758298</c:v>
                  </c:pt>
                  <c:pt idx="18">
                    <c:v>3702101.7203572202</c:v>
                  </c:pt>
                  <c:pt idx="20">
                    <c:v>1658065.1965475101</c:v>
                  </c:pt>
                  <c:pt idx="21">
                    <c:v>2029620.6553487801</c:v>
                  </c:pt>
                  <c:pt idx="22">
                    <c:v>1657992.7716083799</c:v>
                  </c:pt>
                  <c:pt idx="23">
                    <c:v>1658076.25009457</c:v>
                  </c:pt>
                  <c:pt idx="24">
                    <c:v>1173013.8826578001</c:v>
                  </c:pt>
                  <c:pt idx="25">
                    <c:v>1172968.0839824099</c:v>
                  </c:pt>
                  <c:pt idx="26">
                    <c:v>1172967.91522294</c:v>
                  </c:pt>
                  <c:pt idx="27">
                    <c:v>2342507.1574766999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('B2.5_1000s_06_10_noH_someData_2'!$C$7,'B2.5_1000s_06_10_noH_someData_2'!$C$17:$C$25,'B2.5_1000s_06_10_noH_someData_2'!$C$35:$C$43,'B2.5_1000s_06_10_noH_someData_2'!$C$53:$C$61)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('B2.5_1000s_06_10_noH_someData_2'!$D$7,'B2.5_1000s_06_10_noH_someData_2'!$D$17:$D$25,'B2.5_1000s_06_10_noH_someData_2'!$D$35:$D$43,'B2.5_1000s_06_10_noH_someData_2'!$D$53:$D$61)</c:f>
              <c:numCache>
                <c:formatCode>0.00E+00</c:formatCode>
                <c:ptCount val="28"/>
                <c:pt idx="0">
                  <c:v>37189160</c:v>
                </c:pt>
                <c:pt idx="2">
                  <c:v>37185193</c:v>
                </c:pt>
                <c:pt idx="3">
                  <c:v>37184629.5</c:v>
                </c:pt>
                <c:pt idx="4">
                  <c:v>37187803</c:v>
                </c:pt>
                <c:pt idx="5">
                  <c:v>37188926.5</c:v>
                </c:pt>
                <c:pt idx="6">
                  <c:v>37181328</c:v>
                </c:pt>
                <c:pt idx="7">
                  <c:v>37180419</c:v>
                </c:pt>
                <c:pt idx="8">
                  <c:v>37187575.5</c:v>
                </c:pt>
                <c:pt idx="9">
                  <c:v>37188707</c:v>
                </c:pt>
                <c:pt idx="11">
                  <c:v>37185255</c:v>
                </c:pt>
                <c:pt idx="12">
                  <c:v>37184612</c:v>
                </c:pt>
                <c:pt idx="13">
                  <c:v>37187927.5</c:v>
                </c:pt>
                <c:pt idx="14">
                  <c:v>37188929.5</c:v>
                </c:pt>
                <c:pt idx="15">
                  <c:v>37181413</c:v>
                </c:pt>
                <c:pt idx="16">
                  <c:v>37180439.5</c:v>
                </c:pt>
                <c:pt idx="17">
                  <c:v>37187751.5</c:v>
                </c:pt>
                <c:pt idx="18">
                  <c:v>37188801.5</c:v>
                </c:pt>
                <c:pt idx="20">
                  <c:v>37093872.5</c:v>
                </c:pt>
                <c:pt idx="21">
                  <c:v>37092704.5</c:v>
                </c:pt>
                <c:pt idx="22">
                  <c:v>37092488.5</c:v>
                </c:pt>
                <c:pt idx="23">
                  <c:v>37094155.5</c:v>
                </c:pt>
                <c:pt idx="24">
                  <c:v>37093742</c:v>
                </c:pt>
                <c:pt idx="25">
                  <c:v>37092474</c:v>
                </c:pt>
                <c:pt idx="26">
                  <c:v>37092377.5</c:v>
                </c:pt>
                <c:pt idx="27">
                  <c:v>37093838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12-4E65-B121-924B9925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('B2.5_1000s_06_10_noH_someData_2'!$K$7:$K$16,'B2.5_1000s_06_10_noH_someData_2'!$K$27:$K$34,'B2.5_1000s_06_10_noH_someData_2'!$K$45:$K$52,'B2.5_1000s_06_10_noH_someData_2'!$K$44,'B2.5_1000s_06_10_noH_someData_2'!$K$26)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A12-4E65-B121-924B9925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23402029803E-2"/>
          <c:w val="0.96539763888888885"/>
          <c:h val="0.52109855845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A2-499E-A741-1BFF370410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A2-499E-A741-1BFF370410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A2-499E-A741-1BFF370410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A2-499E-A741-1BFF370410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A2-499E-A741-1BFF370410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A2-499E-A741-1BFF370410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A2-499E-A741-1BFF370410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A2-499E-A741-1BFF370410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A2-499E-A741-1BFF370410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EA2-499E-A741-1BFF370410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EA2-499E-A741-1BFF370410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EA2-499E-A741-1BFF370410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EA2-499E-A741-1BFF3704102C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('B2.5_1000s_06_10_noH_someData_2'!$E$64:$E$73,'B2.5_1000s_06_10_noH_someData_2'!$E$83:$E$91,'B2.5_1000s_06_10_noH_someData_2'!$E$101:$E$109)</c:f>
                <c:numCache>
                  <c:formatCode>General</c:formatCode>
                  <c:ptCount val="28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2018985.94560874</c:v>
                  </c:pt>
                  <c:pt idx="7">
                    <c:v>3287301.28157624</c:v>
                  </c:pt>
                  <c:pt idx="8">
                    <c:v>1661166.06281715</c:v>
                  </c:pt>
                  <c:pt idx="9">
                    <c:v>2348367.0122161098</c:v>
                  </c:pt>
                  <c:pt idx="11">
                    <c:v>2028507.4966355001</c:v>
                  </c:pt>
                  <c:pt idx="12">
                    <c:v>2336579.9331199201</c:v>
                  </c:pt>
                  <c:pt idx="13">
                    <c:v>2349748.2230788898</c:v>
                  </c:pt>
                  <c:pt idx="14">
                    <c:v>3314405.4919433501</c:v>
                  </c:pt>
                  <c:pt idx="15">
                    <c:v>3119370.6359705799</c:v>
                  </c:pt>
                  <c:pt idx="16">
                    <c:v>3138935.9300229298</c:v>
                  </c:pt>
                  <c:pt idx="17">
                    <c:v>2922178.0455746502</c:v>
                  </c:pt>
                  <c:pt idx="18">
                    <c:v>2626127.0338974302</c:v>
                  </c:pt>
                  <c:pt idx="20">
                    <c:v>1171247.57671918</c:v>
                  </c:pt>
                  <c:pt idx="21">
                    <c:v>1645920.3966952299</c:v>
                  </c:pt>
                  <c:pt idx="22">
                    <c:v>1993453.0432901401</c:v>
                  </c:pt>
                  <c:pt idx="23">
                    <c:v>2021816.9702126901</c:v>
                  </c:pt>
                  <c:pt idx="24">
                    <c:v>1650165.4115567801</c:v>
                  </c:pt>
                  <c:pt idx="25">
                    <c:v>1190403.4273083699</c:v>
                  </c:pt>
                  <c:pt idx="26">
                    <c:v>205689.59348562401</c:v>
                  </c:pt>
                  <c:pt idx="27">
                    <c:v>2025530.1111206999</c:v>
                  </c:pt>
                </c:numCache>
              </c:numRef>
            </c:plus>
            <c:minus>
              <c:numRef>
                <c:f>('B2.5_1000s_06_10_noH_someData_2'!$E$64:$E$73,'B2.5_1000s_06_10_noH_someData_2'!$E$83:$E$91,'B2.5_1000s_06_10_noH_someData_2'!$E$101:$E$109)</c:f>
                <c:numCache>
                  <c:formatCode>General</c:formatCode>
                  <c:ptCount val="28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2018985.94560874</c:v>
                  </c:pt>
                  <c:pt idx="7">
                    <c:v>3287301.28157624</c:v>
                  </c:pt>
                  <c:pt idx="8">
                    <c:v>1661166.06281715</c:v>
                  </c:pt>
                  <c:pt idx="9">
                    <c:v>2348367.0122161098</c:v>
                  </c:pt>
                  <c:pt idx="11">
                    <c:v>2028507.4966355001</c:v>
                  </c:pt>
                  <c:pt idx="12">
                    <c:v>2336579.9331199201</c:v>
                  </c:pt>
                  <c:pt idx="13">
                    <c:v>2349748.2230788898</c:v>
                  </c:pt>
                  <c:pt idx="14">
                    <c:v>3314405.4919433501</c:v>
                  </c:pt>
                  <c:pt idx="15">
                    <c:v>3119370.6359705799</c:v>
                  </c:pt>
                  <c:pt idx="16">
                    <c:v>3138935.9300229298</c:v>
                  </c:pt>
                  <c:pt idx="17">
                    <c:v>2922178.0455746502</c:v>
                  </c:pt>
                  <c:pt idx="18">
                    <c:v>2626127.0338974302</c:v>
                  </c:pt>
                  <c:pt idx="20">
                    <c:v>1171247.57671918</c:v>
                  </c:pt>
                  <c:pt idx="21">
                    <c:v>1645920.3966952299</c:v>
                  </c:pt>
                  <c:pt idx="22">
                    <c:v>1993453.0432901401</c:v>
                  </c:pt>
                  <c:pt idx="23">
                    <c:v>2021816.9702126901</c:v>
                  </c:pt>
                  <c:pt idx="24">
                    <c:v>1650165.4115567801</c:v>
                  </c:pt>
                  <c:pt idx="25">
                    <c:v>1190403.4273083699</c:v>
                  </c:pt>
                  <c:pt idx="26">
                    <c:v>205689.59348562401</c:v>
                  </c:pt>
                  <c:pt idx="27">
                    <c:v>2025530.1111206999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('B2.5_1000s_06_10_noH_someData_2'!$C$64:$C$73,'B2.5_1000s_06_10_noH_someData_2'!$C$83:$C$91,'B2.5_1000s_06_10_noH_someData_2'!$C$101:$C$109)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('B2.5_1000s_06_10_noH_someData_2'!$D$64:$D$73,'B2.5_1000s_06_10_noH_someData_2'!$D$83:$D$91,'B2.5_1000s_06_10_noH_someData_2'!$D$101:$D$109)</c:f>
              <c:numCache>
                <c:formatCode>0.00E+00</c:formatCode>
                <c:ptCount val="28"/>
                <c:pt idx="0">
                  <c:v>37189160</c:v>
                </c:pt>
                <c:pt idx="2">
                  <c:v>37119367</c:v>
                </c:pt>
                <c:pt idx="3">
                  <c:v>37126746</c:v>
                </c:pt>
                <c:pt idx="4">
                  <c:v>37182511.5</c:v>
                </c:pt>
                <c:pt idx="5">
                  <c:v>37188562</c:v>
                </c:pt>
                <c:pt idx="6">
                  <c:v>36836149.5</c:v>
                </c:pt>
                <c:pt idx="7">
                  <c:v>36875257</c:v>
                </c:pt>
                <c:pt idx="8">
                  <c:v>37160766.5</c:v>
                </c:pt>
                <c:pt idx="9">
                  <c:v>37187270.5</c:v>
                </c:pt>
                <c:pt idx="11">
                  <c:v>34769983.5</c:v>
                </c:pt>
                <c:pt idx="12">
                  <c:v>35575986.5</c:v>
                </c:pt>
                <c:pt idx="13">
                  <c:v>37149790.5</c:v>
                </c:pt>
                <c:pt idx="14">
                  <c:v>37187181.5</c:v>
                </c:pt>
                <c:pt idx="15">
                  <c:v>30580794.5</c:v>
                </c:pt>
                <c:pt idx="16">
                  <c:v>31744109</c:v>
                </c:pt>
                <c:pt idx="17">
                  <c:v>37014438</c:v>
                </c:pt>
                <c:pt idx="18">
                  <c:v>37182426.5</c:v>
                </c:pt>
                <c:pt idx="20">
                  <c:v>37031522.5</c:v>
                </c:pt>
                <c:pt idx="21">
                  <c:v>36727296.5</c:v>
                </c:pt>
                <c:pt idx="22">
                  <c:v>36400070</c:v>
                </c:pt>
                <c:pt idx="23">
                  <c:v>36924115</c:v>
                </c:pt>
                <c:pt idx="24">
                  <c:v>36871897.5</c:v>
                </c:pt>
                <c:pt idx="25">
                  <c:v>35794137</c:v>
                </c:pt>
                <c:pt idx="26">
                  <c:v>34546894.5</c:v>
                </c:pt>
                <c:pt idx="27">
                  <c:v>36322546.5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A2-499E-A741-1BFF3704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('B2.5_1000s_06_10_noH_someData_2'!$K$64:$K$73,'B2.5_1000s_06_10_noH_someData_2'!$K$83:$K$91,'B2.5_1000s_06_10_noH_someData_2'!$K$101:$K$109)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EA2-499E-A741-1BFF3704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B-465C-84A0-D1AF2A1127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B-465C-84A0-D1AF2A1127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CB-465C-84A0-D1AF2A1127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CB-465C-84A0-D1AF2A1127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CB-465C-84A0-D1AF2A1127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CB-465C-84A0-D1AF2A1127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CB-465C-84A0-D1AF2A1127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CB-465C-84A0-D1AF2A1127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CB-465C-84A0-D1AF2A1127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7CB-465C-84A0-D1AF2A1127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7CB-465C-84A0-D1AF2A1127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7CB-465C-84A0-D1AF2A1127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7CB-465C-84A0-D1AF2A1127A9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('B2.5_1000s_06_10_noH_someData_2'!$E$64,'B2.5_1000s_06_10_noH_someData_2'!$E$74:$E$82,'B2.5_1000s_06_10_noH_someData_2'!$E$92:$E$100,'B2.5_1000s_06_10_noH_someData_2'!$E$110:$E$118)</c:f>
                <c:numCache>
                  <c:formatCode>General</c:formatCode>
                  <c:ptCount val="28"/>
                  <c:pt idx="2">
                    <c:v>3101470.7866262002</c:v>
                  </c:pt>
                  <c:pt idx="3">
                    <c:v>2872994.7390608802</c:v>
                  </c:pt>
                  <c:pt idx="4">
                    <c:v>2873396.7944275201</c:v>
                  </c:pt>
                  <c:pt idx="5">
                    <c:v>3513912.1790328301</c:v>
                  </c:pt>
                  <c:pt idx="6">
                    <c:v>1660642.24566572</c:v>
                  </c:pt>
                  <c:pt idx="7">
                    <c:v>3312114.8715804601</c:v>
                  </c:pt>
                  <c:pt idx="8">
                    <c:v>2348327.8774267202</c:v>
                  </c:pt>
                  <c:pt idx="9">
                    <c:v>3314583.5552976802</c:v>
                  </c:pt>
                  <c:pt idx="11">
                    <c:v>2852406.72737781</c:v>
                  </c:pt>
                  <c:pt idx="12">
                    <c:v>3091414.3044238798</c:v>
                  </c:pt>
                  <c:pt idx="13">
                    <c:v>2624055.81465845</c:v>
                  </c:pt>
                  <c:pt idx="14">
                    <c:v>3314587.6311157802</c:v>
                  </c:pt>
                  <c:pt idx="15">
                    <c:v>2564770.1378287999</c:v>
                  </c:pt>
                  <c:pt idx="16">
                    <c:v>3653911.3303183601</c:v>
                  </c:pt>
                  <c:pt idx="17">
                    <c:v>2873066.3588766302</c:v>
                  </c:pt>
                  <c:pt idx="18">
                    <c:v>2873381.0793625698</c:v>
                  </c:pt>
                  <c:pt idx="20">
                    <c:v>2027840.1586985099</c:v>
                  </c:pt>
                  <c:pt idx="21">
                    <c:v>1656105.7680093099</c:v>
                  </c:pt>
                  <c:pt idx="22">
                    <c:v>1171903.0709428</c:v>
                  </c:pt>
                  <c:pt idx="23">
                    <c:v>2029523.23301274</c:v>
                  </c:pt>
                  <c:pt idx="24">
                    <c:v>2023421.7836334801</c:v>
                  </c:pt>
                  <c:pt idx="25">
                    <c:v>1167993.8349405299</c:v>
                  </c:pt>
                  <c:pt idx="26">
                    <c:v>2021571.69927383</c:v>
                  </c:pt>
                  <c:pt idx="27">
                    <c:v>2616561.5282747499</c:v>
                  </c:pt>
                </c:numCache>
              </c:numRef>
            </c:plus>
            <c:minus>
              <c:numRef>
                <c:f>('B2.5_1000s_06_10_noH_someData_2'!$E$64,'B2.5_1000s_06_10_noH_someData_2'!$E$74:$E$82,'B2.5_1000s_06_10_noH_someData_2'!$E$92:$E$100,'B2.5_1000s_06_10_noH_someData_2'!$E$110:$E$118)</c:f>
                <c:numCache>
                  <c:formatCode>General</c:formatCode>
                  <c:ptCount val="28"/>
                  <c:pt idx="2">
                    <c:v>3101470.7866262002</c:v>
                  </c:pt>
                  <c:pt idx="3">
                    <c:v>2872994.7390608802</c:v>
                  </c:pt>
                  <c:pt idx="4">
                    <c:v>2873396.7944275201</c:v>
                  </c:pt>
                  <c:pt idx="5">
                    <c:v>3513912.1790328301</c:v>
                  </c:pt>
                  <c:pt idx="6">
                    <c:v>1660642.24566572</c:v>
                  </c:pt>
                  <c:pt idx="7">
                    <c:v>3312114.8715804601</c:v>
                  </c:pt>
                  <c:pt idx="8">
                    <c:v>2348327.8774267202</c:v>
                  </c:pt>
                  <c:pt idx="9">
                    <c:v>3314583.5552976802</c:v>
                  </c:pt>
                  <c:pt idx="11">
                    <c:v>2852406.72737781</c:v>
                  </c:pt>
                  <c:pt idx="12">
                    <c:v>3091414.3044238798</c:v>
                  </c:pt>
                  <c:pt idx="13">
                    <c:v>2624055.81465845</c:v>
                  </c:pt>
                  <c:pt idx="14">
                    <c:v>3314587.6311157802</c:v>
                  </c:pt>
                  <c:pt idx="15">
                    <c:v>2564770.1378287999</c:v>
                  </c:pt>
                  <c:pt idx="16">
                    <c:v>3653911.3303183601</c:v>
                  </c:pt>
                  <c:pt idx="17">
                    <c:v>2873066.3588766302</c:v>
                  </c:pt>
                  <c:pt idx="18">
                    <c:v>2873381.0793625698</c:v>
                  </c:pt>
                  <c:pt idx="20">
                    <c:v>2027840.1586985099</c:v>
                  </c:pt>
                  <c:pt idx="21">
                    <c:v>1656105.7680093099</c:v>
                  </c:pt>
                  <c:pt idx="22">
                    <c:v>1171903.0709428</c:v>
                  </c:pt>
                  <c:pt idx="23">
                    <c:v>2029523.23301274</c:v>
                  </c:pt>
                  <c:pt idx="24">
                    <c:v>2023421.7836334801</c:v>
                  </c:pt>
                  <c:pt idx="25">
                    <c:v>1167993.8349405299</c:v>
                  </c:pt>
                  <c:pt idx="26">
                    <c:v>2021571.69927383</c:v>
                  </c:pt>
                  <c:pt idx="27">
                    <c:v>2616561.5282747499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('B2.5_1000s_06_10_noH_someData_2'!$C$64,'B2.5_1000s_06_10_noH_someData_2'!$C$74:$C$82,'B2.5_1000s_06_10_noH_someData_2'!$C$92:$C$100,'B2.5_1000s_06_10_noH_someData_2'!$C$110:$C$118)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('B2.5_1000s_06_10_noH_someData_2'!$D$64,'B2.5_1000s_06_10_noH_someData_2'!$D$74:$D$82,'B2.5_1000s_06_10_noH_someData_2'!$D$92:$D$100,'B2.5_1000s_06_10_noH_someData_2'!$D$110:$D$118)</c:f>
              <c:numCache>
                <c:formatCode>0.00E+00</c:formatCode>
                <c:ptCount val="28"/>
                <c:pt idx="0">
                  <c:v>37189160</c:v>
                </c:pt>
                <c:pt idx="2">
                  <c:v>37181240</c:v>
                </c:pt>
                <c:pt idx="3">
                  <c:v>37183536.5</c:v>
                </c:pt>
                <c:pt idx="4">
                  <c:v>37188358.5</c:v>
                </c:pt>
                <c:pt idx="5">
                  <c:v>37188795</c:v>
                </c:pt>
                <c:pt idx="6">
                  <c:v>37149106</c:v>
                </c:pt>
                <c:pt idx="7">
                  <c:v>37162241.5</c:v>
                </c:pt>
                <c:pt idx="8">
                  <c:v>37186267</c:v>
                </c:pt>
                <c:pt idx="9">
                  <c:v>37188703.5</c:v>
                </c:pt>
                <c:pt idx="11">
                  <c:v>36877733</c:v>
                </c:pt>
                <c:pt idx="12">
                  <c:v>37067295</c:v>
                </c:pt>
                <c:pt idx="13">
                  <c:v>37186034.5</c:v>
                </c:pt>
                <c:pt idx="14">
                  <c:v>37188839</c:v>
                </c:pt>
                <c:pt idx="15">
                  <c:v>35975329.5</c:v>
                </c:pt>
                <c:pt idx="16">
                  <c:v>36618688</c:v>
                </c:pt>
                <c:pt idx="17">
                  <c:v>37176952</c:v>
                </c:pt>
                <c:pt idx="18">
                  <c:v>37188270</c:v>
                </c:pt>
                <c:pt idx="20">
                  <c:v>37057906.5</c:v>
                </c:pt>
                <c:pt idx="21">
                  <c:v>37050874.5</c:v>
                </c:pt>
                <c:pt idx="22">
                  <c:v>37056653</c:v>
                </c:pt>
                <c:pt idx="23">
                  <c:v>37091351</c:v>
                </c:pt>
                <c:pt idx="24">
                  <c:v>36970418.5</c:v>
                </c:pt>
                <c:pt idx="25">
                  <c:v>36927358.5</c:v>
                </c:pt>
                <c:pt idx="26">
                  <c:v>36933384</c:v>
                </c:pt>
                <c:pt idx="27">
                  <c:v>37081008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CB-465C-84A0-D1AF2A11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('B2.5_1000s_06_10_noH_someData_2'!$K$64:$K$73,'B2.5_1000s_06_10_noH_someData_2'!$K$83:$K$91,'B2.5_1000s_06_10_noH_someData_2'!$K$101:$K$109)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CB-465C-84A0-D1AF2A11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63043849206349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4-4059-91DB-C2E522BB31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4-4059-91DB-C2E522BB31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4-4059-91DB-C2E522BB31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4-4059-91DB-C2E522BB31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4-4059-91DB-C2E522BB31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4-4059-91DB-C2E522BB31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4-4059-91DB-C2E522BB315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4-4059-91DB-C2E522BB315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AD4-4059-91DB-C2E522BB315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AD4-4059-91DB-C2E522BB315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AD4-4059-91DB-C2E522BB315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AD4-4059-91DB-C2E522BB315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AD4-4059-91DB-C2E522BB3153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'B2.5_1000s_06_10_noH_someData_2'!$G$2:$G$5</c:f>
                <c:numCache>
                  <c:formatCode>General</c:formatCode>
                  <c:ptCount val="4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</c:numCache>
              </c:numRef>
            </c:plus>
            <c:minus>
              <c:numRef>
                <c:f>'B2.5_1000s_06_10_noH_someData_2'!$G$2:$G$5</c:f>
                <c:numCache>
                  <c:formatCode>General</c:formatCode>
                  <c:ptCount val="4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'B2.5_1000s_06_10_noH_someData_2'!$C$2:$C$5</c:f>
              <c:strCache>
                <c:ptCount val="4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</c:strCache>
            </c:strRef>
          </c:cat>
          <c:val>
            <c:numRef>
              <c:f>'B2.5_1000s_06_10_noH_someData_2'!$F$2:$F$5</c:f>
              <c:numCache>
                <c:formatCode>0.00E+00</c:formatCode>
                <c:ptCount val="4"/>
                <c:pt idx="0">
                  <c:v>0</c:v>
                </c:pt>
                <c:pt idx="2">
                  <c:v>10278647.5</c:v>
                </c:pt>
                <c:pt idx="3">
                  <c:v>4470234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D4-4059-91DB-C2E522BB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2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7007848290598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RandBeta_1000s_06_03!$D$1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9-443D-B768-7A37EC97FBC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69-443D-B768-7A37EC97FBC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69-443D-B768-7A37EC97FBC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69-443D-B768-7A37EC97FB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69-443D-B768-7A37EC97FB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69-443D-B768-7A37EC97FB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69-443D-B768-7A37EC97FB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69-443D-B768-7A37EC97FBCA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69-443D-B768-7A37EC97FBCA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69-443D-B768-7A37EC97FBCA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169-443D-B768-7A37EC97FBCA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69-443D-B768-7A37EC97FBCA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169-443D-B768-7A37EC97FB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169-443D-B768-7A37EC97FB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169-443D-B768-7A37EC97FB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169-443D-B768-7A37EC97FB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169-443D-B768-7A37EC97FB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169-443D-B768-7A37EC97FBCA}"/>
              </c:ext>
            </c:extLst>
          </c:dPt>
          <c:errBars>
            <c:errBarType val="both"/>
            <c:errValType val="cust"/>
            <c:noEndCap val="0"/>
            <c:plus>
              <c:numRef>
                <c:f>RandBeta_1000s_06_03!$E$2:$E$133</c:f>
                <c:numCache>
                  <c:formatCode>General</c:formatCode>
                  <c:ptCount val="132"/>
                  <c:pt idx="0">
                    <c:v>3630172.9238406601</c:v>
                  </c:pt>
                  <c:pt idx="2">
                    <c:v>2382461.7416578401</c:v>
                  </c:pt>
                  <c:pt idx="3">
                    <c:v>3882736.4639631901</c:v>
                  </c:pt>
                  <c:pt idx="5">
                    <c:v>2585875.15832265</c:v>
                  </c:pt>
                  <c:pt idx="6">
                    <c:v>3563002.2790179299</c:v>
                  </c:pt>
                  <c:pt idx="7">
                    <c:v>4267941.0323060304</c:v>
                  </c:pt>
                  <c:pt idx="8">
                    <c:v>4521427.1017563296</c:v>
                  </c:pt>
                  <c:pt idx="9">
                    <c:v>3154252.13321744</c:v>
                  </c:pt>
                  <c:pt idx="10">
                    <c:v>3531759.5364137799</c:v>
                  </c:pt>
                  <c:pt idx="11">
                    <c:v>4531619.2787222201</c:v>
                  </c:pt>
                  <c:pt idx="12">
                    <c:v>4308909.0485883402</c:v>
                  </c:pt>
                  <c:pt idx="13">
                    <c:v>4256176.5634335103</c:v>
                  </c:pt>
                  <c:pt idx="14">
                    <c:v>4557989.2528486298</c:v>
                  </c:pt>
                  <c:pt idx="15">
                    <c:v>3913487.5359646501</c:v>
                  </c:pt>
                  <c:pt idx="16">
                    <c:v>3217798.4132618802</c:v>
                  </c:pt>
                  <c:pt idx="17">
                    <c:v>3126635.0829213602</c:v>
                  </c:pt>
                  <c:pt idx="18">
                    <c:v>3954948.06302774</c:v>
                  </c:pt>
                  <c:pt idx="19">
                    <c:v>2610352.9210837199</c:v>
                  </c:pt>
                  <c:pt idx="53">
                    <c:v>3630172.9238406601</c:v>
                  </c:pt>
                  <c:pt idx="69">
                    <c:v>4878376.1212357897</c:v>
                  </c:pt>
                  <c:pt idx="70">
                    <c:v>3615033.8264968698</c:v>
                  </c:pt>
                  <c:pt idx="71">
                    <c:v>3184595.0575342798</c:v>
                  </c:pt>
                  <c:pt idx="72">
                    <c:v>4233071.4580512298</c:v>
                  </c:pt>
                  <c:pt idx="73">
                    <c:v>4525779.6078241896</c:v>
                  </c:pt>
                  <c:pt idx="74">
                    <c:v>2603397.9873814699</c:v>
                  </c:pt>
                  <c:pt idx="75">
                    <c:v>3587734.2081637098</c:v>
                  </c:pt>
                  <c:pt idx="76">
                    <c:v>4800919.9582948703</c:v>
                  </c:pt>
                  <c:pt idx="77">
                    <c:v>3642433.5266949302</c:v>
                  </c:pt>
                  <c:pt idx="78">
                    <c:v>4251080.2888909699</c:v>
                  </c:pt>
                  <c:pt idx="79">
                    <c:v>4471969.3064124696</c:v>
                  </c:pt>
                  <c:pt idx="80">
                    <c:v>4618021.2414019099</c:v>
                  </c:pt>
                  <c:pt idx="81">
                    <c:v>4898865.2703976296</c:v>
                  </c:pt>
                  <c:pt idx="82">
                    <c:v>3671810.6452269098</c:v>
                  </c:pt>
                  <c:pt idx="83">
                    <c:v>3600108.2811152199</c:v>
                  </c:pt>
                  <c:pt idx="85">
                    <c:v>3560707.5922496398</c:v>
                  </c:pt>
                  <c:pt idx="86">
                    <c:v>3884437.1436777702</c:v>
                  </c:pt>
                  <c:pt idx="87">
                    <c:v>4522869.0635450399</c:v>
                  </c:pt>
                  <c:pt idx="88">
                    <c:v>3928253.9994080099</c:v>
                  </c:pt>
                  <c:pt idx="89">
                    <c:v>3881954.0064581502</c:v>
                  </c:pt>
                  <c:pt idx="90">
                    <c:v>2607008.1906452798</c:v>
                  </c:pt>
                  <c:pt idx="91">
                    <c:v>3547068.7356610801</c:v>
                  </c:pt>
                  <c:pt idx="92">
                    <c:v>4290685.1779263997</c:v>
                  </c:pt>
                  <c:pt idx="93">
                    <c:v>3668692.81262337</c:v>
                  </c:pt>
                  <c:pt idx="94">
                    <c:v>2704559.7967571798</c:v>
                  </c:pt>
                  <c:pt idx="95">
                    <c:v>3157490.8434615098</c:v>
                  </c:pt>
                  <c:pt idx="96">
                    <c:v>3873322.7824433199</c:v>
                  </c:pt>
                  <c:pt idx="97">
                    <c:v>3604026.0538178599</c:v>
                  </c:pt>
                  <c:pt idx="98">
                    <c:v>3445681.57029426</c:v>
                  </c:pt>
                  <c:pt idx="99">
                    <c:v>3591451.7215533</c:v>
                  </c:pt>
                </c:numCache>
              </c:numRef>
            </c:plus>
            <c:minus>
              <c:numRef>
                <c:f>RandBeta_1000s_06_03!$E$2:$E$133</c:f>
                <c:numCache>
                  <c:formatCode>General</c:formatCode>
                  <c:ptCount val="132"/>
                  <c:pt idx="0">
                    <c:v>3630172.9238406601</c:v>
                  </c:pt>
                  <c:pt idx="2">
                    <c:v>2382461.7416578401</c:v>
                  </c:pt>
                  <c:pt idx="3">
                    <c:v>3882736.4639631901</c:v>
                  </c:pt>
                  <c:pt idx="5">
                    <c:v>2585875.15832265</c:v>
                  </c:pt>
                  <c:pt idx="6">
                    <c:v>3563002.2790179299</c:v>
                  </c:pt>
                  <c:pt idx="7">
                    <c:v>4267941.0323060304</c:v>
                  </c:pt>
                  <c:pt idx="8">
                    <c:v>4521427.1017563296</c:v>
                  </c:pt>
                  <c:pt idx="9">
                    <c:v>3154252.13321744</c:v>
                  </c:pt>
                  <c:pt idx="10">
                    <c:v>3531759.5364137799</c:v>
                  </c:pt>
                  <c:pt idx="11">
                    <c:v>4531619.2787222201</c:v>
                  </c:pt>
                  <c:pt idx="12">
                    <c:v>4308909.0485883402</c:v>
                  </c:pt>
                  <c:pt idx="13">
                    <c:v>4256176.5634335103</c:v>
                  </c:pt>
                  <c:pt idx="14">
                    <c:v>4557989.2528486298</c:v>
                  </c:pt>
                  <c:pt idx="15">
                    <c:v>3913487.5359646501</c:v>
                  </c:pt>
                  <c:pt idx="16">
                    <c:v>3217798.4132618802</c:v>
                  </c:pt>
                  <c:pt idx="17">
                    <c:v>3126635.0829213602</c:v>
                  </c:pt>
                  <c:pt idx="18">
                    <c:v>3954948.06302774</c:v>
                  </c:pt>
                  <c:pt idx="19">
                    <c:v>2610352.9210837199</c:v>
                  </c:pt>
                  <c:pt idx="53">
                    <c:v>3630172.9238406601</c:v>
                  </c:pt>
                  <c:pt idx="69">
                    <c:v>4878376.1212357897</c:v>
                  </c:pt>
                  <c:pt idx="70">
                    <c:v>3615033.8264968698</c:v>
                  </c:pt>
                  <c:pt idx="71">
                    <c:v>3184595.0575342798</c:v>
                  </c:pt>
                  <c:pt idx="72">
                    <c:v>4233071.4580512298</c:v>
                  </c:pt>
                  <c:pt idx="73">
                    <c:v>4525779.6078241896</c:v>
                  </c:pt>
                  <c:pt idx="74">
                    <c:v>2603397.9873814699</c:v>
                  </c:pt>
                  <c:pt idx="75">
                    <c:v>3587734.2081637098</c:v>
                  </c:pt>
                  <c:pt idx="76">
                    <c:v>4800919.9582948703</c:v>
                  </c:pt>
                  <c:pt idx="77">
                    <c:v>3642433.5266949302</c:v>
                  </c:pt>
                  <c:pt idx="78">
                    <c:v>4251080.2888909699</c:v>
                  </c:pt>
                  <c:pt idx="79">
                    <c:v>4471969.3064124696</c:v>
                  </c:pt>
                  <c:pt idx="80">
                    <c:v>4618021.2414019099</c:v>
                  </c:pt>
                  <c:pt idx="81">
                    <c:v>4898865.2703976296</c:v>
                  </c:pt>
                  <c:pt idx="82">
                    <c:v>3671810.6452269098</c:v>
                  </c:pt>
                  <c:pt idx="83">
                    <c:v>3600108.2811152199</c:v>
                  </c:pt>
                  <c:pt idx="85">
                    <c:v>3560707.5922496398</c:v>
                  </c:pt>
                  <c:pt idx="86">
                    <c:v>3884437.1436777702</c:v>
                  </c:pt>
                  <c:pt idx="87">
                    <c:v>4522869.0635450399</c:v>
                  </c:pt>
                  <c:pt idx="88">
                    <c:v>3928253.9994080099</c:v>
                  </c:pt>
                  <c:pt idx="89">
                    <c:v>3881954.0064581502</c:v>
                  </c:pt>
                  <c:pt idx="90">
                    <c:v>2607008.1906452798</c:v>
                  </c:pt>
                  <c:pt idx="91">
                    <c:v>3547068.7356610801</c:v>
                  </c:pt>
                  <c:pt idx="92">
                    <c:v>4290685.1779263997</c:v>
                  </c:pt>
                  <c:pt idx="93">
                    <c:v>3668692.81262337</c:v>
                  </c:pt>
                  <c:pt idx="94">
                    <c:v>2704559.7967571798</c:v>
                  </c:pt>
                  <c:pt idx="95">
                    <c:v>3157490.8434615098</c:v>
                  </c:pt>
                  <c:pt idx="96">
                    <c:v>3873322.7824433199</c:v>
                  </c:pt>
                  <c:pt idx="97">
                    <c:v>3604026.0538178599</c:v>
                  </c:pt>
                  <c:pt idx="98">
                    <c:v>3445681.57029426</c:v>
                  </c:pt>
                  <c:pt idx="99">
                    <c:v>3591451.7215533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RandBeta_1000s_06_03!$C$55:$C$133</c:f>
              <c:strCache>
                <c:ptCount val="79"/>
                <c:pt idx="0">
                  <c:v>No intervention</c:v>
                </c:pt>
                <c:pt idx="2">
                  <c:v>1e3 - 6th m</c:v>
                </c:pt>
                <c:pt idx="3">
                  <c:v>1e3 - 7th m</c:v>
                </c:pt>
                <c:pt idx="4">
                  <c:v>1e3 - 8th m</c:v>
                </c:pt>
                <c:pt idx="5">
                  <c:v>5e3 - 4th m</c:v>
                </c:pt>
                <c:pt idx="6">
                  <c:v>5e3 - 5th m</c:v>
                </c:pt>
                <c:pt idx="7">
                  <c:v>5e3 - 6th m</c:v>
                </c:pt>
                <c:pt idx="8">
                  <c:v>5e3 - 7th m</c:v>
                </c:pt>
                <c:pt idx="9">
                  <c:v>5e3 - 8th m</c:v>
                </c:pt>
                <c:pt idx="10">
                  <c:v>1e4 - 4th m</c:v>
                </c:pt>
                <c:pt idx="11">
                  <c:v>1e4 - 5th m</c:v>
                </c:pt>
                <c:pt idx="12">
                  <c:v>1e4 - 6th m</c:v>
                </c:pt>
                <c:pt idx="13">
                  <c:v>1e4 - 7th m</c:v>
                </c:pt>
                <c:pt idx="14">
                  <c:v>1e4 - 8th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6">
                  <c:v>1e4 - 4th m</c:v>
                </c:pt>
                <c:pt idx="27">
                  <c:v>1e4 - 5th m</c:v>
                </c:pt>
                <c:pt idx="28">
                  <c:v>1e4 - 6th m</c:v>
                </c:pt>
                <c:pt idx="29">
                  <c:v>1e4 - 7th m</c:v>
                </c:pt>
                <c:pt idx="30">
                  <c:v>1e4 - 8th m</c:v>
                </c:pt>
                <c:pt idx="32">
                  <c:v>1e3 - 4th m</c:v>
                </c:pt>
                <c:pt idx="33">
                  <c:v>1e3 - 5th m</c:v>
                </c:pt>
                <c:pt idx="34">
                  <c:v>1e3 - 6th m</c:v>
                </c:pt>
                <c:pt idx="35">
                  <c:v>1e3 - 7th m</c:v>
                </c:pt>
                <c:pt idx="36">
                  <c:v>1e3 - 8th m</c:v>
                </c:pt>
                <c:pt idx="37">
                  <c:v>5e3 - 4th m</c:v>
                </c:pt>
                <c:pt idx="38">
                  <c:v>5e3 - 5th m</c:v>
                </c:pt>
                <c:pt idx="39">
                  <c:v>5e3 - 6th m</c:v>
                </c:pt>
                <c:pt idx="40">
                  <c:v>5e3 - 7th m</c:v>
                </c:pt>
                <c:pt idx="41">
                  <c:v>5e3 - 8th m</c:v>
                </c:pt>
                <c:pt idx="42">
                  <c:v>1e4 - 4th m</c:v>
                </c:pt>
                <c:pt idx="43">
                  <c:v>1e4 - 5th m</c:v>
                </c:pt>
                <c:pt idx="44">
                  <c:v>1e4 - 6th m</c:v>
                </c:pt>
                <c:pt idx="45">
                  <c:v>1e4 - 7th m</c:v>
                </c:pt>
                <c:pt idx="46">
                  <c:v>1e4 - 8th m</c:v>
                </c:pt>
                <c:pt idx="48">
                  <c:v>1e3 - 4th m</c:v>
                </c:pt>
                <c:pt idx="49">
                  <c:v>1e3 - 5th m</c:v>
                </c:pt>
                <c:pt idx="50">
                  <c:v>1e3 - 6th m</c:v>
                </c:pt>
                <c:pt idx="51">
                  <c:v>1e3 - 7th m</c:v>
                </c:pt>
                <c:pt idx="52">
                  <c:v>1e3 - 8th m</c:v>
                </c:pt>
                <c:pt idx="53">
                  <c:v>5e3 - 4th m</c:v>
                </c:pt>
                <c:pt idx="54">
                  <c:v>5e3 - 5th m</c:v>
                </c:pt>
                <c:pt idx="55">
                  <c:v>5e3 - 6th m</c:v>
                </c:pt>
                <c:pt idx="56">
                  <c:v>5e3 - 7th m</c:v>
                </c:pt>
                <c:pt idx="57">
                  <c:v>5e3 - 8th m</c:v>
                </c:pt>
                <c:pt idx="58">
                  <c:v>1e4 - 4th m</c:v>
                </c:pt>
                <c:pt idx="59">
                  <c:v>1e4 - 5th m</c:v>
                </c:pt>
                <c:pt idx="60">
                  <c:v>1e4 - 6th m</c:v>
                </c:pt>
                <c:pt idx="61">
                  <c:v>1e4 - 7th m</c:v>
                </c:pt>
                <c:pt idx="62">
                  <c:v>1e4 - 8th m</c:v>
                </c:pt>
                <c:pt idx="64">
                  <c:v>1e3 - 4th m</c:v>
                </c:pt>
                <c:pt idx="65">
                  <c:v>1e3 - 5th m</c:v>
                </c:pt>
                <c:pt idx="66">
                  <c:v>1e3 - 6th m</c:v>
                </c:pt>
                <c:pt idx="67">
                  <c:v>1e3 - 7th m</c:v>
                </c:pt>
                <c:pt idx="68">
                  <c:v>1e3 - 8th m</c:v>
                </c:pt>
                <c:pt idx="69">
                  <c:v>5e3 - 4th m</c:v>
                </c:pt>
                <c:pt idx="70">
                  <c:v>5e3 - 5th m</c:v>
                </c:pt>
                <c:pt idx="71">
                  <c:v>5e3 - 6th m</c:v>
                </c:pt>
                <c:pt idx="72">
                  <c:v>5e3 - 7th m</c:v>
                </c:pt>
                <c:pt idx="73">
                  <c:v>5e3 - 8th m</c:v>
                </c:pt>
                <c:pt idx="74">
                  <c:v>1e4 - 4th m</c:v>
                </c:pt>
                <c:pt idx="75">
                  <c:v>1e4 - 5th m</c:v>
                </c:pt>
                <c:pt idx="76">
                  <c:v>1e4 - 6th m</c:v>
                </c:pt>
                <c:pt idx="77">
                  <c:v>1e4 - 7th m</c:v>
                </c:pt>
                <c:pt idx="78">
                  <c:v>1e4 - 8th m</c:v>
                </c:pt>
              </c:strCache>
            </c:strRef>
          </c:cat>
          <c:val>
            <c:numRef>
              <c:f>RandBeta_1000s_06_03!$D$55:$D$133</c:f>
              <c:numCache>
                <c:formatCode>0.00E+00</c:formatCode>
                <c:ptCount val="79"/>
                <c:pt idx="0">
                  <c:v>37213794.5</c:v>
                </c:pt>
                <c:pt idx="16">
                  <c:v>36856546</c:v>
                </c:pt>
                <c:pt idx="17">
                  <c:v>37110336.5</c:v>
                </c:pt>
                <c:pt idx="18">
                  <c:v>37081015.5</c:v>
                </c:pt>
                <c:pt idx="19">
                  <c:v>36857023</c:v>
                </c:pt>
                <c:pt idx="20">
                  <c:v>36994930.5</c:v>
                </c:pt>
                <c:pt idx="21">
                  <c:v>36925349.5</c:v>
                </c:pt>
                <c:pt idx="22">
                  <c:v>36861150.5</c:v>
                </c:pt>
                <c:pt idx="23">
                  <c:v>37054684.5</c:v>
                </c:pt>
                <c:pt idx="24">
                  <c:v>37168260</c:v>
                </c:pt>
                <c:pt idx="25">
                  <c:v>37115200</c:v>
                </c:pt>
                <c:pt idx="26">
                  <c:v>36411954</c:v>
                </c:pt>
                <c:pt idx="27">
                  <c:v>36586223</c:v>
                </c:pt>
                <c:pt idx="28">
                  <c:v>37242600.5</c:v>
                </c:pt>
                <c:pt idx="29">
                  <c:v>37067184.5</c:v>
                </c:pt>
                <c:pt idx="30">
                  <c:v>37220571</c:v>
                </c:pt>
                <c:pt idx="32">
                  <c:v>37160833.5</c:v>
                </c:pt>
                <c:pt idx="33">
                  <c:v>37461353</c:v>
                </c:pt>
                <c:pt idx="34">
                  <c:v>37245449</c:v>
                </c:pt>
                <c:pt idx="35">
                  <c:v>37124704</c:v>
                </c:pt>
                <c:pt idx="36">
                  <c:v>37211551</c:v>
                </c:pt>
                <c:pt idx="37">
                  <c:v>37172408.5</c:v>
                </c:pt>
                <c:pt idx="38">
                  <c:v>37035569</c:v>
                </c:pt>
                <c:pt idx="39">
                  <c:v>37248960.5</c:v>
                </c:pt>
                <c:pt idx="40">
                  <c:v>36881187</c:v>
                </c:pt>
                <c:pt idx="41">
                  <c:v>37098492</c:v>
                </c:pt>
                <c:pt idx="42">
                  <c:v>37121166</c:v>
                </c:pt>
                <c:pt idx="43">
                  <c:v>37126843.5</c:v>
                </c:pt>
                <c:pt idx="44">
                  <c:v>37232927.5</c:v>
                </c:pt>
                <c:pt idx="45">
                  <c:v>37243643</c:v>
                </c:pt>
                <c:pt idx="46">
                  <c:v>37417428.5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169-443D-B768-7A37EC9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RandBeta_1000s_06_03!$K$55:$K$133</c:f>
              <c:numCache>
                <c:formatCode>0.00E+00</c:formatCode>
                <c:ptCount val="79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  <c:pt idx="67">
                  <c:v>37213794.5</c:v>
                </c:pt>
                <c:pt idx="68">
                  <c:v>37213794.5</c:v>
                </c:pt>
                <c:pt idx="69">
                  <c:v>37213794.5</c:v>
                </c:pt>
                <c:pt idx="70">
                  <c:v>37213794.5</c:v>
                </c:pt>
                <c:pt idx="71">
                  <c:v>37213794.5</c:v>
                </c:pt>
                <c:pt idx="72">
                  <c:v>37213794.5</c:v>
                </c:pt>
                <c:pt idx="73">
                  <c:v>37213794.5</c:v>
                </c:pt>
                <c:pt idx="74">
                  <c:v>37213794.5</c:v>
                </c:pt>
                <c:pt idx="75">
                  <c:v>37213794.5</c:v>
                </c:pt>
                <c:pt idx="76">
                  <c:v>37213794.5</c:v>
                </c:pt>
                <c:pt idx="77">
                  <c:v>37213794.5</c:v>
                </c:pt>
                <c:pt idx="78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169-443D-B768-7A37EC9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4932829365079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7-40CB-BCE7-5F0D0B46AC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7-40CB-BCE7-5F0D0B46AC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7-40CB-BCE7-5F0D0B46AC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7-40CB-BCE7-5F0D0B46AC1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7-40CB-BCE7-5F0D0B46AC1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7-40CB-BCE7-5F0D0B46AC1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D7-40CB-BCE7-5F0D0B46AC1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D7-40CB-BCE7-5F0D0B46AC1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D7-40CB-BCE7-5F0D0B46AC1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D7-40CB-BCE7-5F0D0B46AC1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DD7-40CB-BCE7-5F0D0B46AC1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DD7-40CB-BCE7-5F0D0B46AC1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DD7-40CB-BCE7-5F0D0B46AC10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('B2.5_1000s_06_10_noH_someData_2'!$G$7:$G$16,'B2.5_1000s_06_10_noH_someData_2'!$G$26:$G$34,'B2.5_1000s_06_10_noH_someData_2'!$G$44:$G$52)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62803.442553778499</c:v>
                  </c:pt>
                  <c:pt idx="3">
                    <c:v>42284.962647694301</c:v>
                  </c:pt>
                  <c:pt idx="4">
                    <c:v>44742.073934137901</c:v>
                  </c:pt>
                  <c:pt idx="5">
                    <c:v>32676.2957188855</c:v>
                  </c:pt>
                  <c:pt idx="6">
                    <c:v>250543.763039199</c:v>
                  </c:pt>
                  <c:pt idx="7">
                    <c:v>183658.79716894601</c:v>
                  </c:pt>
                  <c:pt idx="8">
                    <c:v>142463.248244863</c:v>
                  </c:pt>
                  <c:pt idx="9">
                    <c:v>123140.739735657</c:v>
                  </c:pt>
                  <c:pt idx="11">
                    <c:v>61128.652119771898</c:v>
                  </c:pt>
                  <c:pt idx="12">
                    <c:v>36443.996338808502</c:v>
                  </c:pt>
                  <c:pt idx="13">
                    <c:v>46394.9830155253</c:v>
                  </c:pt>
                  <c:pt idx="14">
                    <c:v>29179.6787552803</c:v>
                  </c:pt>
                  <c:pt idx="15">
                    <c:v>255753.54337661399</c:v>
                  </c:pt>
                  <c:pt idx="16">
                    <c:v>134091.21709266101</c:v>
                  </c:pt>
                  <c:pt idx="17">
                    <c:v>148863.61757215901</c:v>
                  </c:pt>
                  <c:pt idx="18">
                    <c:v>127747.265518114</c:v>
                  </c:pt>
                  <c:pt idx="20">
                    <c:v>14723.059916798</c:v>
                  </c:pt>
                  <c:pt idx="21">
                    <c:v>41516.007619427903</c:v>
                  </c:pt>
                  <c:pt idx="22">
                    <c:v>19799.4072964466</c:v>
                  </c:pt>
                  <c:pt idx="23">
                    <c:v>25305.536600810399</c:v>
                  </c:pt>
                  <c:pt idx="24">
                    <c:v>45099.597998336103</c:v>
                  </c:pt>
                  <c:pt idx="25">
                    <c:v>128752.829145866</c:v>
                  </c:pt>
                  <c:pt idx="26">
                    <c:v>90185.499028938299</c:v>
                  </c:pt>
                  <c:pt idx="27">
                    <c:v>82448.229874384298</c:v>
                  </c:pt>
                </c:numCache>
              </c:numRef>
            </c:plus>
            <c:minus>
              <c:numRef>
                <c:f>('B2.5_1000s_06_10_noH_someData_2'!$G$7:$G$16,'B2.5_1000s_06_10_noH_someData_2'!$G$26:$G$34,'B2.5_1000s_06_10_noH_someData_2'!$G$44:$G$52)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62803.442553778499</c:v>
                  </c:pt>
                  <c:pt idx="3">
                    <c:v>42284.962647694301</c:v>
                  </c:pt>
                  <c:pt idx="4">
                    <c:v>44742.073934137901</c:v>
                  </c:pt>
                  <c:pt idx="5">
                    <c:v>32676.2957188855</c:v>
                  </c:pt>
                  <c:pt idx="6">
                    <c:v>250543.763039199</c:v>
                  </c:pt>
                  <c:pt idx="7">
                    <c:v>183658.79716894601</c:v>
                  </c:pt>
                  <c:pt idx="8">
                    <c:v>142463.248244863</c:v>
                  </c:pt>
                  <c:pt idx="9">
                    <c:v>123140.739735657</c:v>
                  </c:pt>
                  <c:pt idx="11">
                    <c:v>61128.652119771898</c:v>
                  </c:pt>
                  <c:pt idx="12">
                    <c:v>36443.996338808502</c:v>
                  </c:pt>
                  <c:pt idx="13">
                    <c:v>46394.9830155253</c:v>
                  </c:pt>
                  <c:pt idx="14">
                    <c:v>29179.6787552803</c:v>
                  </c:pt>
                  <c:pt idx="15">
                    <c:v>255753.54337661399</c:v>
                  </c:pt>
                  <c:pt idx="16">
                    <c:v>134091.21709266101</c:v>
                  </c:pt>
                  <c:pt idx="17">
                    <c:v>148863.61757215901</c:v>
                  </c:pt>
                  <c:pt idx="18">
                    <c:v>127747.265518114</c:v>
                  </c:pt>
                  <c:pt idx="20">
                    <c:v>14723.059916798</c:v>
                  </c:pt>
                  <c:pt idx="21">
                    <c:v>41516.007619427903</c:v>
                  </c:pt>
                  <c:pt idx="22">
                    <c:v>19799.4072964466</c:v>
                  </c:pt>
                  <c:pt idx="23">
                    <c:v>25305.536600810399</c:v>
                  </c:pt>
                  <c:pt idx="24">
                    <c:v>45099.597998336103</c:v>
                  </c:pt>
                  <c:pt idx="25">
                    <c:v>128752.829145866</c:v>
                  </c:pt>
                  <c:pt idx="26">
                    <c:v>90185.499028938299</c:v>
                  </c:pt>
                  <c:pt idx="27">
                    <c:v>82448.229874384298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('B2.5_1000s_06_10_noH_someData_2'!$C$7:$C$16,'B2.5_1000s_06_10_noH_someData_2'!$C$26:$C$34,'B2.5_1000s_06_10_noH_someData_2'!$C$44:$C$52)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('B2.5_1000s_06_10_noH_someData_2'!$F$7:$F$16,'B2.5_1000s_06_10_noH_someData_2'!$F$26:$F$34,'B2.5_1000s_06_10_noH_someData_2'!$F$44:$F$52)</c:f>
              <c:numCache>
                <c:formatCode>0.00E+00</c:formatCode>
                <c:ptCount val="28"/>
                <c:pt idx="0">
                  <c:v>0</c:v>
                </c:pt>
                <c:pt idx="2">
                  <c:v>322175.5</c:v>
                </c:pt>
                <c:pt idx="3">
                  <c:v>378343.5</c:v>
                </c:pt>
                <c:pt idx="4">
                  <c:v>206739</c:v>
                </c:pt>
                <c:pt idx="5">
                  <c:v>63041.5</c:v>
                </c:pt>
                <c:pt idx="6">
                  <c:v>1163993</c:v>
                </c:pt>
                <c:pt idx="7">
                  <c:v>1400711.5</c:v>
                </c:pt>
                <c:pt idx="8">
                  <c:v>800076</c:v>
                </c:pt>
                <c:pt idx="9">
                  <c:v>376939.5</c:v>
                </c:pt>
                <c:pt idx="11">
                  <c:v>317710.5</c:v>
                </c:pt>
                <c:pt idx="12">
                  <c:v>380997</c:v>
                </c:pt>
                <c:pt idx="13">
                  <c:v>205823</c:v>
                </c:pt>
                <c:pt idx="14">
                  <c:v>62632.5</c:v>
                </c:pt>
                <c:pt idx="15">
                  <c:v>1151836</c:v>
                </c:pt>
                <c:pt idx="16">
                  <c:v>1401262</c:v>
                </c:pt>
                <c:pt idx="17">
                  <c:v>793452</c:v>
                </c:pt>
                <c:pt idx="18">
                  <c:v>366768</c:v>
                </c:pt>
                <c:pt idx="20">
                  <c:v>42578.5</c:v>
                </c:pt>
                <c:pt idx="21">
                  <c:v>185389.5</c:v>
                </c:pt>
                <c:pt idx="22">
                  <c:v>323217</c:v>
                </c:pt>
                <c:pt idx="23">
                  <c:v>276990.5</c:v>
                </c:pt>
                <c:pt idx="24">
                  <c:v>116869</c:v>
                </c:pt>
                <c:pt idx="25">
                  <c:v>557201.5</c:v>
                </c:pt>
                <c:pt idx="26">
                  <c:v>1052997.5</c:v>
                </c:pt>
                <c:pt idx="27">
                  <c:v>954679.5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D7-40CB-BCE7-5F0D0B46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C-43BB-9491-3447CAE67D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C-43BB-9491-3447CAE67D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C-43BB-9491-3447CAE67D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C-43BB-9491-3447CAE67D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C-43BB-9491-3447CAE67D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C-43BB-9491-3447CAE67D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DC-43BB-9491-3447CAE67D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DC-43BB-9491-3447CAE67D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DC-43BB-9491-3447CAE67D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DC-43BB-9491-3447CAE67D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DC-43BB-9491-3447CAE67D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ADC-43BB-9491-3447CAE67D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ADC-43BB-9491-3447CAE67D30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('B2.5_1000s_06_10_noH_someData_2'!$G$7,'B2.5_1000s_06_10_noH_someData_2'!$G$17:$G$25,'B2.5_1000s_06_10_noH_someData_2'!$G$35:$G$43,'B2.5_1000s_06_10_noH_someData_2'!$G$53:$G$61)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5736.9256367005501</c:v>
                  </c:pt>
                  <c:pt idx="3">
                    <c:v>3832.4437273993499</c:v>
                  </c:pt>
                  <c:pt idx="4">
                    <c:v>4798.7490072210803</c:v>
                  </c:pt>
                  <c:pt idx="5">
                    <c:v>3941.2450486156299</c:v>
                  </c:pt>
                  <c:pt idx="6">
                    <c:v>24772.093446028499</c:v>
                  </c:pt>
                  <c:pt idx="7">
                    <c:v>18292.315996409699</c:v>
                  </c:pt>
                  <c:pt idx="8">
                    <c:v>17405.1754794138</c:v>
                  </c:pt>
                  <c:pt idx="9">
                    <c:v>14919.913740784399</c:v>
                  </c:pt>
                  <c:pt idx="11">
                    <c:v>5634.5482588118703</c:v>
                  </c:pt>
                  <c:pt idx="12">
                    <c:v>2267.8775660627298</c:v>
                  </c:pt>
                  <c:pt idx="13">
                    <c:v>5189.0201132482298</c:v>
                  </c:pt>
                  <c:pt idx="14">
                    <c:v>4523.2685864433297</c:v>
                  </c:pt>
                  <c:pt idx="15">
                    <c:v>28369.742903003898</c:v>
                  </c:pt>
                  <c:pt idx="16">
                    <c:v>16578.979028581602</c:v>
                  </c:pt>
                  <c:pt idx="17">
                    <c:v>19263.962959562999</c:v>
                  </c:pt>
                  <c:pt idx="18">
                    <c:v>15447.849087716801</c:v>
                  </c:pt>
                  <c:pt idx="20">
                    <c:v>3259.6443891080198</c:v>
                  </c:pt>
                  <c:pt idx="21">
                    <c:v>3269.61506199929</c:v>
                  </c:pt>
                  <c:pt idx="22">
                    <c:v>1916.2085492733499</c:v>
                  </c:pt>
                  <c:pt idx="23">
                    <c:v>2531.4319014881398</c:v>
                  </c:pt>
                  <c:pt idx="24">
                    <c:v>10407.494990110001</c:v>
                  </c:pt>
                  <c:pt idx="25">
                    <c:v>10857.673355372701</c:v>
                  </c:pt>
                  <c:pt idx="26">
                    <c:v>4620.2147765076897</c:v>
                  </c:pt>
                  <c:pt idx="27">
                    <c:v>7593.19465632007</c:v>
                  </c:pt>
                </c:numCache>
              </c:numRef>
            </c:plus>
            <c:minus>
              <c:numRef>
                <c:f>('B2.5_1000s_06_10_noH_someData_2'!$G$7,'B2.5_1000s_06_10_noH_someData_2'!$G$17:$G$25,'B2.5_1000s_06_10_noH_someData_2'!$G$35:$G$43,'B2.5_1000s_06_10_noH_someData_2'!$G$53:$G$61)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5736.9256367005501</c:v>
                  </c:pt>
                  <c:pt idx="3">
                    <c:v>3832.4437273993499</c:v>
                  </c:pt>
                  <c:pt idx="4">
                    <c:v>4798.7490072210803</c:v>
                  </c:pt>
                  <c:pt idx="5">
                    <c:v>3941.2450486156299</c:v>
                  </c:pt>
                  <c:pt idx="6">
                    <c:v>24772.093446028499</c:v>
                  </c:pt>
                  <c:pt idx="7">
                    <c:v>18292.315996409699</c:v>
                  </c:pt>
                  <c:pt idx="8">
                    <c:v>17405.1754794138</c:v>
                  </c:pt>
                  <c:pt idx="9">
                    <c:v>14919.913740784399</c:v>
                  </c:pt>
                  <c:pt idx="11">
                    <c:v>5634.5482588118703</c:v>
                  </c:pt>
                  <c:pt idx="12">
                    <c:v>2267.8775660627298</c:v>
                  </c:pt>
                  <c:pt idx="13">
                    <c:v>5189.0201132482298</c:v>
                  </c:pt>
                  <c:pt idx="14">
                    <c:v>4523.2685864433297</c:v>
                  </c:pt>
                  <c:pt idx="15">
                    <c:v>28369.742903003898</c:v>
                  </c:pt>
                  <c:pt idx="16">
                    <c:v>16578.979028581602</c:v>
                  </c:pt>
                  <c:pt idx="17">
                    <c:v>19263.962959562999</c:v>
                  </c:pt>
                  <c:pt idx="18">
                    <c:v>15447.849087716801</c:v>
                  </c:pt>
                  <c:pt idx="20">
                    <c:v>3259.6443891080198</c:v>
                  </c:pt>
                  <c:pt idx="21">
                    <c:v>3269.61506199929</c:v>
                  </c:pt>
                  <c:pt idx="22">
                    <c:v>1916.2085492733499</c:v>
                  </c:pt>
                  <c:pt idx="23">
                    <c:v>2531.4319014881398</c:v>
                  </c:pt>
                  <c:pt idx="24">
                    <c:v>10407.494990110001</c:v>
                  </c:pt>
                  <c:pt idx="25">
                    <c:v>10857.673355372701</c:v>
                  </c:pt>
                  <c:pt idx="26">
                    <c:v>4620.2147765076897</c:v>
                  </c:pt>
                  <c:pt idx="27">
                    <c:v>7593.19465632007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('B2.5_1000s_06_10_noH_someData_2'!$C$7,'B2.5_1000s_06_10_noH_someData_2'!$C$17:$C$25,'B2.5_1000s_06_10_noH_someData_2'!$C$35:$C$43,'B2.5_1000s_06_10_noH_someData_2'!$C$53:$C$61)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('B2.5_1000s_06_10_noH_someData_2'!$F$7,'B2.5_1000s_06_10_noH_someData_2'!$F$17:$F$25,'B2.5_1000s_06_10_noH_someData_2'!$F$35:$F$43,'B2.5_1000s_06_10_noH_someData_2'!$F$53:$F$61)</c:f>
              <c:numCache>
                <c:formatCode>0.00E+00</c:formatCode>
                <c:ptCount val="28"/>
                <c:pt idx="0">
                  <c:v>0</c:v>
                </c:pt>
                <c:pt idx="2">
                  <c:v>43166</c:v>
                </c:pt>
                <c:pt idx="3">
                  <c:v>44210</c:v>
                </c:pt>
                <c:pt idx="4">
                  <c:v>27550.5</c:v>
                </c:pt>
                <c:pt idx="5">
                  <c:v>9904</c:v>
                </c:pt>
                <c:pt idx="6">
                  <c:v>174244.5</c:v>
                </c:pt>
                <c:pt idx="7">
                  <c:v>176687.5</c:v>
                </c:pt>
                <c:pt idx="8">
                  <c:v>101918</c:v>
                </c:pt>
                <c:pt idx="9">
                  <c:v>57655</c:v>
                </c:pt>
                <c:pt idx="11">
                  <c:v>43332</c:v>
                </c:pt>
                <c:pt idx="12">
                  <c:v>44170</c:v>
                </c:pt>
                <c:pt idx="13">
                  <c:v>27329</c:v>
                </c:pt>
                <c:pt idx="14">
                  <c:v>9756.5</c:v>
                </c:pt>
                <c:pt idx="15">
                  <c:v>172840</c:v>
                </c:pt>
                <c:pt idx="16">
                  <c:v>176370.5</c:v>
                </c:pt>
                <c:pt idx="17">
                  <c:v>102097.5</c:v>
                </c:pt>
                <c:pt idx="18">
                  <c:v>57445.5</c:v>
                </c:pt>
                <c:pt idx="20">
                  <c:v>15608.5</c:v>
                </c:pt>
                <c:pt idx="21">
                  <c:v>27440.5</c:v>
                </c:pt>
                <c:pt idx="22">
                  <c:v>28734.5</c:v>
                </c:pt>
                <c:pt idx="23">
                  <c:v>20120</c:v>
                </c:pt>
                <c:pt idx="24">
                  <c:v>46299.5</c:v>
                </c:pt>
                <c:pt idx="25">
                  <c:v>88116.5</c:v>
                </c:pt>
                <c:pt idx="26">
                  <c:v>98376.5</c:v>
                </c:pt>
                <c:pt idx="27">
                  <c:v>81370.5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DC-43BB-9491-3447CAE6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23402029803E-2"/>
          <c:w val="0.96539763888888885"/>
          <c:h val="0.52109855845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7-427F-BF6E-02B98A398A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7-427F-BF6E-02B98A398A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87-427F-BF6E-02B98A398A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87-427F-BF6E-02B98A398A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87-427F-BF6E-02B98A398A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87-427F-BF6E-02B98A398A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87-427F-BF6E-02B98A398A2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87-427F-BF6E-02B98A398A2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87-427F-BF6E-02B98A398A2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87-427F-BF6E-02B98A398A2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B87-427F-BF6E-02B98A398A2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B87-427F-BF6E-02B98A398A2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B87-427F-BF6E-02B98A398A26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('B2.5_1000s_06_10_noH_someData_2'!$G$64:$G$73,'B2.5_1000s_06_10_noH_someData_2'!$G$83:$G$91,'B2.5_1000s_06_10_noH_someData_2'!$G$101:$G$109)</c:f>
                <c:numCache>
                  <c:formatCode>General</c:formatCode>
                  <c:ptCount val="28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83462.902051615602</c:v>
                  </c:pt>
                  <c:pt idx="7">
                    <c:v>72478.331178310997</c:v>
                  </c:pt>
                  <c:pt idx="8">
                    <c:v>41432.813269118298</c:v>
                  </c:pt>
                  <c:pt idx="9">
                    <c:v>12821.8053921926</c:v>
                  </c:pt>
                  <c:pt idx="11">
                    <c:v>1496971.3961847399</c:v>
                  </c:pt>
                  <c:pt idx="12">
                    <c:v>1185584.5098451199</c:v>
                  </c:pt>
                  <c:pt idx="13">
                    <c:v>555521.30748439895</c:v>
                  </c:pt>
                  <c:pt idx="14">
                    <c:v>111654.31932577401</c:v>
                  </c:pt>
                  <c:pt idx="15">
                    <c:v>4778351.6577718398</c:v>
                  </c:pt>
                  <c:pt idx="16">
                    <c:v>3558525.2855747398</c:v>
                  </c:pt>
                  <c:pt idx="17">
                    <c:v>2230085.4796159202</c:v>
                  </c:pt>
                  <c:pt idx="18">
                    <c:v>531288.98188673402</c:v>
                  </c:pt>
                  <c:pt idx="20">
                    <c:v>73135.3722736911</c:v>
                  </c:pt>
                  <c:pt idx="21">
                    <c:v>319180.704899934</c:v>
                  </c:pt>
                  <c:pt idx="22">
                    <c:v>200980.14291354001</c:v>
                  </c:pt>
                  <c:pt idx="23">
                    <c:v>311648.18692925299</c:v>
                  </c:pt>
                  <c:pt idx="24">
                    <c:v>320056.60811643599</c:v>
                  </c:pt>
                  <c:pt idx="25">
                    <c:v>1201248.8527154899</c:v>
                  </c:pt>
                  <c:pt idx="26">
                    <c:v>514299.59327618201</c:v>
                  </c:pt>
                  <c:pt idx="27">
                    <c:v>1192332.1930678401</c:v>
                  </c:pt>
                </c:numCache>
              </c:numRef>
            </c:plus>
            <c:minus>
              <c:numRef>
                <c:f>('B2.5_1000s_06_10_noH_someData_2'!$G$64:$G$73,'B2.5_1000s_06_10_noH_someData_2'!$G$83:$G$91,'B2.5_1000s_06_10_noH_someData_2'!$G$101:$G$109)</c:f>
                <c:numCache>
                  <c:formatCode>General</c:formatCode>
                  <c:ptCount val="28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83462.902051615602</c:v>
                  </c:pt>
                  <c:pt idx="7">
                    <c:v>72478.331178310997</c:v>
                  </c:pt>
                  <c:pt idx="8">
                    <c:v>41432.813269118298</c:v>
                  </c:pt>
                  <c:pt idx="9">
                    <c:v>12821.8053921926</c:v>
                  </c:pt>
                  <c:pt idx="11">
                    <c:v>1496971.3961847399</c:v>
                  </c:pt>
                  <c:pt idx="12">
                    <c:v>1185584.5098451199</c:v>
                  </c:pt>
                  <c:pt idx="13">
                    <c:v>555521.30748439895</c:v>
                  </c:pt>
                  <c:pt idx="14">
                    <c:v>111654.31932577401</c:v>
                  </c:pt>
                  <c:pt idx="15">
                    <c:v>4778351.6577718398</c:v>
                  </c:pt>
                  <c:pt idx="16">
                    <c:v>3558525.2855747398</c:v>
                  </c:pt>
                  <c:pt idx="17">
                    <c:v>2230085.4796159202</c:v>
                  </c:pt>
                  <c:pt idx="18">
                    <c:v>531288.98188673402</c:v>
                  </c:pt>
                  <c:pt idx="20">
                    <c:v>73135.3722736911</c:v>
                  </c:pt>
                  <c:pt idx="21">
                    <c:v>319180.704899934</c:v>
                  </c:pt>
                  <c:pt idx="22">
                    <c:v>200980.14291354001</c:v>
                  </c:pt>
                  <c:pt idx="23">
                    <c:v>311648.18692925299</c:v>
                  </c:pt>
                  <c:pt idx="24">
                    <c:v>320056.60811643599</c:v>
                  </c:pt>
                  <c:pt idx="25">
                    <c:v>1201248.8527154899</c:v>
                  </c:pt>
                  <c:pt idx="26">
                    <c:v>514299.59327618201</c:v>
                  </c:pt>
                  <c:pt idx="27">
                    <c:v>1192332.1930678401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('B2.5_1000s_06_10_noH_someData_2'!$C$64:$C$73,'B2.5_1000s_06_10_noH_someData_2'!$C$83:$C$91,'B2.5_1000s_06_10_noH_someData_2'!$C$101:$C$109)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('B2.5_1000s_06_10_noH_someData_2'!$F$64:$F$73,'B2.5_1000s_06_10_noH_someData_2'!$F$83:$F$91,'B2.5_1000s_06_10_noH_someData_2'!$F$101:$F$109)</c:f>
              <c:numCache>
                <c:formatCode>0.00E+00</c:formatCode>
                <c:ptCount val="28"/>
                <c:pt idx="2">
                  <c:v>69829.5</c:v>
                </c:pt>
                <c:pt idx="3">
                  <c:v>69096</c:v>
                </c:pt>
                <c:pt idx="4">
                  <c:v>17429.5</c:v>
                </c:pt>
                <c:pt idx="5">
                  <c:v>12280.5</c:v>
                </c:pt>
                <c:pt idx="6">
                  <c:v>350947.5</c:v>
                </c:pt>
                <c:pt idx="7">
                  <c:v>344670</c:v>
                </c:pt>
                <c:pt idx="8">
                  <c:v>86641.5</c:v>
                </c:pt>
                <c:pt idx="9">
                  <c:v>61279.5</c:v>
                </c:pt>
                <c:pt idx="11">
                  <c:v>6358813.5</c:v>
                </c:pt>
                <c:pt idx="12">
                  <c:v>6182611</c:v>
                </c:pt>
                <c:pt idx="13">
                  <c:v>1629942.5</c:v>
                </c:pt>
                <c:pt idx="14">
                  <c:v>1147744</c:v>
                </c:pt>
                <c:pt idx="15">
                  <c:v>23838930.5</c:v>
                </c:pt>
                <c:pt idx="16">
                  <c:v>22288365.5</c:v>
                </c:pt>
                <c:pt idx="17">
                  <c:v>7954488</c:v>
                </c:pt>
                <c:pt idx="18">
                  <c:v>5888081</c:v>
                </c:pt>
                <c:pt idx="20">
                  <c:v>534766</c:v>
                </c:pt>
                <c:pt idx="21">
                  <c:v>1438147</c:v>
                </c:pt>
                <c:pt idx="22">
                  <c:v>2495736.5</c:v>
                </c:pt>
                <c:pt idx="23">
                  <c:v>1301637</c:v>
                </c:pt>
                <c:pt idx="24">
                  <c:v>2640731.5</c:v>
                </c:pt>
                <c:pt idx="25">
                  <c:v>6369718</c:v>
                </c:pt>
                <c:pt idx="26">
                  <c:v>10228420.5</c:v>
                </c:pt>
                <c:pt idx="27">
                  <c:v>5988321.5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87-427F-BF6E-02B98A39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507503277780885E-2"/>
          <c:y val="2.5124832824901008E-2"/>
          <c:w val="0.94049249672221913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'B2.5_1000s_06_10_noH_someData_2'!$F$1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2-480B-B84B-D4CC20EAC7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2-480B-B84B-D4CC20EAC7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2-480B-B84B-D4CC20EAC7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2-480B-B84B-D4CC20EAC7A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2-480B-B84B-D4CC20EAC7A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2-480B-B84B-D4CC20EAC7A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42-480B-B84B-D4CC20EAC7A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42-480B-B84B-D4CC20EAC7A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42-480B-B84B-D4CC20EAC7A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42-480B-B84B-D4CC20EAC7A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42-480B-B84B-D4CC20EAC7A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42-480B-B84B-D4CC20EAC7A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442-480B-B84B-D4CC20EAC7A3}"/>
              </c:ext>
            </c:extLst>
          </c:dPt>
          <c:errBars>
            <c:errBarType val="both"/>
            <c:errValType val="cust"/>
            <c:noEndCap val="0"/>
            <c:plus>
              <c:numRef>
                <c:f>('B2.5_1000s_06_10_noH_someData_2'!$G$64,'B2.5_1000s_06_10_noH_someData_2'!$G$74:$G$82,'B2.5_1000s_06_10_noH_someData_2'!$G$92:$G$100,'B2.5_1000s_06_10_noH_someData_2'!$G$110:$G$118)</c:f>
                <c:numCache>
                  <c:formatCode>General</c:formatCode>
                  <c:ptCount val="28"/>
                  <c:pt idx="2">
                    <c:v>1854.64327134571</c:v>
                  </c:pt>
                  <c:pt idx="3">
                    <c:v>1604.7756750169499</c:v>
                  </c:pt>
                  <c:pt idx="4">
                    <c:v>572.30793876441396</c:v>
                  </c:pt>
                  <c:pt idx="5">
                    <c:v>83.152859945507004</c:v>
                  </c:pt>
                  <c:pt idx="6">
                    <c:v>8878.2351665231308</c:v>
                  </c:pt>
                  <c:pt idx="7">
                    <c:v>8389.0168249925991</c:v>
                  </c:pt>
                  <c:pt idx="8">
                    <c:v>3362.1125027661101</c:v>
                  </c:pt>
                  <c:pt idx="9">
                    <c:v>741.41644995458705</c:v>
                  </c:pt>
                  <c:pt idx="11">
                    <c:v>169815.23302486999</c:v>
                  </c:pt>
                  <c:pt idx="12">
                    <c:v>153254.46107654599</c:v>
                  </c:pt>
                  <c:pt idx="13">
                    <c:v>67814.168513019496</c:v>
                  </c:pt>
                  <c:pt idx="14">
                    <c:v>9063.8824223422598</c:v>
                  </c:pt>
                  <c:pt idx="15">
                    <c:v>729995.25399338803</c:v>
                  </c:pt>
                  <c:pt idx="16">
                    <c:v>627084.05213258299</c:v>
                  </c:pt>
                  <c:pt idx="17">
                    <c:v>304587.09294253</c:v>
                  </c:pt>
                  <c:pt idx="18">
                    <c:v>76214.596774348</c:v>
                  </c:pt>
                  <c:pt idx="20">
                    <c:v>27721.2238643046</c:v>
                  </c:pt>
                  <c:pt idx="21">
                    <c:v>23259.9851871342</c:v>
                  </c:pt>
                  <c:pt idx="22">
                    <c:v>22695.3743324192</c:v>
                  </c:pt>
                  <c:pt idx="23">
                    <c:v>21728.207156875302</c:v>
                  </c:pt>
                  <c:pt idx="24">
                    <c:v>95956.066596648699</c:v>
                  </c:pt>
                  <c:pt idx="25">
                    <c:v>86405.481245750707</c:v>
                  </c:pt>
                  <c:pt idx="26">
                    <c:v>92178.943547973002</c:v>
                  </c:pt>
                  <c:pt idx="27">
                    <c:v>77226.718029573996</c:v>
                  </c:pt>
                </c:numCache>
              </c:numRef>
            </c:plus>
            <c:minus>
              <c:numRef>
                <c:f>('B2.5_1000s_06_10_noH_someData_2'!$G$64,'B2.5_1000s_06_10_noH_someData_2'!$G$74:$G$82,'B2.5_1000s_06_10_noH_someData_2'!$G$92:$G$100,'B2.5_1000s_06_10_noH_someData_2'!$G$110:$G$118)</c:f>
                <c:numCache>
                  <c:formatCode>General</c:formatCode>
                  <c:ptCount val="28"/>
                  <c:pt idx="2">
                    <c:v>1854.64327134571</c:v>
                  </c:pt>
                  <c:pt idx="3">
                    <c:v>1604.7756750169499</c:v>
                  </c:pt>
                  <c:pt idx="4">
                    <c:v>572.30793876441396</c:v>
                  </c:pt>
                  <c:pt idx="5">
                    <c:v>83.152859945507004</c:v>
                  </c:pt>
                  <c:pt idx="6">
                    <c:v>8878.2351665231308</c:v>
                  </c:pt>
                  <c:pt idx="7">
                    <c:v>8389.0168249925991</c:v>
                  </c:pt>
                  <c:pt idx="8">
                    <c:v>3362.1125027661101</c:v>
                  </c:pt>
                  <c:pt idx="9">
                    <c:v>741.41644995458705</c:v>
                  </c:pt>
                  <c:pt idx="11">
                    <c:v>169815.23302486999</c:v>
                  </c:pt>
                  <c:pt idx="12">
                    <c:v>153254.46107654599</c:v>
                  </c:pt>
                  <c:pt idx="13">
                    <c:v>67814.168513019496</c:v>
                  </c:pt>
                  <c:pt idx="14">
                    <c:v>9063.8824223422598</c:v>
                  </c:pt>
                  <c:pt idx="15">
                    <c:v>729995.25399338803</c:v>
                  </c:pt>
                  <c:pt idx="16">
                    <c:v>627084.05213258299</c:v>
                  </c:pt>
                  <c:pt idx="17">
                    <c:v>304587.09294253</c:v>
                  </c:pt>
                  <c:pt idx="18">
                    <c:v>76214.596774348</c:v>
                  </c:pt>
                  <c:pt idx="20">
                    <c:v>27721.2238643046</c:v>
                  </c:pt>
                  <c:pt idx="21">
                    <c:v>23259.9851871342</c:v>
                  </c:pt>
                  <c:pt idx="22">
                    <c:v>22695.3743324192</c:v>
                  </c:pt>
                  <c:pt idx="23">
                    <c:v>21728.207156875302</c:v>
                  </c:pt>
                  <c:pt idx="24">
                    <c:v>95956.066596648699</c:v>
                  </c:pt>
                  <c:pt idx="25">
                    <c:v>86405.481245750707</c:v>
                  </c:pt>
                  <c:pt idx="26">
                    <c:v>92178.943547973002</c:v>
                  </c:pt>
                  <c:pt idx="27">
                    <c:v>77226.718029573996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('B2.5_1000s_06_10_noH_someData_2'!$C$64,'B2.5_1000s_06_10_noH_someData_2'!$C$74:$C$82,'B2.5_1000s_06_10_noH_someData_2'!$C$92:$C$100,'B2.5_1000s_06_10_noH_someData_2'!$C$110:$C$118)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CTn=100</c:v>
                </c:pt>
                <c:pt idx="12">
                  <c:v>1e3 - 5th m  - CTn=100</c:v>
                </c:pt>
                <c:pt idx="13">
                  <c:v>1e3 - 6th m  - CTn=100</c:v>
                </c:pt>
                <c:pt idx="14">
                  <c:v>1e3 - 7th m  - CTn=100</c:v>
                </c:pt>
                <c:pt idx="15">
                  <c:v>5e3 - 4th m  - CTn=100</c:v>
                </c:pt>
                <c:pt idx="16">
                  <c:v>5e3 - 5th m  - CTn=100</c:v>
                </c:pt>
                <c:pt idx="17">
                  <c:v>5e3 - 6th m  - CTn=100</c:v>
                </c:pt>
                <c:pt idx="18">
                  <c:v>5e3 - 7th m  - CTn=100</c:v>
                </c:pt>
                <c:pt idx="20">
                  <c:v>1e3 - 4th m - CTn=30</c:v>
                </c:pt>
                <c:pt idx="21">
                  <c:v>1e3 - 5th m - CTn=30</c:v>
                </c:pt>
                <c:pt idx="22">
                  <c:v>1e3 - 6th m - CTn=30</c:v>
                </c:pt>
                <c:pt idx="23">
                  <c:v>1e3 - 7th m - CTn=30</c:v>
                </c:pt>
                <c:pt idx="24">
                  <c:v>5e3 - 4th m - CTn=30</c:v>
                </c:pt>
                <c:pt idx="25">
                  <c:v>5e3 - 5th m - CTn=30</c:v>
                </c:pt>
                <c:pt idx="26">
                  <c:v>5e3 - 6th m - CTn=30</c:v>
                </c:pt>
                <c:pt idx="27">
                  <c:v>5e3 - 7th m - CTn=30</c:v>
                </c:pt>
              </c:strCache>
            </c:strRef>
          </c:cat>
          <c:val>
            <c:numRef>
              <c:f>('B2.5_1000s_06_10_noH_someData_2'!$F$64,'B2.5_1000s_06_10_noH_someData_2'!$F$74:$F$82,'B2.5_1000s_06_10_noH_someData_2'!$F$92:$F$100,'B2.5_1000s_06_10_noH_someData_2'!$F$110:$F$118)</c:f>
              <c:numCache>
                <c:formatCode>0.00E+00</c:formatCode>
                <c:ptCount val="28"/>
                <c:pt idx="2">
                  <c:v>7814</c:v>
                </c:pt>
                <c:pt idx="3">
                  <c:v>5992</c:v>
                </c:pt>
                <c:pt idx="4">
                  <c:v>1590</c:v>
                </c:pt>
                <c:pt idx="5">
                  <c:v>1227</c:v>
                </c:pt>
                <c:pt idx="6">
                  <c:v>38570.5</c:v>
                </c:pt>
                <c:pt idx="7">
                  <c:v>29759</c:v>
                </c:pt>
                <c:pt idx="8">
                  <c:v>8025</c:v>
                </c:pt>
                <c:pt idx="9">
                  <c:v>6114</c:v>
                </c:pt>
                <c:pt idx="11">
                  <c:v>746088.5</c:v>
                </c:pt>
                <c:pt idx="12">
                  <c:v>582095.5</c:v>
                </c:pt>
                <c:pt idx="13">
                  <c:v>152245.5</c:v>
                </c:pt>
                <c:pt idx="14">
                  <c:v>115744.5</c:v>
                </c:pt>
                <c:pt idx="15">
                  <c:v>3308782</c:v>
                </c:pt>
                <c:pt idx="16">
                  <c:v>2682584</c:v>
                </c:pt>
                <c:pt idx="17">
                  <c:v>765926.5</c:v>
                </c:pt>
                <c:pt idx="18">
                  <c:v>594100.5</c:v>
                </c:pt>
                <c:pt idx="20">
                  <c:v>150882.5</c:v>
                </c:pt>
                <c:pt idx="21">
                  <c:v>189724.5</c:v>
                </c:pt>
                <c:pt idx="22">
                  <c:v>177807</c:v>
                </c:pt>
                <c:pt idx="23">
                  <c:v>66448</c:v>
                </c:pt>
                <c:pt idx="24">
                  <c:v>647529</c:v>
                </c:pt>
                <c:pt idx="25">
                  <c:v>840326.5</c:v>
                </c:pt>
                <c:pt idx="26">
                  <c:v>780201</c:v>
                </c:pt>
                <c:pt idx="27">
                  <c:v>334455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442-480B-B84B-D4CC20EA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63043849206349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A-4189-B01D-31743E1D0A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A-4189-B01D-31743E1D0A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A-4189-B01D-31743E1D0A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A-4189-B01D-31743E1D0A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A-4189-B01D-31743E1D0AC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2A-4189-B01D-31743E1D0AC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2A-4189-B01D-31743E1D0AC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2A-4189-B01D-31743E1D0AC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2A-4189-B01D-31743E1D0AC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2A-4189-B01D-31743E1D0AC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2A-4189-B01D-31743E1D0AC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2A-4189-B01D-31743E1D0AC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72A-4189-B01D-31743E1D0ACC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'B2.5_1000s_06_10_noH_someData_3'!$E$2:$E$5</c:f>
                <c:numCache>
                  <c:formatCode>General</c:formatCode>
                  <c:ptCount val="4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</c:numCache>
              </c:numRef>
            </c:plus>
            <c:minus>
              <c:numRef>
                <c:f>'B2.5_1000s_06_10_noH_someData_3'!$E$2:$E$5</c:f>
                <c:numCache>
                  <c:formatCode>General</c:formatCode>
                  <c:ptCount val="4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'B2.5_1000s_06_10_noH_someData_3'!$C$2:$C$5</c:f>
              <c:strCache>
                <c:ptCount val="4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</c:strCache>
            </c:strRef>
          </c:cat>
          <c:val>
            <c:numRef>
              <c:f>'B2.5_1000s_06_10_noH_someData_3'!$D$2:$D$5</c:f>
              <c:numCache>
                <c:formatCode>0.00E+00</c:formatCode>
                <c:ptCount val="4"/>
                <c:pt idx="0">
                  <c:v>37189160</c:v>
                </c:pt>
                <c:pt idx="2">
                  <c:v>34525553</c:v>
                </c:pt>
                <c:pt idx="3">
                  <c:v>36108404.5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2A-4189-B01D-31743E1D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'B2.5_1000s_06_10_noH_someData_3'!$K$2:$K$5</c:f>
              <c:numCache>
                <c:formatCode>0.00E+00</c:formatCode>
                <c:ptCount val="4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72A-4189-B01D-31743E1D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4932829365079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0-4275-96F9-EBA216C20C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0-4275-96F9-EBA216C20C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F0-4275-96F9-EBA216C20C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F0-4275-96F9-EBA216C20C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F0-4275-96F9-EBA216C20C0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F0-4275-96F9-EBA216C20C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F0-4275-96F9-EBA216C20C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CF0-4275-96F9-EBA216C20C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CF0-4275-96F9-EBA216C20C0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CF0-4275-96F9-EBA216C20C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CF0-4275-96F9-EBA216C20C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CF0-4275-96F9-EBA216C20C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CF0-4275-96F9-EBA216C20C0C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'B2.5_1000s_06_10_noH_someData_3'!$E$7:$E$34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3512131.5191626302</c:v>
                  </c:pt>
                  <c:pt idx="3">
                    <c:v>3699623.16496717</c:v>
                  </c:pt>
                  <c:pt idx="4">
                    <c:v>3513291.6126860399</c:v>
                  </c:pt>
                  <c:pt idx="5">
                    <c:v>2873367.5762175401</c:v>
                  </c:pt>
                  <c:pt idx="6">
                    <c:v>3099410.38769772</c:v>
                  </c:pt>
                  <c:pt idx="7">
                    <c:v>4210045.58718637</c:v>
                  </c:pt>
                  <c:pt idx="8">
                    <c:v>3101423.22522147</c:v>
                  </c:pt>
                  <c:pt idx="9">
                    <c:v>2348469.4977849298</c:v>
                  </c:pt>
                  <c:pt idx="11">
                    <c:v>1172955.93407916</c:v>
                  </c:pt>
                  <c:pt idx="12">
                    <c:v>2028750.43508106</c:v>
                  </c:pt>
                  <c:pt idx="13">
                    <c:v>5836.5438167494103</c:v>
                  </c:pt>
                  <c:pt idx="14">
                    <c:v>1657021.10647852</c:v>
                  </c:pt>
                  <c:pt idx="15">
                    <c:v>2342373.08143616</c:v>
                  </c:pt>
                  <c:pt idx="16">
                    <c:v>1172445.11681055</c:v>
                  </c:pt>
                  <c:pt idx="17">
                    <c:v>1656244.0241441501</c:v>
                  </c:pt>
                  <c:pt idx="18">
                    <c:v>2340936.8541862601</c:v>
                  </c:pt>
                  <c:pt idx="20">
                    <c:v>2872009.42972349</c:v>
                  </c:pt>
                  <c:pt idx="21">
                    <c:v>2622631.4932394698</c:v>
                  </c:pt>
                  <c:pt idx="22">
                    <c:v>3513302.41635626</c:v>
                  </c:pt>
                  <c:pt idx="23">
                    <c:v>3513878.7958977502</c:v>
                  </c:pt>
                  <c:pt idx="24">
                    <c:v>2622125.22808953</c:v>
                  </c:pt>
                  <c:pt idx="25">
                    <c:v>2621483.6420921199</c:v>
                  </c:pt>
                  <c:pt idx="26">
                    <c:v>3101431.1234186199</c:v>
                  </c:pt>
                  <c:pt idx="27">
                    <c:v>2873376.0971612199</c:v>
                  </c:pt>
                </c:numCache>
              </c:numRef>
            </c:plus>
            <c:minus>
              <c:numRef>
                <c:f>'B2.5_1000s_06_10_noH_someData_3'!$E$7:$E$34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3512131.5191626302</c:v>
                  </c:pt>
                  <c:pt idx="3">
                    <c:v>3699623.16496717</c:v>
                  </c:pt>
                  <c:pt idx="4">
                    <c:v>3513291.6126860399</c:v>
                  </c:pt>
                  <c:pt idx="5">
                    <c:v>2873367.5762175401</c:v>
                  </c:pt>
                  <c:pt idx="6">
                    <c:v>3099410.38769772</c:v>
                  </c:pt>
                  <c:pt idx="7">
                    <c:v>4210045.58718637</c:v>
                  </c:pt>
                  <c:pt idx="8">
                    <c:v>3101423.22522147</c:v>
                  </c:pt>
                  <c:pt idx="9">
                    <c:v>2348469.4977849298</c:v>
                  </c:pt>
                  <c:pt idx="11">
                    <c:v>1172955.93407916</c:v>
                  </c:pt>
                  <c:pt idx="12">
                    <c:v>2028750.43508106</c:v>
                  </c:pt>
                  <c:pt idx="13">
                    <c:v>5836.5438167494103</c:v>
                  </c:pt>
                  <c:pt idx="14">
                    <c:v>1657021.10647852</c:v>
                  </c:pt>
                  <c:pt idx="15">
                    <c:v>2342373.08143616</c:v>
                  </c:pt>
                  <c:pt idx="16">
                    <c:v>1172445.11681055</c:v>
                  </c:pt>
                  <c:pt idx="17">
                    <c:v>1656244.0241441501</c:v>
                  </c:pt>
                  <c:pt idx="18">
                    <c:v>2340936.8541862601</c:v>
                  </c:pt>
                  <c:pt idx="20">
                    <c:v>2872009.42972349</c:v>
                  </c:pt>
                  <c:pt idx="21">
                    <c:v>2622631.4932394698</c:v>
                  </c:pt>
                  <c:pt idx="22">
                    <c:v>3513302.41635626</c:v>
                  </c:pt>
                  <c:pt idx="23">
                    <c:v>3513878.7958977502</c:v>
                  </c:pt>
                  <c:pt idx="24">
                    <c:v>2622125.22808953</c:v>
                  </c:pt>
                  <c:pt idx="25">
                    <c:v>2621483.6420921199</c:v>
                  </c:pt>
                  <c:pt idx="26">
                    <c:v>3101431.1234186199</c:v>
                  </c:pt>
                  <c:pt idx="27">
                    <c:v>2873376.0971612199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'B2.5_1000s_06_10_noH_someData_3'!$C$7:$C$34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'B2.5_1000s_06_10_noH_someData_3'!$D$7:$D$34</c:f>
              <c:numCache>
                <c:formatCode>0.00E+00</c:formatCode>
                <c:ptCount val="28"/>
                <c:pt idx="0">
                  <c:v>37189160</c:v>
                </c:pt>
                <c:pt idx="2">
                  <c:v>37169825</c:v>
                </c:pt>
                <c:pt idx="3">
                  <c:v>37163796.5</c:v>
                </c:pt>
                <c:pt idx="4">
                  <c:v>37183036.5</c:v>
                </c:pt>
                <c:pt idx="5">
                  <c:v>37188193.5</c:v>
                </c:pt>
                <c:pt idx="6">
                  <c:v>37154768.5</c:v>
                </c:pt>
                <c:pt idx="7">
                  <c:v>37147774.5</c:v>
                </c:pt>
                <c:pt idx="8">
                  <c:v>37181620</c:v>
                </c:pt>
                <c:pt idx="9">
                  <c:v>37188229.5</c:v>
                </c:pt>
                <c:pt idx="11">
                  <c:v>37092023</c:v>
                </c:pt>
                <c:pt idx="12">
                  <c:v>37076433</c:v>
                </c:pt>
                <c:pt idx="13">
                  <c:v>37056289</c:v>
                </c:pt>
                <c:pt idx="14">
                  <c:v>37070318.5</c:v>
                </c:pt>
                <c:pt idx="15">
                  <c:v>37091664</c:v>
                </c:pt>
                <c:pt idx="16">
                  <c:v>37075226.5</c:v>
                </c:pt>
                <c:pt idx="17">
                  <c:v>37052476.5</c:v>
                </c:pt>
                <c:pt idx="18">
                  <c:v>37069135.5</c:v>
                </c:pt>
                <c:pt idx="20">
                  <c:v>37170150</c:v>
                </c:pt>
                <c:pt idx="21">
                  <c:v>37164009</c:v>
                </c:pt>
                <c:pt idx="22">
                  <c:v>37183114.5</c:v>
                </c:pt>
                <c:pt idx="23">
                  <c:v>37188612.5</c:v>
                </c:pt>
                <c:pt idx="24">
                  <c:v>37155167</c:v>
                </c:pt>
                <c:pt idx="25">
                  <c:v>37147278</c:v>
                </c:pt>
                <c:pt idx="26">
                  <c:v>37182118</c:v>
                </c:pt>
                <c:pt idx="27">
                  <c:v>37188197.5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F0-4275-96F9-EBA216C2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'B2.5_1000s_06_10_noH_someData_3'!$K$7:$K$34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CF0-4275-96F9-EBA216C2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7-4932-9158-36A69D95F6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7-4932-9158-36A69D95F6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7-4932-9158-36A69D95F6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7-4932-9158-36A69D95F6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27-4932-9158-36A69D95F68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27-4932-9158-36A69D95F68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27-4932-9158-36A69D95F68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27-4932-9158-36A69D95F68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27-4932-9158-36A69D95F68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27-4932-9158-36A69D95F68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27-4932-9158-36A69D95F68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27-4932-9158-36A69D95F68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27-4932-9158-36A69D95F68D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'B2.5_1000s_06_10_noH_someData_3'!$E$36:$E$63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2624132.7397727799</c:v>
                  </c:pt>
                  <c:pt idx="3">
                    <c:v>2873086.53451184</c:v>
                  </c:pt>
                  <c:pt idx="4">
                    <c:v>1662266.4395266301</c:v>
                  </c:pt>
                  <c:pt idx="5">
                    <c:v>2034884.8673712299</c:v>
                  </c:pt>
                  <c:pt idx="6">
                    <c:v>1661978.5114939201</c:v>
                  </c:pt>
                  <c:pt idx="7">
                    <c:v>3101401.9391617798</c:v>
                  </c:pt>
                  <c:pt idx="8">
                    <c:v>3101979.0464119199</c:v>
                  </c:pt>
                  <c:pt idx="9">
                    <c:v>2624378.12854779</c:v>
                  </c:pt>
                  <c:pt idx="11">
                    <c:v>1658065.1965475101</c:v>
                  </c:pt>
                  <c:pt idx="12">
                    <c:v>2029620.6553487801</c:v>
                  </c:pt>
                  <c:pt idx="13">
                    <c:v>1657992.7716083799</c:v>
                  </c:pt>
                  <c:pt idx="14">
                    <c:v>1658076.25009457</c:v>
                  </c:pt>
                  <c:pt idx="15">
                    <c:v>1173013.8826578001</c:v>
                  </c:pt>
                  <c:pt idx="16">
                    <c:v>1172968.0839824099</c:v>
                  </c:pt>
                  <c:pt idx="17">
                    <c:v>1172967.91522294</c:v>
                  </c:pt>
                  <c:pt idx="18">
                    <c:v>2342507.1574766999</c:v>
                  </c:pt>
                  <c:pt idx="20">
                    <c:v>2348276.3762414898</c:v>
                  </c:pt>
                  <c:pt idx="21">
                    <c:v>1175892.3916181801</c:v>
                  </c:pt>
                  <c:pt idx="22">
                    <c:v>3513815.24971093</c:v>
                  </c:pt>
                  <c:pt idx="23">
                    <c:v>2873429.88057933</c:v>
                  </c:pt>
                  <c:pt idx="24">
                    <c:v>2348032.4221648001</c:v>
                  </c:pt>
                  <c:pt idx="25">
                    <c:v>2347970.3111578301</c:v>
                  </c:pt>
                  <c:pt idx="26">
                    <c:v>3513781.9188758298</c:v>
                  </c:pt>
                  <c:pt idx="27">
                    <c:v>3702101.7203572202</c:v>
                  </c:pt>
                </c:numCache>
              </c:numRef>
            </c:plus>
            <c:minus>
              <c:numRef>
                <c:f>'B2.5_1000s_06_10_noH_someData_3'!$E$36:$E$63</c:f>
                <c:numCache>
                  <c:formatCode>General</c:formatCode>
                  <c:ptCount val="28"/>
                  <c:pt idx="0">
                    <c:v>2034896.19618642</c:v>
                  </c:pt>
                  <c:pt idx="2">
                    <c:v>2624132.7397727799</c:v>
                  </c:pt>
                  <c:pt idx="3">
                    <c:v>2873086.53451184</c:v>
                  </c:pt>
                  <c:pt idx="4">
                    <c:v>1662266.4395266301</c:v>
                  </c:pt>
                  <c:pt idx="5">
                    <c:v>2034884.8673712299</c:v>
                  </c:pt>
                  <c:pt idx="6">
                    <c:v>1661978.5114939201</c:v>
                  </c:pt>
                  <c:pt idx="7">
                    <c:v>3101401.9391617798</c:v>
                  </c:pt>
                  <c:pt idx="8">
                    <c:v>3101979.0464119199</c:v>
                  </c:pt>
                  <c:pt idx="9">
                    <c:v>2624378.12854779</c:v>
                  </c:pt>
                  <c:pt idx="11">
                    <c:v>1658065.1965475101</c:v>
                  </c:pt>
                  <c:pt idx="12">
                    <c:v>2029620.6553487801</c:v>
                  </c:pt>
                  <c:pt idx="13">
                    <c:v>1657992.7716083799</c:v>
                  </c:pt>
                  <c:pt idx="14">
                    <c:v>1658076.25009457</c:v>
                  </c:pt>
                  <c:pt idx="15">
                    <c:v>1173013.8826578001</c:v>
                  </c:pt>
                  <c:pt idx="16">
                    <c:v>1172968.0839824099</c:v>
                  </c:pt>
                  <c:pt idx="17">
                    <c:v>1172967.91522294</c:v>
                  </c:pt>
                  <c:pt idx="18">
                    <c:v>2342507.1574766999</c:v>
                  </c:pt>
                  <c:pt idx="20">
                    <c:v>2348276.3762414898</c:v>
                  </c:pt>
                  <c:pt idx="21">
                    <c:v>1175892.3916181801</c:v>
                  </c:pt>
                  <c:pt idx="22">
                    <c:v>3513815.24971093</c:v>
                  </c:pt>
                  <c:pt idx="23">
                    <c:v>2873429.88057933</c:v>
                  </c:pt>
                  <c:pt idx="24">
                    <c:v>2348032.4221648001</c:v>
                  </c:pt>
                  <c:pt idx="25">
                    <c:v>2347970.3111578301</c:v>
                  </c:pt>
                  <c:pt idx="26">
                    <c:v>3513781.9188758298</c:v>
                  </c:pt>
                  <c:pt idx="27">
                    <c:v>3702101.7203572202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'B2.5_1000s_06_10_noH_someData_3'!$C$36:$C$63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'B2.5_1000s_06_10_noH_someData_3'!$D$36:$D$63</c:f>
              <c:numCache>
                <c:formatCode>0.00E+00</c:formatCode>
                <c:ptCount val="28"/>
                <c:pt idx="0">
                  <c:v>37189160</c:v>
                </c:pt>
                <c:pt idx="2">
                  <c:v>37185193</c:v>
                </c:pt>
                <c:pt idx="3">
                  <c:v>37184629.5</c:v>
                </c:pt>
                <c:pt idx="4">
                  <c:v>37187803</c:v>
                </c:pt>
                <c:pt idx="5">
                  <c:v>37188926.5</c:v>
                </c:pt>
                <c:pt idx="6">
                  <c:v>37181328</c:v>
                </c:pt>
                <c:pt idx="7">
                  <c:v>37180419</c:v>
                </c:pt>
                <c:pt idx="8">
                  <c:v>37187575.5</c:v>
                </c:pt>
                <c:pt idx="9">
                  <c:v>37188707</c:v>
                </c:pt>
                <c:pt idx="11">
                  <c:v>37093872.5</c:v>
                </c:pt>
                <c:pt idx="12">
                  <c:v>37092704.5</c:v>
                </c:pt>
                <c:pt idx="13">
                  <c:v>37092488.5</c:v>
                </c:pt>
                <c:pt idx="14">
                  <c:v>37094155.5</c:v>
                </c:pt>
                <c:pt idx="15">
                  <c:v>37093742</c:v>
                </c:pt>
                <c:pt idx="16">
                  <c:v>37092474</c:v>
                </c:pt>
                <c:pt idx="17">
                  <c:v>37092377.5</c:v>
                </c:pt>
                <c:pt idx="18">
                  <c:v>37093838</c:v>
                </c:pt>
                <c:pt idx="20">
                  <c:v>37185255</c:v>
                </c:pt>
                <c:pt idx="21">
                  <c:v>37184612</c:v>
                </c:pt>
                <c:pt idx="22">
                  <c:v>37187927.5</c:v>
                </c:pt>
                <c:pt idx="23">
                  <c:v>37188929.5</c:v>
                </c:pt>
                <c:pt idx="24">
                  <c:v>37181413</c:v>
                </c:pt>
                <c:pt idx="25">
                  <c:v>37180439.5</c:v>
                </c:pt>
                <c:pt idx="26">
                  <c:v>37187751.5</c:v>
                </c:pt>
                <c:pt idx="27">
                  <c:v>37188801.5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127-4932-9158-36A69D95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'B2.5_1000s_06_10_noH_someData_3'!$K$36:$K$63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27-4932-9158-36A69D95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23402029803E-2"/>
          <c:w val="0.96539763888888885"/>
          <c:h val="0.52109855845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D-4487-AC4E-DFE7020D67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D-4487-AC4E-DFE7020D67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D-4487-AC4E-DFE7020D67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D-4487-AC4E-DFE7020D67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D-4487-AC4E-DFE7020D67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D-4487-AC4E-DFE7020D67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D-4487-AC4E-DFE7020D67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D-4487-AC4E-DFE7020D67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D-4487-AC4E-DFE7020D678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D3D-4487-AC4E-DFE7020D67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D3D-4487-AC4E-DFE7020D67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D3D-4487-AC4E-DFE7020D67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D3D-4487-AC4E-DFE7020D6780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'B2.5_1000s_06_10_noH_someData_3'!$E$66:$E$93</c:f>
                <c:numCache>
                  <c:formatCode>General</c:formatCode>
                  <c:ptCount val="28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2018985.94560874</c:v>
                  </c:pt>
                  <c:pt idx="7">
                    <c:v>3287301.28157624</c:v>
                  </c:pt>
                  <c:pt idx="8">
                    <c:v>1661166.06281715</c:v>
                  </c:pt>
                  <c:pt idx="9">
                    <c:v>2348367.0122161098</c:v>
                  </c:pt>
                  <c:pt idx="11">
                    <c:v>1171247.57671918</c:v>
                  </c:pt>
                  <c:pt idx="12">
                    <c:v>1645920.3966952299</c:v>
                  </c:pt>
                  <c:pt idx="13">
                    <c:v>1993453.0432901401</c:v>
                  </c:pt>
                  <c:pt idx="14">
                    <c:v>2021816.9702126901</c:v>
                  </c:pt>
                  <c:pt idx="15">
                    <c:v>1650165.4115567801</c:v>
                  </c:pt>
                  <c:pt idx="16">
                    <c:v>1190403.4273083699</c:v>
                  </c:pt>
                  <c:pt idx="17">
                    <c:v>205689.59348562401</c:v>
                  </c:pt>
                  <c:pt idx="18">
                    <c:v>2025530.1111206999</c:v>
                  </c:pt>
                  <c:pt idx="20">
                    <c:v>2028507.4966355001</c:v>
                  </c:pt>
                  <c:pt idx="21">
                    <c:v>2336579.9331199201</c:v>
                  </c:pt>
                  <c:pt idx="22">
                    <c:v>2349748.2230788898</c:v>
                  </c:pt>
                  <c:pt idx="23">
                    <c:v>3314405.4919433501</c:v>
                  </c:pt>
                  <c:pt idx="24">
                    <c:v>3119370.6359705799</c:v>
                  </c:pt>
                  <c:pt idx="25">
                    <c:v>3138935.9300229298</c:v>
                  </c:pt>
                  <c:pt idx="26">
                    <c:v>2922178.0455746502</c:v>
                  </c:pt>
                  <c:pt idx="27">
                    <c:v>2626127.0338974302</c:v>
                  </c:pt>
                </c:numCache>
              </c:numRef>
            </c:plus>
            <c:minus>
              <c:numRef>
                <c:f>'B2.5_1000s_06_10_noH_someData_3'!$E$66:$E$93</c:f>
                <c:numCache>
                  <c:formatCode>General</c:formatCode>
                  <c:ptCount val="28"/>
                  <c:pt idx="2">
                    <c:v>2619729.8903376702</c:v>
                  </c:pt>
                  <c:pt idx="3">
                    <c:v>2344529.1998275202</c:v>
                  </c:pt>
                  <c:pt idx="4">
                    <c:v>2872821.7301303898</c:v>
                  </c:pt>
                  <c:pt idx="5">
                    <c:v>2034860.72271111</c:v>
                  </c:pt>
                  <c:pt idx="6">
                    <c:v>2018985.94560874</c:v>
                  </c:pt>
                  <c:pt idx="7">
                    <c:v>3287301.28157624</c:v>
                  </c:pt>
                  <c:pt idx="8">
                    <c:v>1661166.06281715</c:v>
                  </c:pt>
                  <c:pt idx="9">
                    <c:v>2348367.0122161098</c:v>
                  </c:pt>
                  <c:pt idx="11">
                    <c:v>1171247.57671918</c:v>
                  </c:pt>
                  <c:pt idx="12">
                    <c:v>1645920.3966952299</c:v>
                  </c:pt>
                  <c:pt idx="13">
                    <c:v>1993453.0432901401</c:v>
                  </c:pt>
                  <c:pt idx="14">
                    <c:v>2021816.9702126901</c:v>
                  </c:pt>
                  <c:pt idx="15">
                    <c:v>1650165.4115567801</c:v>
                  </c:pt>
                  <c:pt idx="16">
                    <c:v>1190403.4273083699</c:v>
                  </c:pt>
                  <c:pt idx="17">
                    <c:v>205689.59348562401</c:v>
                  </c:pt>
                  <c:pt idx="18">
                    <c:v>2025530.1111206999</c:v>
                  </c:pt>
                  <c:pt idx="20">
                    <c:v>2028507.4966355001</c:v>
                  </c:pt>
                  <c:pt idx="21">
                    <c:v>2336579.9331199201</c:v>
                  </c:pt>
                  <c:pt idx="22">
                    <c:v>2349748.2230788898</c:v>
                  </c:pt>
                  <c:pt idx="23">
                    <c:v>3314405.4919433501</c:v>
                  </c:pt>
                  <c:pt idx="24">
                    <c:v>3119370.6359705799</c:v>
                  </c:pt>
                  <c:pt idx="25">
                    <c:v>3138935.9300229298</c:v>
                  </c:pt>
                  <c:pt idx="26">
                    <c:v>2922178.0455746502</c:v>
                  </c:pt>
                  <c:pt idx="27">
                    <c:v>2626127.0338974302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'B2.5_1000s_06_10_noH_someData_3'!$C$66:$C$93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'B2.5_1000s_06_10_noH_someData_3'!$D$66:$D$93</c:f>
              <c:numCache>
                <c:formatCode>0.00E+00</c:formatCode>
                <c:ptCount val="28"/>
                <c:pt idx="0">
                  <c:v>37189160</c:v>
                </c:pt>
                <c:pt idx="2">
                  <c:v>37119367</c:v>
                </c:pt>
                <c:pt idx="3">
                  <c:v>37126746</c:v>
                </c:pt>
                <c:pt idx="4">
                  <c:v>37182511.5</c:v>
                </c:pt>
                <c:pt idx="5">
                  <c:v>37188562</c:v>
                </c:pt>
                <c:pt idx="6">
                  <c:v>36836149.5</c:v>
                </c:pt>
                <c:pt idx="7">
                  <c:v>36875257</c:v>
                </c:pt>
                <c:pt idx="8">
                  <c:v>37160766.5</c:v>
                </c:pt>
                <c:pt idx="9">
                  <c:v>37187270.5</c:v>
                </c:pt>
                <c:pt idx="11">
                  <c:v>37031522.5</c:v>
                </c:pt>
                <c:pt idx="12">
                  <c:v>36727296.5</c:v>
                </c:pt>
                <c:pt idx="13">
                  <c:v>36400070</c:v>
                </c:pt>
                <c:pt idx="14">
                  <c:v>36924115</c:v>
                </c:pt>
                <c:pt idx="15">
                  <c:v>36871897.5</c:v>
                </c:pt>
                <c:pt idx="16">
                  <c:v>35794137</c:v>
                </c:pt>
                <c:pt idx="17">
                  <c:v>34546894.5</c:v>
                </c:pt>
                <c:pt idx="18">
                  <c:v>36322546.5</c:v>
                </c:pt>
                <c:pt idx="20">
                  <c:v>34769983.5</c:v>
                </c:pt>
                <c:pt idx="21">
                  <c:v>35575986.5</c:v>
                </c:pt>
                <c:pt idx="22">
                  <c:v>37149790.5</c:v>
                </c:pt>
                <c:pt idx="23">
                  <c:v>37187181.5</c:v>
                </c:pt>
                <c:pt idx="24">
                  <c:v>30580794.5</c:v>
                </c:pt>
                <c:pt idx="25">
                  <c:v>31744109</c:v>
                </c:pt>
                <c:pt idx="26">
                  <c:v>37014438</c:v>
                </c:pt>
                <c:pt idx="27">
                  <c:v>37182426.5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D3D-4487-AC4E-DFE7020D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'B2.5_1000s_06_10_noH_someData_3'!$K$66:$K$93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D3D-4487-AC4E-DFE7020D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9-475B-A9DE-C453119D78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9-475B-A9DE-C453119D78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9-475B-A9DE-C453119D78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9-475B-A9DE-C453119D78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9-475B-A9DE-C453119D78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9-475B-A9DE-C453119D78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49-475B-A9DE-C453119D78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49-475B-A9DE-C453119D78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49-475B-A9DE-C453119D782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649-475B-A9DE-C453119D782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649-475B-A9DE-C453119D782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649-475B-A9DE-C453119D782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649-475B-A9DE-C453119D782F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'B2.5_1000s_06_10_noH_someData_3'!$E$95:$E$122</c:f>
                <c:numCache>
                  <c:formatCode>General</c:formatCode>
                  <c:ptCount val="28"/>
                  <c:pt idx="2">
                    <c:v>3101470.7866262002</c:v>
                  </c:pt>
                  <c:pt idx="3">
                    <c:v>2872994.7390608802</c:v>
                  </c:pt>
                  <c:pt idx="4">
                    <c:v>2873396.7944275201</c:v>
                  </c:pt>
                  <c:pt idx="5">
                    <c:v>3513912.1790328301</c:v>
                  </c:pt>
                  <c:pt idx="6">
                    <c:v>1660642.24566572</c:v>
                  </c:pt>
                  <c:pt idx="7">
                    <c:v>3312114.8715804601</c:v>
                  </c:pt>
                  <c:pt idx="8">
                    <c:v>2348327.8774267202</c:v>
                  </c:pt>
                  <c:pt idx="9">
                    <c:v>3314583.5552976802</c:v>
                  </c:pt>
                  <c:pt idx="11">
                    <c:v>2027840.1586985099</c:v>
                  </c:pt>
                  <c:pt idx="12">
                    <c:v>1656105.7680093099</c:v>
                  </c:pt>
                  <c:pt idx="13">
                    <c:v>1171903.0709428</c:v>
                  </c:pt>
                  <c:pt idx="14">
                    <c:v>2029523.23301274</c:v>
                  </c:pt>
                  <c:pt idx="15">
                    <c:v>2023421.7836334801</c:v>
                  </c:pt>
                  <c:pt idx="16">
                    <c:v>1167993.8349405299</c:v>
                  </c:pt>
                  <c:pt idx="17">
                    <c:v>2021571.69927383</c:v>
                  </c:pt>
                  <c:pt idx="18">
                    <c:v>2616561.5282747499</c:v>
                  </c:pt>
                  <c:pt idx="20">
                    <c:v>2852406.72737781</c:v>
                  </c:pt>
                  <c:pt idx="21">
                    <c:v>3091414.3044238798</c:v>
                  </c:pt>
                  <c:pt idx="22">
                    <c:v>2624055.81465845</c:v>
                  </c:pt>
                  <c:pt idx="23">
                    <c:v>3314587.6311157802</c:v>
                  </c:pt>
                  <c:pt idx="24">
                    <c:v>2564770.1378287999</c:v>
                  </c:pt>
                  <c:pt idx="25">
                    <c:v>3653911.3303183601</c:v>
                  </c:pt>
                  <c:pt idx="26">
                    <c:v>2873066.3588766302</c:v>
                  </c:pt>
                  <c:pt idx="27">
                    <c:v>2873381.0793625698</c:v>
                  </c:pt>
                </c:numCache>
              </c:numRef>
            </c:plus>
            <c:minus>
              <c:numRef>
                <c:f>'B2.5_1000s_06_10_noH_someData_3'!$E$95:$E$122</c:f>
                <c:numCache>
                  <c:formatCode>General</c:formatCode>
                  <c:ptCount val="28"/>
                  <c:pt idx="2">
                    <c:v>3101470.7866262002</c:v>
                  </c:pt>
                  <c:pt idx="3">
                    <c:v>2872994.7390608802</c:v>
                  </c:pt>
                  <c:pt idx="4">
                    <c:v>2873396.7944275201</c:v>
                  </c:pt>
                  <c:pt idx="5">
                    <c:v>3513912.1790328301</c:v>
                  </c:pt>
                  <c:pt idx="6">
                    <c:v>1660642.24566572</c:v>
                  </c:pt>
                  <c:pt idx="7">
                    <c:v>3312114.8715804601</c:v>
                  </c:pt>
                  <c:pt idx="8">
                    <c:v>2348327.8774267202</c:v>
                  </c:pt>
                  <c:pt idx="9">
                    <c:v>3314583.5552976802</c:v>
                  </c:pt>
                  <c:pt idx="11">
                    <c:v>2027840.1586985099</c:v>
                  </c:pt>
                  <c:pt idx="12">
                    <c:v>1656105.7680093099</c:v>
                  </c:pt>
                  <c:pt idx="13">
                    <c:v>1171903.0709428</c:v>
                  </c:pt>
                  <c:pt idx="14">
                    <c:v>2029523.23301274</c:v>
                  </c:pt>
                  <c:pt idx="15">
                    <c:v>2023421.7836334801</c:v>
                  </c:pt>
                  <c:pt idx="16">
                    <c:v>1167993.8349405299</c:v>
                  </c:pt>
                  <c:pt idx="17">
                    <c:v>2021571.69927383</c:v>
                  </c:pt>
                  <c:pt idx="18">
                    <c:v>2616561.5282747499</c:v>
                  </c:pt>
                  <c:pt idx="20">
                    <c:v>2852406.72737781</c:v>
                  </c:pt>
                  <c:pt idx="21">
                    <c:v>3091414.3044238798</c:v>
                  </c:pt>
                  <c:pt idx="22">
                    <c:v>2624055.81465845</c:v>
                  </c:pt>
                  <c:pt idx="23">
                    <c:v>3314587.6311157802</c:v>
                  </c:pt>
                  <c:pt idx="24">
                    <c:v>2564770.1378287999</c:v>
                  </c:pt>
                  <c:pt idx="25">
                    <c:v>3653911.3303183601</c:v>
                  </c:pt>
                  <c:pt idx="26">
                    <c:v>2873066.3588766302</c:v>
                  </c:pt>
                  <c:pt idx="27">
                    <c:v>2873381.0793625698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'B2.5_1000s_06_10_noH_someData_3'!$C$95:$C$122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'B2.5_1000s_06_10_noH_someData_3'!$D$95:$D$122</c:f>
              <c:numCache>
                <c:formatCode>0.00E+00</c:formatCode>
                <c:ptCount val="28"/>
                <c:pt idx="0">
                  <c:v>37189160</c:v>
                </c:pt>
                <c:pt idx="2">
                  <c:v>37181240</c:v>
                </c:pt>
                <c:pt idx="3">
                  <c:v>37183536.5</c:v>
                </c:pt>
                <c:pt idx="4">
                  <c:v>37188358.5</c:v>
                </c:pt>
                <c:pt idx="5">
                  <c:v>37188795</c:v>
                </c:pt>
                <c:pt idx="6">
                  <c:v>37149106</c:v>
                </c:pt>
                <c:pt idx="7">
                  <c:v>37162241.5</c:v>
                </c:pt>
                <c:pt idx="8">
                  <c:v>37186267</c:v>
                </c:pt>
                <c:pt idx="9">
                  <c:v>37188703.5</c:v>
                </c:pt>
                <c:pt idx="11">
                  <c:v>37057906.5</c:v>
                </c:pt>
                <c:pt idx="12">
                  <c:v>37050874.5</c:v>
                </c:pt>
                <c:pt idx="13">
                  <c:v>37056653</c:v>
                </c:pt>
                <c:pt idx="14">
                  <c:v>37091351</c:v>
                </c:pt>
                <c:pt idx="15">
                  <c:v>36970418.5</c:v>
                </c:pt>
                <c:pt idx="16">
                  <c:v>36927358.5</c:v>
                </c:pt>
                <c:pt idx="17">
                  <c:v>36933384</c:v>
                </c:pt>
                <c:pt idx="18">
                  <c:v>37081008</c:v>
                </c:pt>
                <c:pt idx="20">
                  <c:v>36877733</c:v>
                </c:pt>
                <c:pt idx="21">
                  <c:v>37067295</c:v>
                </c:pt>
                <c:pt idx="22">
                  <c:v>37186034.5</c:v>
                </c:pt>
                <c:pt idx="23">
                  <c:v>37188839</c:v>
                </c:pt>
                <c:pt idx="24">
                  <c:v>35975329.5</c:v>
                </c:pt>
                <c:pt idx="25">
                  <c:v>36618688</c:v>
                </c:pt>
                <c:pt idx="26">
                  <c:v>37176952</c:v>
                </c:pt>
                <c:pt idx="27">
                  <c:v>37188270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49-475B-A9DE-C453119D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'B2.5_1000s_06_10_noH_someData_3'!$K$95:$K$122</c:f>
              <c:numCache>
                <c:formatCode>0.00E+00</c:formatCode>
                <c:ptCount val="28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49-475B-A9DE-C453119D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0000000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63043849206349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6-4E58-A38B-1993174186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6-4E58-A38B-1993174186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26-4E58-A38B-1993174186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26-4E58-A38B-1993174186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26-4E58-A38B-1993174186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26-4E58-A38B-1993174186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26-4E58-A38B-1993174186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26-4E58-A38B-1993174186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26-4E58-A38B-1993174186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D26-4E58-A38B-1993174186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D26-4E58-A38B-1993174186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D26-4E58-A38B-1993174186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D26-4E58-A38B-199317418616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'B2.5_1000s_06_10_noH_someData_3'!$G$2:$G$5</c:f>
                <c:numCache>
                  <c:formatCode>General</c:formatCode>
                  <c:ptCount val="4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</c:numCache>
              </c:numRef>
            </c:plus>
            <c:minus>
              <c:numRef>
                <c:f>'B2.5_1000s_06_10_noH_someData_3'!$G$2:$G$5</c:f>
                <c:numCache>
                  <c:formatCode>General</c:formatCode>
                  <c:ptCount val="4"/>
                  <c:pt idx="0">
                    <c:v>0</c:v>
                  </c:pt>
                  <c:pt idx="2">
                    <c:v>794772.97037344205</c:v>
                  </c:pt>
                  <c:pt idx="3">
                    <c:v>142239.10688622601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'B2.5_1000s_06_10_noH_someData_3'!$C$2:$C$5</c:f>
              <c:strCache>
                <c:ptCount val="4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</c:strCache>
            </c:strRef>
          </c:cat>
          <c:val>
            <c:numRef>
              <c:f>'B2.5_1000s_06_10_noH_someData_3'!$F$2:$F$5</c:f>
              <c:numCache>
                <c:formatCode>0.00E+00</c:formatCode>
                <c:ptCount val="4"/>
                <c:pt idx="0">
                  <c:v>0</c:v>
                </c:pt>
                <c:pt idx="2">
                  <c:v>10278647.5</c:v>
                </c:pt>
                <c:pt idx="3">
                  <c:v>4470234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D26-4E58-A38B-19931741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2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6709344440495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FixedBeta_200s_06_04!$D$1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F5-4944-A586-12FB79E456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5-4944-A586-12FB79E456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5-4944-A586-12FB79E456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F5-4944-A586-12FB79E456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F5-4944-A586-12FB79E456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F5-4944-A586-12FB79E456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F5-4944-A586-12FB79E456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F5-4944-A586-12FB79E456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F5-4944-A586-12FB79E456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F5-4944-A586-12FB79E4563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F5-4944-A586-12FB79E4563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F5-4944-A586-12FB79E456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F5-4944-A586-12FB79E45635}"/>
              </c:ext>
            </c:extLst>
          </c:dPt>
          <c:errBars>
            <c:errBarType val="both"/>
            <c:errValType val="cust"/>
            <c:noEndCap val="0"/>
            <c:plus>
              <c:numRef>
                <c:f>FixedBeta_200s_06_04!$E$2:$E$133</c:f>
                <c:numCache>
                  <c:formatCode>General</c:formatCode>
                  <c:ptCount val="132"/>
                  <c:pt idx="0">
                    <c:v>3709530.9774152101</c:v>
                  </c:pt>
                  <c:pt idx="2">
                    <c:v>3047419.0368262199</c:v>
                  </c:pt>
                  <c:pt idx="3">
                    <c:v>3876647.0340832402</c:v>
                  </c:pt>
                  <c:pt idx="5">
                    <c:v>4286689.1508889701</c:v>
                  </c:pt>
                  <c:pt idx="6">
                    <c:v>4275636.8766516298</c:v>
                  </c:pt>
                  <c:pt idx="7">
                    <c:v>5690293.1205645297</c:v>
                  </c:pt>
                  <c:pt idx="8">
                    <c:v>4311836.0215038303</c:v>
                  </c:pt>
                  <c:pt idx="9">
                    <c:v>3328104.0645081699</c:v>
                  </c:pt>
                  <c:pt idx="10">
                    <c:v>5038370.6385041503</c:v>
                  </c:pt>
                  <c:pt idx="11">
                    <c:v>4201029.5735239498</c:v>
                  </c:pt>
                  <c:pt idx="12">
                    <c:v>3597253.5603382899</c:v>
                  </c:pt>
                  <c:pt idx="13">
                    <c:v>4251349.6179499896</c:v>
                  </c:pt>
                  <c:pt idx="14">
                    <c:v>3407801.1405974799</c:v>
                  </c:pt>
                  <c:pt idx="15">
                    <c:v>5012685.9666980198</c:v>
                  </c:pt>
                  <c:pt idx="16">
                    <c:v>2245127.7976088901</c:v>
                  </c:pt>
                  <c:pt idx="17">
                    <c:v>4983088.46487338</c:v>
                  </c:pt>
                  <c:pt idx="18">
                    <c:v>3270095.3832032098</c:v>
                  </c:pt>
                  <c:pt idx="19">
                    <c:v>2064153.2126298</c:v>
                  </c:pt>
                  <c:pt idx="21">
                    <c:v>3254163.22577501</c:v>
                  </c:pt>
                  <c:pt idx="22">
                    <c:v>3258670.0841040299</c:v>
                  </c:pt>
                  <c:pt idx="23">
                    <c:v>2455466.9842946501</c:v>
                  </c:pt>
                  <c:pt idx="24">
                    <c:v>3399907.3316083499</c:v>
                  </c:pt>
                  <c:pt idx="25">
                    <c:v>5015178.5781187601</c:v>
                  </c:pt>
                  <c:pt idx="26">
                    <c:v>4287534.9786393102</c:v>
                  </c:pt>
                  <c:pt idx="27">
                    <c:v>4299506.4269593004</c:v>
                  </c:pt>
                  <c:pt idx="28">
                    <c:v>4389996.8549318099</c:v>
                  </c:pt>
                  <c:pt idx="29">
                    <c:v>2120676.1124608</c:v>
                  </c:pt>
                  <c:pt idx="30">
                    <c:v>4331716.6368253697</c:v>
                  </c:pt>
                  <c:pt idx="31">
                    <c:v>4222372.1610852899</c:v>
                  </c:pt>
                  <c:pt idx="32">
                    <c:v>3400782.1994479201</c:v>
                  </c:pt>
                  <c:pt idx="33">
                    <c:v>4148845.0859914799</c:v>
                  </c:pt>
                  <c:pt idx="34">
                    <c:v>3435408.9055513698</c:v>
                  </c:pt>
                  <c:pt idx="35">
                    <c:v>4208197.0003690999</c:v>
                  </c:pt>
                  <c:pt idx="37">
                    <c:v>3224207.2393541001</c:v>
                  </c:pt>
                  <c:pt idx="38">
                    <c:v>4325326.9513186198</c:v>
                  </c:pt>
                  <c:pt idx="39">
                    <c:v>4195316.5272718603</c:v>
                  </c:pt>
                  <c:pt idx="40">
                    <c:v>4245022.2071833201</c:v>
                  </c:pt>
                  <c:pt idx="41">
                    <c:v>3454185.7384815798</c:v>
                  </c:pt>
                  <c:pt idx="42">
                    <c:v>4215757.5926466295</c:v>
                  </c:pt>
                  <c:pt idx="43">
                    <c:v>3348599.3006071802</c:v>
                  </c:pt>
                  <c:pt idx="44">
                    <c:v>2340123.7602839801</c:v>
                  </c:pt>
                  <c:pt idx="45">
                    <c:v>2119493.0927692498</c:v>
                  </c:pt>
                  <c:pt idx="46">
                    <c:v>2252925.6823424301</c:v>
                  </c:pt>
                  <c:pt idx="47">
                    <c:v>3393346.84906899</c:v>
                  </c:pt>
                  <c:pt idx="48">
                    <c:v>4382015.4722057497</c:v>
                  </c:pt>
                  <c:pt idx="49">
                    <c:v>2125416.45534749</c:v>
                  </c:pt>
                  <c:pt idx="50">
                    <c:v>3479483.9260069998</c:v>
                  </c:pt>
                  <c:pt idx="51">
                    <c:v>3456484.1573640299</c:v>
                  </c:pt>
                  <c:pt idx="53">
                    <c:v>3709530.9774152101</c:v>
                  </c:pt>
                </c:numCache>
              </c:numRef>
            </c:plus>
            <c:minus>
              <c:numRef>
                <c:f>FixedBeta_200s_06_04!$E$2:$E$133</c:f>
                <c:numCache>
                  <c:formatCode>General</c:formatCode>
                  <c:ptCount val="132"/>
                  <c:pt idx="0">
                    <c:v>3709530.9774152101</c:v>
                  </c:pt>
                  <c:pt idx="2">
                    <c:v>3047419.0368262199</c:v>
                  </c:pt>
                  <c:pt idx="3">
                    <c:v>3876647.0340832402</c:v>
                  </c:pt>
                  <c:pt idx="5">
                    <c:v>4286689.1508889701</c:v>
                  </c:pt>
                  <c:pt idx="6">
                    <c:v>4275636.8766516298</c:v>
                  </c:pt>
                  <c:pt idx="7">
                    <c:v>5690293.1205645297</c:v>
                  </c:pt>
                  <c:pt idx="8">
                    <c:v>4311836.0215038303</c:v>
                  </c:pt>
                  <c:pt idx="9">
                    <c:v>3328104.0645081699</c:v>
                  </c:pt>
                  <c:pt idx="10">
                    <c:v>5038370.6385041503</c:v>
                  </c:pt>
                  <c:pt idx="11">
                    <c:v>4201029.5735239498</c:v>
                  </c:pt>
                  <c:pt idx="12">
                    <c:v>3597253.5603382899</c:v>
                  </c:pt>
                  <c:pt idx="13">
                    <c:v>4251349.6179499896</c:v>
                  </c:pt>
                  <c:pt idx="14">
                    <c:v>3407801.1405974799</c:v>
                  </c:pt>
                  <c:pt idx="15">
                    <c:v>5012685.9666980198</c:v>
                  </c:pt>
                  <c:pt idx="16">
                    <c:v>2245127.7976088901</c:v>
                  </c:pt>
                  <c:pt idx="17">
                    <c:v>4983088.46487338</c:v>
                  </c:pt>
                  <c:pt idx="18">
                    <c:v>3270095.3832032098</c:v>
                  </c:pt>
                  <c:pt idx="19">
                    <c:v>2064153.2126298</c:v>
                  </c:pt>
                  <c:pt idx="21">
                    <c:v>3254163.22577501</c:v>
                  </c:pt>
                  <c:pt idx="22">
                    <c:v>3258670.0841040299</c:v>
                  </c:pt>
                  <c:pt idx="23">
                    <c:v>2455466.9842946501</c:v>
                  </c:pt>
                  <c:pt idx="24">
                    <c:v>3399907.3316083499</c:v>
                  </c:pt>
                  <c:pt idx="25">
                    <c:v>5015178.5781187601</c:v>
                  </c:pt>
                  <c:pt idx="26">
                    <c:v>4287534.9786393102</c:v>
                  </c:pt>
                  <c:pt idx="27">
                    <c:v>4299506.4269593004</c:v>
                  </c:pt>
                  <c:pt idx="28">
                    <c:v>4389996.8549318099</c:v>
                  </c:pt>
                  <c:pt idx="29">
                    <c:v>2120676.1124608</c:v>
                  </c:pt>
                  <c:pt idx="30">
                    <c:v>4331716.6368253697</c:v>
                  </c:pt>
                  <c:pt idx="31">
                    <c:v>4222372.1610852899</c:v>
                  </c:pt>
                  <c:pt idx="32">
                    <c:v>3400782.1994479201</c:v>
                  </c:pt>
                  <c:pt idx="33">
                    <c:v>4148845.0859914799</c:v>
                  </c:pt>
                  <c:pt idx="34">
                    <c:v>3435408.9055513698</c:v>
                  </c:pt>
                  <c:pt idx="35">
                    <c:v>4208197.0003690999</c:v>
                  </c:pt>
                  <c:pt idx="37">
                    <c:v>3224207.2393541001</c:v>
                  </c:pt>
                  <c:pt idx="38">
                    <c:v>4325326.9513186198</c:v>
                  </c:pt>
                  <c:pt idx="39">
                    <c:v>4195316.5272718603</c:v>
                  </c:pt>
                  <c:pt idx="40">
                    <c:v>4245022.2071833201</c:v>
                  </c:pt>
                  <c:pt idx="41">
                    <c:v>3454185.7384815798</c:v>
                  </c:pt>
                  <c:pt idx="42">
                    <c:v>4215757.5926466295</c:v>
                  </c:pt>
                  <c:pt idx="43">
                    <c:v>3348599.3006071802</c:v>
                  </c:pt>
                  <c:pt idx="44">
                    <c:v>2340123.7602839801</c:v>
                  </c:pt>
                  <c:pt idx="45">
                    <c:v>2119493.0927692498</c:v>
                  </c:pt>
                  <c:pt idx="46">
                    <c:v>2252925.6823424301</c:v>
                  </c:pt>
                  <c:pt idx="47">
                    <c:v>3393346.84906899</c:v>
                  </c:pt>
                  <c:pt idx="48">
                    <c:v>4382015.4722057497</c:v>
                  </c:pt>
                  <c:pt idx="49">
                    <c:v>2125416.45534749</c:v>
                  </c:pt>
                  <c:pt idx="50">
                    <c:v>3479483.9260069998</c:v>
                  </c:pt>
                  <c:pt idx="51">
                    <c:v>3456484.1573640299</c:v>
                  </c:pt>
                  <c:pt idx="53">
                    <c:v>3709530.9774152101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FixedBeta_200s_06_04!$C$2:$C$53</c:f>
              <c:strCache>
                <c:ptCount val="52"/>
                <c:pt idx="0">
                  <c:v>No intervention</c:v>
                </c:pt>
                <c:pt idx="2">
                  <c:v>CT of H (7 days)</c:v>
                </c:pt>
                <c:pt idx="3">
                  <c:v>CT of H (14 days)</c:v>
                </c:pt>
                <c:pt idx="5">
                  <c:v>1e3 - 4th m</c:v>
                </c:pt>
                <c:pt idx="6">
                  <c:v>1e3 - 5th m</c:v>
                </c:pt>
                <c:pt idx="7">
                  <c:v>1e3 - 6th m</c:v>
                </c:pt>
                <c:pt idx="8">
                  <c:v>1e3 - 7th m</c:v>
                </c:pt>
                <c:pt idx="9">
                  <c:v>1e3 - 8th m</c:v>
                </c:pt>
                <c:pt idx="10">
                  <c:v>5e3 - 4th m</c:v>
                </c:pt>
                <c:pt idx="11">
                  <c:v>5e3 - 5th m</c:v>
                </c:pt>
                <c:pt idx="12">
                  <c:v>5e3 - 6th m</c:v>
                </c:pt>
                <c:pt idx="13">
                  <c:v>5e3 - 7th m</c:v>
                </c:pt>
                <c:pt idx="14">
                  <c:v>5e3 - 8th m</c:v>
                </c:pt>
                <c:pt idx="15">
                  <c:v>1e4 - 4th m</c:v>
                </c:pt>
                <c:pt idx="16">
                  <c:v>1e4 - 5th m</c:v>
                </c:pt>
                <c:pt idx="17">
                  <c:v>1e4 - 6th m</c:v>
                </c:pt>
                <c:pt idx="18">
                  <c:v>1e4 - 7th m</c:v>
                </c:pt>
                <c:pt idx="19">
                  <c:v>1e4 - 8th m</c:v>
                </c:pt>
                <c:pt idx="21">
                  <c:v>1e3 - 4th m</c:v>
                </c:pt>
                <c:pt idx="22">
                  <c:v>1e3 - 5th m</c:v>
                </c:pt>
                <c:pt idx="23">
                  <c:v>1e3 - 6th m</c:v>
                </c:pt>
                <c:pt idx="24">
                  <c:v>1e3 - 7th m</c:v>
                </c:pt>
                <c:pt idx="25">
                  <c:v>1e3 - 8th m</c:v>
                </c:pt>
                <c:pt idx="26">
                  <c:v>5e3 - 4th m</c:v>
                </c:pt>
                <c:pt idx="27">
                  <c:v>5e3 - 5th m</c:v>
                </c:pt>
                <c:pt idx="28">
                  <c:v>5e3 - 6th m</c:v>
                </c:pt>
                <c:pt idx="29">
                  <c:v>5e3 - 7th m</c:v>
                </c:pt>
                <c:pt idx="30">
                  <c:v>5e3 - 8th m</c:v>
                </c:pt>
                <c:pt idx="31">
                  <c:v>1e4 - 4th m</c:v>
                </c:pt>
                <c:pt idx="32">
                  <c:v>1e4 - 5th m</c:v>
                </c:pt>
                <c:pt idx="33">
                  <c:v>1e4 - 6th m</c:v>
                </c:pt>
                <c:pt idx="34">
                  <c:v>1e4 - 7th m</c:v>
                </c:pt>
                <c:pt idx="35">
                  <c:v>1e4 - 8th m</c:v>
                </c:pt>
                <c:pt idx="37">
                  <c:v>1e3 - 4th m</c:v>
                </c:pt>
                <c:pt idx="38">
                  <c:v>1e3 - 5th m</c:v>
                </c:pt>
                <c:pt idx="39">
                  <c:v>1e3 - 6th m</c:v>
                </c:pt>
                <c:pt idx="40">
                  <c:v>1e3 - 7th m</c:v>
                </c:pt>
                <c:pt idx="41">
                  <c:v>1e3 - 8th m</c:v>
                </c:pt>
                <c:pt idx="42">
                  <c:v>5e3 - 4th m</c:v>
                </c:pt>
                <c:pt idx="43">
                  <c:v>5e3 - 5th m</c:v>
                </c:pt>
                <c:pt idx="44">
                  <c:v>5e3 - 6th m</c:v>
                </c:pt>
                <c:pt idx="45">
                  <c:v>5e3 - 7th m</c:v>
                </c:pt>
                <c:pt idx="46">
                  <c:v>5e3 - 8th m</c:v>
                </c:pt>
                <c:pt idx="47">
                  <c:v>1e4 - 4th m</c:v>
                </c:pt>
                <c:pt idx="48">
                  <c:v>1e4 - 5th m</c:v>
                </c:pt>
                <c:pt idx="49">
                  <c:v>1e4 - 6th m</c:v>
                </c:pt>
                <c:pt idx="50">
                  <c:v>1e4 - 7th m</c:v>
                </c:pt>
                <c:pt idx="51">
                  <c:v>1e4 - 8th m</c:v>
                </c:pt>
              </c:strCache>
            </c:strRef>
          </c:cat>
          <c:val>
            <c:numRef>
              <c:f>FixedBeta_200s_06_04!$D$2:$D$53</c:f>
              <c:numCache>
                <c:formatCode>0.00E+00</c:formatCode>
                <c:ptCount val="52"/>
                <c:pt idx="0">
                  <c:v>37188560</c:v>
                </c:pt>
                <c:pt idx="2">
                  <c:v>35082729</c:v>
                </c:pt>
                <c:pt idx="3">
                  <c:v>34080303</c:v>
                </c:pt>
                <c:pt idx="5">
                  <c:v>37035771</c:v>
                </c:pt>
                <c:pt idx="6">
                  <c:v>37131428</c:v>
                </c:pt>
                <c:pt idx="7">
                  <c:v>36958428</c:v>
                </c:pt>
                <c:pt idx="8">
                  <c:v>37112181.5</c:v>
                </c:pt>
                <c:pt idx="9">
                  <c:v>37072879</c:v>
                </c:pt>
                <c:pt idx="10">
                  <c:v>36861191</c:v>
                </c:pt>
                <c:pt idx="11">
                  <c:v>36591388</c:v>
                </c:pt>
                <c:pt idx="12">
                  <c:v>37061775</c:v>
                </c:pt>
                <c:pt idx="13">
                  <c:v>37201449</c:v>
                </c:pt>
                <c:pt idx="14">
                  <c:v>37201014</c:v>
                </c:pt>
                <c:pt idx="15">
                  <c:v>37006882</c:v>
                </c:pt>
                <c:pt idx="16">
                  <c:v>37022786.5</c:v>
                </c:pt>
                <c:pt idx="17">
                  <c:v>37100825.5</c:v>
                </c:pt>
                <c:pt idx="18">
                  <c:v>37414372.5</c:v>
                </c:pt>
                <c:pt idx="19">
                  <c:v>36743172.5</c:v>
                </c:pt>
                <c:pt idx="21">
                  <c:v>37121406.5</c:v>
                </c:pt>
                <c:pt idx="22">
                  <c:v>37035400.5</c:v>
                </c:pt>
                <c:pt idx="23">
                  <c:v>36861106</c:v>
                </c:pt>
                <c:pt idx="24">
                  <c:v>37042169</c:v>
                </c:pt>
                <c:pt idx="25">
                  <c:v>37214515.5</c:v>
                </c:pt>
                <c:pt idx="26">
                  <c:v>37177711.5</c:v>
                </c:pt>
                <c:pt idx="27">
                  <c:v>37106979</c:v>
                </c:pt>
                <c:pt idx="28">
                  <c:v>36920805.5</c:v>
                </c:pt>
                <c:pt idx="29">
                  <c:v>37165760</c:v>
                </c:pt>
                <c:pt idx="30">
                  <c:v>37106427</c:v>
                </c:pt>
                <c:pt idx="31">
                  <c:v>37092213</c:v>
                </c:pt>
                <c:pt idx="32">
                  <c:v>37301691.5</c:v>
                </c:pt>
                <c:pt idx="33">
                  <c:v>37216996.5</c:v>
                </c:pt>
                <c:pt idx="34">
                  <c:v>37023182</c:v>
                </c:pt>
                <c:pt idx="35">
                  <c:v>37067546</c:v>
                </c:pt>
                <c:pt idx="37">
                  <c:v>36931296</c:v>
                </c:pt>
                <c:pt idx="38">
                  <c:v>37267502</c:v>
                </c:pt>
                <c:pt idx="39">
                  <c:v>36830988</c:v>
                </c:pt>
                <c:pt idx="40">
                  <c:v>37277736</c:v>
                </c:pt>
                <c:pt idx="41">
                  <c:v>37285710.5</c:v>
                </c:pt>
                <c:pt idx="42">
                  <c:v>37206258</c:v>
                </c:pt>
                <c:pt idx="43">
                  <c:v>37247004</c:v>
                </c:pt>
                <c:pt idx="44">
                  <c:v>36990562</c:v>
                </c:pt>
                <c:pt idx="45">
                  <c:v>36867753.5</c:v>
                </c:pt>
                <c:pt idx="46">
                  <c:v>37351231.5</c:v>
                </c:pt>
                <c:pt idx="47">
                  <c:v>37140915</c:v>
                </c:pt>
                <c:pt idx="48">
                  <c:v>37520082</c:v>
                </c:pt>
                <c:pt idx="49">
                  <c:v>37272576.5</c:v>
                </c:pt>
                <c:pt idx="50">
                  <c:v>37068144.5</c:v>
                </c:pt>
                <c:pt idx="51">
                  <c:v>37131628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F5-4944-A586-12FB79E4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FixedBeta_200s_06_04!$K$2:$K$53</c:f>
              <c:numCache>
                <c:formatCode>0.00E+00</c:formatCode>
                <c:ptCount val="52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F5-4944-A586-12FB79E4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2000000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6584126984126984E-2"/>
          <c:w val="0.96539763888888885"/>
          <c:h val="0.4932829365079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9-4778-A256-D6ED66F66A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9-4778-A256-D6ED66F66A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9-4778-A256-D6ED66F66A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9-4778-A256-D6ED66F66A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9-4778-A256-D6ED66F66A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E9-4778-A256-D6ED66F66A1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E9-4778-A256-D6ED66F66A1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E9-4778-A256-D6ED66F66A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E9-4778-A256-D6ED66F66A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E9-4778-A256-D6ED66F66A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E9-4778-A256-D6ED66F66A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E9-4778-A256-D6ED66F66A1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1E9-4778-A256-D6ED66F66A19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'B2.5_1000s_06_10_noH_someData_3'!$G$7:$G$34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62803.442553778499</c:v>
                  </c:pt>
                  <c:pt idx="3">
                    <c:v>42284.962647694301</c:v>
                  </c:pt>
                  <c:pt idx="4">
                    <c:v>44742.073934137901</c:v>
                  </c:pt>
                  <c:pt idx="5">
                    <c:v>32676.2957188855</c:v>
                  </c:pt>
                  <c:pt idx="6">
                    <c:v>250543.763039199</c:v>
                  </c:pt>
                  <c:pt idx="7">
                    <c:v>183658.79716894601</c:v>
                  </c:pt>
                  <c:pt idx="8">
                    <c:v>142463.248244863</c:v>
                  </c:pt>
                  <c:pt idx="9">
                    <c:v>123140.739735657</c:v>
                  </c:pt>
                  <c:pt idx="11">
                    <c:v>14723.059916798</c:v>
                  </c:pt>
                  <c:pt idx="12">
                    <c:v>41516.007619427903</c:v>
                  </c:pt>
                  <c:pt idx="13">
                    <c:v>19799.4072964466</c:v>
                  </c:pt>
                  <c:pt idx="14">
                    <c:v>25305.536600810399</c:v>
                  </c:pt>
                  <c:pt idx="15">
                    <c:v>45099.597998336103</c:v>
                  </c:pt>
                  <c:pt idx="16">
                    <c:v>128752.829145866</c:v>
                  </c:pt>
                  <c:pt idx="17">
                    <c:v>90185.499028938299</c:v>
                  </c:pt>
                  <c:pt idx="18">
                    <c:v>82448.229874384298</c:v>
                  </c:pt>
                  <c:pt idx="20">
                    <c:v>61128.652119771898</c:v>
                  </c:pt>
                  <c:pt idx="21">
                    <c:v>36443.996338808502</c:v>
                  </c:pt>
                  <c:pt idx="22">
                    <c:v>46394.9830155253</c:v>
                  </c:pt>
                  <c:pt idx="23">
                    <c:v>29179.6787552803</c:v>
                  </c:pt>
                  <c:pt idx="24">
                    <c:v>255753.54337661399</c:v>
                  </c:pt>
                  <c:pt idx="25">
                    <c:v>134091.21709266101</c:v>
                  </c:pt>
                  <c:pt idx="26">
                    <c:v>148863.61757215901</c:v>
                  </c:pt>
                  <c:pt idx="27">
                    <c:v>127747.265518114</c:v>
                  </c:pt>
                </c:numCache>
              </c:numRef>
            </c:plus>
            <c:minus>
              <c:numRef>
                <c:f>'B2.5_1000s_06_10_noH_someData_3'!$G$7:$G$34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62803.442553778499</c:v>
                  </c:pt>
                  <c:pt idx="3">
                    <c:v>42284.962647694301</c:v>
                  </c:pt>
                  <c:pt idx="4">
                    <c:v>44742.073934137901</c:v>
                  </c:pt>
                  <c:pt idx="5">
                    <c:v>32676.2957188855</c:v>
                  </c:pt>
                  <c:pt idx="6">
                    <c:v>250543.763039199</c:v>
                  </c:pt>
                  <c:pt idx="7">
                    <c:v>183658.79716894601</c:v>
                  </c:pt>
                  <c:pt idx="8">
                    <c:v>142463.248244863</c:v>
                  </c:pt>
                  <c:pt idx="9">
                    <c:v>123140.739735657</c:v>
                  </c:pt>
                  <c:pt idx="11">
                    <c:v>14723.059916798</c:v>
                  </c:pt>
                  <c:pt idx="12">
                    <c:v>41516.007619427903</c:v>
                  </c:pt>
                  <c:pt idx="13">
                    <c:v>19799.4072964466</c:v>
                  </c:pt>
                  <c:pt idx="14">
                    <c:v>25305.536600810399</c:v>
                  </c:pt>
                  <c:pt idx="15">
                    <c:v>45099.597998336103</c:v>
                  </c:pt>
                  <c:pt idx="16">
                    <c:v>128752.829145866</c:v>
                  </c:pt>
                  <c:pt idx="17">
                    <c:v>90185.499028938299</c:v>
                  </c:pt>
                  <c:pt idx="18">
                    <c:v>82448.229874384298</c:v>
                  </c:pt>
                  <c:pt idx="20">
                    <c:v>61128.652119771898</c:v>
                  </c:pt>
                  <c:pt idx="21">
                    <c:v>36443.996338808502</c:v>
                  </c:pt>
                  <c:pt idx="22">
                    <c:v>46394.9830155253</c:v>
                  </c:pt>
                  <c:pt idx="23">
                    <c:v>29179.6787552803</c:v>
                  </c:pt>
                  <c:pt idx="24">
                    <c:v>255753.54337661399</c:v>
                  </c:pt>
                  <c:pt idx="25">
                    <c:v>134091.21709266101</c:v>
                  </c:pt>
                  <c:pt idx="26">
                    <c:v>148863.61757215901</c:v>
                  </c:pt>
                  <c:pt idx="27">
                    <c:v>127747.265518114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'B2.5_1000s_06_10_noH_someData_3'!$C$7:$C$34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'B2.5_1000s_06_10_noH_someData_3'!$F$7:$F$34</c:f>
              <c:numCache>
                <c:formatCode>0.00E+00</c:formatCode>
                <c:ptCount val="28"/>
                <c:pt idx="0">
                  <c:v>0</c:v>
                </c:pt>
                <c:pt idx="2">
                  <c:v>322175.5</c:v>
                </c:pt>
                <c:pt idx="3">
                  <c:v>378343.5</c:v>
                </c:pt>
                <c:pt idx="4">
                  <c:v>206739</c:v>
                </c:pt>
                <c:pt idx="5">
                  <c:v>63041.5</c:v>
                </c:pt>
                <c:pt idx="6">
                  <c:v>1163993</c:v>
                </c:pt>
                <c:pt idx="7">
                  <c:v>1400711.5</c:v>
                </c:pt>
                <c:pt idx="8">
                  <c:v>800076</c:v>
                </c:pt>
                <c:pt idx="9">
                  <c:v>376939.5</c:v>
                </c:pt>
                <c:pt idx="11">
                  <c:v>42578.5</c:v>
                </c:pt>
                <c:pt idx="12">
                  <c:v>185389.5</c:v>
                </c:pt>
                <c:pt idx="13">
                  <c:v>323217</c:v>
                </c:pt>
                <c:pt idx="14">
                  <c:v>276990.5</c:v>
                </c:pt>
                <c:pt idx="15">
                  <c:v>116869</c:v>
                </c:pt>
                <c:pt idx="16">
                  <c:v>557201.5</c:v>
                </c:pt>
                <c:pt idx="17">
                  <c:v>1052997.5</c:v>
                </c:pt>
                <c:pt idx="18">
                  <c:v>954679.5</c:v>
                </c:pt>
                <c:pt idx="20">
                  <c:v>317710.5</c:v>
                </c:pt>
                <c:pt idx="21">
                  <c:v>380997</c:v>
                </c:pt>
                <c:pt idx="22">
                  <c:v>205823</c:v>
                </c:pt>
                <c:pt idx="23">
                  <c:v>62632.5</c:v>
                </c:pt>
                <c:pt idx="24">
                  <c:v>1151836</c:v>
                </c:pt>
                <c:pt idx="25">
                  <c:v>1401262</c:v>
                </c:pt>
                <c:pt idx="26">
                  <c:v>793452</c:v>
                </c:pt>
                <c:pt idx="27">
                  <c:v>366768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1E9-4778-A256-D6ED66F6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32824901008E-2"/>
          <c:w val="0.96539763888888885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DD-4D70-A8AA-AB367844D2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DD-4D70-A8AA-AB367844D2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DD-4D70-A8AA-AB367844D2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DD-4D70-A8AA-AB367844D2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DD-4D70-A8AA-AB367844D2E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DD-4D70-A8AA-AB367844D2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FDD-4D70-A8AA-AB367844D2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DD-4D70-A8AA-AB367844D2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DD-4D70-A8AA-AB367844D2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FDD-4D70-A8AA-AB367844D2E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FDD-4D70-A8AA-AB367844D2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DD-4D70-A8AA-AB367844D2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FDD-4D70-A8AA-AB367844D2E1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'B2.5_1000s_06_10_noH_someData_3'!$G$36:$G$63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5736.9256367005501</c:v>
                  </c:pt>
                  <c:pt idx="3">
                    <c:v>3832.4437273993499</c:v>
                  </c:pt>
                  <c:pt idx="4">
                    <c:v>4798.7490072210803</c:v>
                  </c:pt>
                  <c:pt idx="5">
                    <c:v>3941.2450486156299</c:v>
                  </c:pt>
                  <c:pt idx="6">
                    <c:v>24772.093446028499</c:v>
                  </c:pt>
                  <c:pt idx="7">
                    <c:v>18292.315996409699</c:v>
                  </c:pt>
                  <c:pt idx="8">
                    <c:v>17405.1754794138</c:v>
                  </c:pt>
                  <c:pt idx="9">
                    <c:v>14919.913740784399</c:v>
                  </c:pt>
                  <c:pt idx="11">
                    <c:v>3259.6443891080198</c:v>
                  </c:pt>
                  <c:pt idx="12">
                    <c:v>3269.61506199929</c:v>
                  </c:pt>
                  <c:pt idx="13">
                    <c:v>1916.2085492733499</c:v>
                  </c:pt>
                  <c:pt idx="14">
                    <c:v>2531.4319014881398</c:v>
                  </c:pt>
                  <c:pt idx="15">
                    <c:v>10407.494990110001</c:v>
                  </c:pt>
                  <c:pt idx="16">
                    <c:v>10857.673355372701</c:v>
                  </c:pt>
                  <c:pt idx="17">
                    <c:v>4620.2147765076897</c:v>
                  </c:pt>
                  <c:pt idx="18">
                    <c:v>7593.19465632007</c:v>
                  </c:pt>
                  <c:pt idx="20">
                    <c:v>5634.5482588118703</c:v>
                  </c:pt>
                  <c:pt idx="21">
                    <c:v>2267.8775660627298</c:v>
                  </c:pt>
                  <c:pt idx="22">
                    <c:v>5189.0201132482298</c:v>
                  </c:pt>
                  <c:pt idx="23">
                    <c:v>4523.2685864433297</c:v>
                  </c:pt>
                  <c:pt idx="24">
                    <c:v>28369.742903003898</c:v>
                  </c:pt>
                  <c:pt idx="25">
                    <c:v>16578.979028581602</c:v>
                  </c:pt>
                  <c:pt idx="26">
                    <c:v>19263.962959562999</c:v>
                  </c:pt>
                  <c:pt idx="27">
                    <c:v>15447.849087716801</c:v>
                  </c:pt>
                </c:numCache>
              </c:numRef>
            </c:plus>
            <c:minus>
              <c:numRef>
                <c:f>'B2.5_1000s_06_10_noH_someData_3'!$G$36:$G$63</c:f>
                <c:numCache>
                  <c:formatCode>General</c:formatCode>
                  <c:ptCount val="28"/>
                  <c:pt idx="0">
                    <c:v>0</c:v>
                  </c:pt>
                  <c:pt idx="2">
                    <c:v>5736.9256367005501</c:v>
                  </c:pt>
                  <c:pt idx="3">
                    <c:v>3832.4437273993499</c:v>
                  </c:pt>
                  <c:pt idx="4">
                    <c:v>4798.7490072210803</c:v>
                  </c:pt>
                  <c:pt idx="5">
                    <c:v>3941.2450486156299</c:v>
                  </c:pt>
                  <c:pt idx="6">
                    <c:v>24772.093446028499</c:v>
                  </c:pt>
                  <c:pt idx="7">
                    <c:v>18292.315996409699</c:v>
                  </c:pt>
                  <c:pt idx="8">
                    <c:v>17405.1754794138</c:v>
                  </c:pt>
                  <c:pt idx="9">
                    <c:v>14919.913740784399</c:v>
                  </c:pt>
                  <c:pt idx="11">
                    <c:v>3259.6443891080198</c:v>
                  </c:pt>
                  <c:pt idx="12">
                    <c:v>3269.61506199929</c:v>
                  </c:pt>
                  <c:pt idx="13">
                    <c:v>1916.2085492733499</c:v>
                  </c:pt>
                  <c:pt idx="14">
                    <c:v>2531.4319014881398</c:v>
                  </c:pt>
                  <c:pt idx="15">
                    <c:v>10407.494990110001</c:v>
                  </c:pt>
                  <c:pt idx="16">
                    <c:v>10857.673355372701</c:v>
                  </c:pt>
                  <c:pt idx="17">
                    <c:v>4620.2147765076897</c:v>
                  </c:pt>
                  <c:pt idx="18">
                    <c:v>7593.19465632007</c:v>
                  </c:pt>
                  <c:pt idx="20">
                    <c:v>5634.5482588118703</c:v>
                  </c:pt>
                  <c:pt idx="21">
                    <c:v>2267.8775660627298</c:v>
                  </c:pt>
                  <c:pt idx="22">
                    <c:v>5189.0201132482298</c:v>
                  </c:pt>
                  <c:pt idx="23">
                    <c:v>4523.2685864433297</c:v>
                  </c:pt>
                  <c:pt idx="24">
                    <c:v>28369.742903003898</c:v>
                  </c:pt>
                  <c:pt idx="25">
                    <c:v>16578.979028581602</c:v>
                  </c:pt>
                  <c:pt idx="26">
                    <c:v>19263.962959562999</c:v>
                  </c:pt>
                  <c:pt idx="27">
                    <c:v>15447.849087716801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'B2.5_1000s_06_10_noH_someData_3'!$C$36:$C$63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'B2.5_1000s_06_10_noH_someData_3'!$F$36:$F$63</c:f>
              <c:numCache>
                <c:formatCode>0.00E+00</c:formatCode>
                <c:ptCount val="28"/>
                <c:pt idx="0">
                  <c:v>0</c:v>
                </c:pt>
                <c:pt idx="2">
                  <c:v>43166</c:v>
                </c:pt>
                <c:pt idx="3">
                  <c:v>44210</c:v>
                </c:pt>
                <c:pt idx="4">
                  <c:v>27550.5</c:v>
                </c:pt>
                <c:pt idx="5">
                  <c:v>9904</c:v>
                </c:pt>
                <c:pt idx="6">
                  <c:v>174244.5</c:v>
                </c:pt>
                <c:pt idx="7">
                  <c:v>176687.5</c:v>
                </c:pt>
                <c:pt idx="8">
                  <c:v>101918</c:v>
                </c:pt>
                <c:pt idx="9">
                  <c:v>57655</c:v>
                </c:pt>
                <c:pt idx="11">
                  <c:v>15608.5</c:v>
                </c:pt>
                <c:pt idx="12">
                  <c:v>27440.5</c:v>
                </c:pt>
                <c:pt idx="13">
                  <c:v>28734.5</c:v>
                </c:pt>
                <c:pt idx="14">
                  <c:v>20120</c:v>
                </c:pt>
                <c:pt idx="15">
                  <c:v>46299.5</c:v>
                </c:pt>
                <c:pt idx="16">
                  <c:v>88116.5</c:v>
                </c:pt>
                <c:pt idx="17">
                  <c:v>98376.5</c:v>
                </c:pt>
                <c:pt idx="18">
                  <c:v>81370.5</c:v>
                </c:pt>
                <c:pt idx="20">
                  <c:v>43332</c:v>
                </c:pt>
                <c:pt idx="21">
                  <c:v>44170</c:v>
                </c:pt>
                <c:pt idx="22">
                  <c:v>27329</c:v>
                </c:pt>
                <c:pt idx="23">
                  <c:v>9756.5</c:v>
                </c:pt>
                <c:pt idx="24">
                  <c:v>172840</c:v>
                </c:pt>
                <c:pt idx="25">
                  <c:v>176370.5</c:v>
                </c:pt>
                <c:pt idx="26">
                  <c:v>102097.5</c:v>
                </c:pt>
                <c:pt idx="27">
                  <c:v>57445.5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DD-4D70-A8AA-AB367844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02361111111112E-2"/>
          <c:y val="2.5124823402029803E-2"/>
          <c:w val="0.96539763888888885"/>
          <c:h val="0.52109855845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585-B5FE-F9187ECAA4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585-B5FE-F9187ECAA4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585-B5FE-F9187ECAA4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585-B5FE-F9187ECAA4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585-B5FE-F9187ECAA4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585-B5FE-F9187ECAA4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585-B5FE-F9187ECAA4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585-B5FE-F9187ECAA4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585-B5FE-F9187ECAA45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585-B5FE-F9187ECAA45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585-B5FE-F9187ECAA45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585-B5FE-F9187ECAA45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585-B5FE-F9187ECAA450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'B2.5_1000s_06_10_noH_someData_3'!$G$66:$G$93</c:f>
                <c:numCache>
                  <c:formatCode>General</c:formatCode>
                  <c:ptCount val="28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83462.902051615602</c:v>
                  </c:pt>
                  <c:pt idx="7">
                    <c:v>72478.331178310997</c:v>
                  </c:pt>
                  <c:pt idx="8">
                    <c:v>41432.813269118298</c:v>
                  </c:pt>
                  <c:pt idx="9">
                    <c:v>12821.8053921926</c:v>
                  </c:pt>
                  <c:pt idx="11">
                    <c:v>73135.3722736911</c:v>
                  </c:pt>
                  <c:pt idx="12">
                    <c:v>319180.704899934</c:v>
                  </c:pt>
                  <c:pt idx="13">
                    <c:v>200980.14291354001</c:v>
                  </c:pt>
                  <c:pt idx="14">
                    <c:v>311648.18692925299</c:v>
                  </c:pt>
                  <c:pt idx="15">
                    <c:v>320056.60811643599</c:v>
                  </c:pt>
                  <c:pt idx="16">
                    <c:v>1201248.8527154899</c:v>
                  </c:pt>
                  <c:pt idx="17">
                    <c:v>514299.59327618201</c:v>
                  </c:pt>
                  <c:pt idx="18">
                    <c:v>1192332.1930678401</c:v>
                  </c:pt>
                  <c:pt idx="20">
                    <c:v>1496971.3961847399</c:v>
                  </c:pt>
                  <c:pt idx="21">
                    <c:v>1185584.5098451199</c:v>
                  </c:pt>
                  <c:pt idx="22">
                    <c:v>555521.30748439895</c:v>
                  </c:pt>
                  <c:pt idx="23">
                    <c:v>111654.31932577401</c:v>
                  </c:pt>
                  <c:pt idx="24">
                    <c:v>4778351.6577718398</c:v>
                  </c:pt>
                  <c:pt idx="25">
                    <c:v>3558525.2855747398</c:v>
                  </c:pt>
                  <c:pt idx="26">
                    <c:v>2230085.4796159202</c:v>
                  </c:pt>
                  <c:pt idx="27">
                    <c:v>531288.98188673402</c:v>
                  </c:pt>
                </c:numCache>
              </c:numRef>
            </c:plus>
            <c:minus>
              <c:numRef>
                <c:f>'B2.5_1000s_06_10_noH_someData_3'!$G$66:$G$93</c:f>
                <c:numCache>
                  <c:formatCode>General</c:formatCode>
                  <c:ptCount val="28"/>
                  <c:pt idx="2">
                    <c:v>15952.526331758299</c:v>
                  </c:pt>
                  <c:pt idx="3">
                    <c:v>13718.8888586711</c:v>
                  </c:pt>
                  <c:pt idx="4">
                    <c:v>8737.0030483172704</c:v>
                  </c:pt>
                  <c:pt idx="5">
                    <c:v>2811.6347877081098</c:v>
                  </c:pt>
                  <c:pt idx="6">
                    <c:v>83462.902051615602</c:v>
                  </c:pt>
                  <c:pt idx="7">
                    <c:v>72478.331178310997</c:v>
                  </c:pt>
                  <c:pt idx="8">
                    <c:v>41432.813269118298</c:v>
                  </c:pt>
                  <c:pt idx="9">
                    <c:v>12821.8053921926</c:v>
                  </c:pt>
                  <c:pt idx="11">
                    <c:v>73135.3722736911</c:v>
                  </c:pt>
                  <c:pt idx="12">
                    <c:v>319180.704899934</c:v>
                  </c:pt>
                  <c:pt idx="13">
                    <c:v>200980.14291354001</c:v>
                  </c:pt>
                  <c:pt idx="14">
                    <c:v>311648.18692925299</c:v>
                  </c:pt>
                  <c:pt idx="15">
                    <c:v>320056.60811643599</c:v>
                  </c:pt>
                  <c:pt idx="16">
                    <c:v>1201248.8527154899</c:v>
                  </c:pt>
                  <c:pt idx="17">
                    <c:v>514299.59327618201</c:v>
                  </c:pt>
                  <c:pt idx="18">
                    <c:v>1192332.1930678401</c:v>
                  </c:pt>
                  <c:pt idx="20">
                    <c:v>1496971.3961847399</c:v>
                  </c:pt>
                  <c:pt idx="21">
                    <c:v>1185584.5098451199</c:v>
                  </c:pt>
                  <c:pt idx="22">
                    <c:v>555521.30748439895</c:v>
                  </c:pt>
                  <c:pt idx="23">
                    <c:v>111654.31932577401</c:v>
                  </c:pt>
                  <c:pt idx="24">
                    <c:v>4778351.6577718398</c:v>
                  </c:pt>
                  <c:pt idx="25">
                    <c:v>3558525.2855747398</c:v>
                  </c:pt>
                  <c:pt idx="26">
                    <c:v>2230085.4796159202</c:v>
                  </c:pt>
                  <c:pt idx="27">
                    <c:v>531288.98188673402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'B2.5_1000s_06_10_noH_someData_3'!$C$66:$C$93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'B2.5_1000s_06_10_noH_someData_3'!$F$66:$F$93</c:f>
              <c:numCache>
                <c:formatCode>0.00E+00</c:formatCode>
                <c:ptCount val="28"/>
                <c:pt idx="2">
                  <c:v>69829.5</c:v>
                </c:pt>
                <c:pt idx="3">
                  <c:v>69096</c:v>
                </c:pt>
                <c:pt idx="4">
                  <c:v>17429.5</c:v>
                </c:pt>
                <c:pt idx="5">
                  <c:v>12280.5</c:v>
                </c:pt>
                <c:pt idx="6">
                  <c:v>350947.5</c:v>
                </c:pt>
                <c:pt idx="7">
                  <c:v>344670</c:v>
                </c:pt>
                <c:pt idx="8">
                  <c:v>86641.5</c:v>
                </c:pt>
                <c:pt idx="9">
                  <c:v>61279.5</c:v>
                </c:pt>
                <c:pt idx="11">
                  <c:v>534766</c:v>
                </c:pt>
                <c:pt idx="12">
                  <c:v>1438147</c:v>
                </c:pt>
                <c:pt idx="13">
                  <c:v>2495736.5</c:v>
                </c:pt>
                <c:pt idx="14">
                  <c:v>1301637</c:v>
                </c:pt>
                <c:pt idx="15">
                  <c:v>2640731.5</c:v>
                </c:pt>
                <c:pt idx="16">
                  <c:v>6369718</c:v>
                </c:pt>
                <c:pt idx="17">
                  <c:v>10228420.5</c:v>
                </c:pt>
                <c:pt idx="18">
                  <c:v>5988321.5</c:v>
                </c:pt>
                <c:pt idx="20">
                  <c:v>6358813.5</c:v>
                </c:pt>
                <c:pt idx="21">
                  <c:v>6182611</c:v>
                </c:pt>
                <c:pt idx="22">
                  <c:v>1629942.5</c:v>
                </c:pt>
                <c:pt idx="23">
                  <c:v>1147744</c:v>
                </c:pt>
                <c:pt idx="24">
                  <c:v>23838930.5</c:v>
                </c:pt>
                <c:pt idx="25">
                  <c:v>22288365.5</c:v>
                </c:pt>
                <c:pt idx="26">
                  <c:v>7954488</c:v>
                </c:pt>
                <c:pt idx="27">
                  <c:v>5888081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6A-4585-B5FE-F9187ECA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507503277780885E-2"/>
          <c:y val="2.5124832824901008E-2"/>
          <c:w val="0.94049249672221913"/>
          <c:h val="0.52109837884221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'B2.5_1000s_06_10_noH_someData_3'!$F$1</c:f>
              <c:strCache>
                <c:ptCount val="1"/>
                <c:pt idx="0">
                  <c:v>cumQs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7-4D09-B342-C08FFFB3C8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7-4D09-B342-C08FFFB3C8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7-4D09-B342-C08FFFB3C8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7-4D09-B342-C08FFFB3C8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7-4D09-B342-C08FFFB3C8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7-4D09-B342-C08FFFB3C8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47-4D09-B342-C08FFFB3C8F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47-4D09-B342-C08FFFB3C8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47-4D09-B342-C08FFFB3C8F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47-4D09-B342-C08FFFB3C8F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547-4D09-B342-C08FFFB3C8F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547-4D09-B342-C08FFFB3C8F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547-4D09-B342-C08FFFB3C8F4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'B2.5_1000s_06_10_noH_someData_3'!$G$95:$G$122</c:f>
                <c:numCache>
                  <c:formatCode>General</c:formatCode>
                  <c:ptCount val="28"/>
                  <c:pt idx="2">
                    <c:v>1854.64327134571</c:v>
                  </c:pt>
                  <c:pt idx="3">
                    <c:v>1604.7756750169499</c:v>
                  </c:pt>
                  <c:pt idx="4">
                    <c:v>572.30793876441396</c:v>
                  </c:pt>
                  <c:pt idx="5">
                    <c:v>83.152859945507004</c:v>
                  </c:pt>
                  <c:pt idx="6">
                    <c:v>8878.2351665231308</c:v>
                  </c:pt>
                  <c:pt idx="7">
                    <c:v>8389.0168249925991</c:v>
                  </c:pt>
                  <c:pt idx="8">
                    <c:v>3362.1125027661101</c:v>
                  </c:pt>
                  <c:pt idx="9">
                    <c:v>741.41644995458705</c:v>
                  </c:pt>
                  <c:pt idx="11">
                    <c:v>27721.2238643046</c:v>
                  </c:pt>
                  <c:pt idx="12">
                    <c:v>23259.9851871342</c:v>
                  </c:pt>
                  <c:pt idx="13">
                    <c:v>22695.3743324192</c:v>
                  </c:pt>
                  <c:pt idx="14">
                    <c:v>21728.207156875302</c:v>
                  </c:pt>
                  <c:pt idx="15">
                    <c:v>95956.066596648699</c:v>
                  </c:pt>
                  <c:pt idx="16">
                    <c:v>86405.481245750707</c:v>
                  </c:pt>
                  <c:pt idx="17">
                    <c:v>92178.943547973002</c:v>
                  </c:pt>
                  <c:pt idx="18">
                    <c:v>77226.718029573996</c:v>
                  </c:pt>
                  <c:pt idx="20">
                    <c:v>169815.23302486999</c:v>
                  </c:pt>
                  <c:pt idx="21">
                    <c:v>153254.46107654599</c:v>
                  </c:pt>
                  <c:pt idx="22">
                    <c:v>67814.168513019496</c:v>
                  </c:pt>
                  <c:pt idx="23">
                    <c:v>9063.8824223422598</c:v>
                  </c:pt>
                  <c:pt idx="24">
                    <c:v>729995.25399338803</c:v>
                  </c:pt>
                  <c:pt idx="25">
                    <c:v>627084.05213258299</c:v>
                  </c:pt>
                  <c:pt idx="26">
                    <c:v>304587.09294253</c:v>
                  </c:pt>
                  <c:pt idx="27">
                    <c:v>76214.596774348</c:v>
                  </c:pt>
                </c:numCache>
              </c:numRef>
            </c:plus>
            <c:minus>
              <c:numRef>
                <c:f>'B2.5_1000s_06_10_noH_someData_3'!$G$95:$G$122</c:f>
                <c:numCache>
                  <c:formatCode>General</c:formatCode>
                  <c:ptCount val="28"/>
                  <c:pt idx="2">
                    <c:v>1854.64327134571</c:v>
                  </c:pt>
                  <c:pt idx="3">
                    <c:v>1604.7756750169499</c:v>
                  </c:pt>
                  <c:pt idx="4">
                    <c:v>572.30793876441396</c:v>
                  </c:pt>
                  <c:pt idx="5">
                    <c:v>83.152859945507004</c:v>
                  </c:pt>
                  <c:pt idx="6">
                    <c:v>8878.2351665231308</c:v>
                  </c:pt>
                  <c:pt idx="7">
                    <c:v>8389.0168249925991</c:v>
                  </c:pt>
                  <c:pt idx="8">
                    <c:v>3362.1125027661101</c:v>
                  </c:pt>
                  <c:pt idx="9">
                    <c:v>741.41644995458705</c:v>
                  </c:pt>
                  <c:pt idx="11">
                    <c:v>27721.2238643046</c:v>
                  </c:pt>
                  <c:pt idx="12">
                    <c:v>23259.9851871342</c:v>
                  </c:pt>
                  <c:pt idx="13">
                    <c:v>22695.3743324192</c:v>
                  </c:pt>
                  <c:pt idx="14">
                    <c:v>21728.207156875302</c:v>
                  </c:pt>
                  <c:pt idx="15">
                    <c:v>95956.066596648699</c:v>
                  </c:pt>
                  <c:pt idx="16">
                    <c:v>86405.481245750707</c:v>
                  </c:pt>
                  <c:pt idx="17">
                    <c:v>92178.943547973002</c:v>
                  </c:pt>
                  <c:pt idx="18">
                    <c:v>77226.718029573996</c:v>
                  </c:pt>
                  <c:pt idx="20">
                    <c:v>169815.23302486999</c:v>
                  </c:pt>
                  <c:pt idx="21">
                    <c:v>153254.46107654599</c:v>
                  </c:pt>
                  <c:pt idx="22">
                    <c:v>67814.168513019496</c:v>
                  </c:pt>
                  <c:pt idx="23">
                    <c:v>9063.8824223422598</c:v>
                  </c:pt>
                  <c:pt idx="24">
                    <c:v>729995.25399338803</c:v>
                  </c:pt>
                  <c:pt idx="25">
                    <c:v>627084.05213258299</c:v>
                  </c:pt>
                  <c:pt idx="26">
                    <c:v>304587.09294253</c:v>
                  </c:pt>
                  <c:pt idx="27">
                    <c:v>76214.596774348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'B2.5_1000s_06_10_noH_someData_3'!$C$95:$C$122</c:f>
              <c:strCache>
                <c:ptCount val="28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5e3 - 4th m</c:v>
                </c:pt>
                <c:pt idx="7">
                  <c:v>5e3 - 5th m</c:v>
                </c:pt>
                <c:pt idx="8">
                  <c:v>5e3 - 6th m</c:v>
                </c:pt>
                <c:pt idx="9">
                  <c:v>5e3 - 7th m</c:v>
                </c:pt>
                <c:pt idx="11">
                  <c:v>1e3 - 4th m - CTn=30</c:v>
                </c:pt>
                <c:pt idx="12">
                  <c:v>1e3 - 5th m - CTn=30</c:v>
                </c:pt>
                <c:pt idx="13">
                  <c:v>1e3 - 6th m - CTn=30</c:v>
                </c:pt>
                <c:pt idx="14">
                  <c:v>1e3 - 7th m - CTn=30</c:v>
                </c:pt>
                <c:pt idx="15">
                  <c:v>5e3 - 4th m - CTn=30</c:v>
                </c:pt>
                <c:pt idx="16">
                  <c:v>5e3 - 5th m - CTn=30</c:v>
                </c:pt>
                <c:pt idx="17">
                  <c:v>5e3 - 6th m - CTn=30</c:v>
                </c:pt>
                <c:pt idx="18">
                  <c:v>5e3 - 7th m - CTn=30</c:v>
                </c:pt>
                <c:pt idx="20">
                  <c:v>1e3 - 4th m  - CTn=100</c:v>
                </c:pt>
                <c:pt idx="21">
                  <c:v>1e3 - 5th m  - CTn=100</c:v>
                </c:pt>
                <c:pt idx="22">
                  <c:v>1e3 - 6th m  - CTn=100</c:v>
                </c:pt>
                <c:pt idx="23">
                  <c:v>1e3 - 7th m  - CTn=100</c:v>
                </c:pt>
                <c:pt idx="24">
                  <c:v>5e3 - 4th m  - CTn=100</c:v>
                </c:pt>
                <c:pt idx="25">
                  <c:v>5e3 - 5th m  - CTn=100</c:v>
                </c:pt>
                <c:pt idx="26">
                  <c:v>5e3 - 6th m  - CTn=100</c:v>
                </c:pt>
                <c:pt idx="27">
                  <c:v>5e3 - 7th m  - CTn=100</c:v>
                </c:pt>
              </c:strCache>
            </c:strRef>
          </c:cat>
          <c:val>
            <c:numRef>
              <c:f>'B2.5_1000s_06_10_noH_someData_3'!$F$95:$F$122</c:f>
              <c:numCache>
                <c:formatCode>0.00E+00</c:formatCode>
                <c:ptCount val="28"/>
                <c:pt idx="2">
                  <c:v>7814</c:v>
                </c:pt>
                <c:pt idx="3">
                  <c:v>5992</c:v>
                </c:pt>
                <c:pt idx="4">
                  <c:v>1590</c:v>
                </c:pt>
                <c:pt idx="5">
                  <c:v>1227</c:v>
                </c:pt>
                <c:pt idx="6">
                  <c:v>38570.5</c:v>
                </c:pt>
                <c:pt idx="7">
                  <c:v>29759</c:v>
                </c:pt>
                <c:pt idx="8">
                  <c:v>8025</c:v>
                </c:pt>
                <c:pt idx="9">
                  <c:v>6114</c:v>
                </c:pt>
                <c:pt idx="11">
                  <c:v>150882.5</c:v>
                </c:pt>
                <c:pt idx="12">
                  <c:v>189724.5</c:v>
                </c:pt>
                <c:pt idx="13">
                  <c:v>177807</c:v>
                </c:pt>
                <c:pt idx="14">
                  <c:v>66448</c:v>
                </c:pt>
                <c:pt idx="15">
                  <c:v>647529</c:v>
                </c:pt>
                <c:pt idx="16">
                  <c:v>840326.5</c:v>
                </c:pt>
                <c:pt idx="17">
                  <c:v>780201</c:v>
                </c:pt>
                <c:pt idx="18">
                  <c:v>334455</c:v>
                </c:pt>
                <c:pt idx="20">
                  <c:v>746088.5</c:v>
                </c:pt>
                <c:pt idx="21">
                  <c:v>582095.5</c:v>
                </c:pt>
                <c:pt idx="22">
                  <c:v>152245.5</c:v>
                </c:pt>
                <c:pt idx="23">
                  <c:v>115744.5</c:v>
                </c:pt>
                <c:pt idx="24">
                  <c:v>3308782</c:v>
                </c:pt>
                <c:pt idx="25">
                  <c:v>2682584</c:v>
                </c:pt>
                <c:pt idx="26">
                  <c:v>765926.5</c:v>
                </c:pt>
                <c:pt idx="27">
                  <c:v>594100.5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47-4D09-B342-C08FFFB3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7007848290598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FixedBeta_200s_06_04!$D$1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5-483B-8353-8141C8E8F38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5-483B-8353-8141C8E8F38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5-483B-8353-8141C8E8F38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75-483B-8353-8141C8E8F3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5-483B-8353-8141C8E8F38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75-483B-8353-8141C8E8F38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75-483B-8353-8141C8E8F38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75-483B-8353-8141C8E8F38D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75-483B-8353-8141C8E8F38D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75-483B-8353-8141C8E8F38D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75-483B-8353-8141C8E8F38D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75-483B-8353-8141C8E8F38D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475-483B-8353-8141C8E8F38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475-483B-8353-8141C8E8F38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475-483B-8353-8141C8E8F38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475-483B-8353-8141C8E8F38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475-483B-8353-8141C8E8F38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475-483B-8353-8141C8E8F38D}"/>
              </c:ext>
            </c:extLst>
          </c:dPt>
          <c:errBars>
            <c:errBarType val="both"/>
            <c:errValType val="cust"/>
            <c:noEndCap val="0"/>
            <c:plus>
              <c:numRef>
                <c:f>FixedBeta_200s_06_04!$E$2:$E$133</c:f>
                <c:numCache>
                  <c:formatCode>General</c:formatCode>
                  <c:ptCount val="132"/>
                  <c:pt idx="0">
                    <c:v>3709530.9774152101</c:v>
                  </c:pt>
                  <c:pt idx="2">
                    <c:v>3047419.0368262199</c:v>
                  </c:pt>
                  <c:pt idx="3">
                    <c:v>3876647.0340832402</c:v>
                  </c:pt>
                  <c:pt idx="5">
                    <c:v>4286689.1508889701</c:v>
                  </c:pt>
                  <c:pt idx="6">
                    <c:v>4275636.8766516298</c:v>
                  </c:pt>
                  <c:pt idx="7">
                    <c:v>5690293.1205645297</c:v>
                  </c:pt>
                  <c:pt idx="8">
                    <c:v>4311836.0215038303</c:v>
                  </c:pt>
                  <c:pt idx="9">
                    <c:v>3328104.0645081699</c:v>
                  </c:pt>
                  <c:pt idx="10">
                    <c:v>5038370.6385041503</c:v>
                  </c:pt>
                  <c:pt idx="11">
                    <c:v>4201029.5735239498</c:v>
                  </c:pt>
                  <c:pt idx="12">
                    <c:v>3597253.5603382899</c:v>
                  </c:pt>
                  <c:pt idx="13">
                    <c:v>4251349.6179499896</c:v>
                  </c:pt>
                  <c:pt idx="14">
                    <c:v>3407801.1405974799</c:v>
                  </c:pt>
                  <c:pt idx="15">
                    <c:v>5012685.9666980198</c:v>
                  </c:pt>
                  <c:pt idx="16">
                    <c:v>2245127.7976088901</c:v>
                  </c:pt>
                  <c:pt idx="17">
                    <c:v>4983088.46487338</c:v>
                  </c:pt>
                  <c:pt idx="18">
                    <c:v>3270095.3832032098</c:v>
                  </c:pt>
                  <c:pt idx="19">
                    <c:v>2064153.2126298</c:v>
                  </c:pt>
                  <c:pt idx="21">
                    <c:v>3254163.22577501</c:v>
                  </c:pt>
                  <c:pt idx="22">
                    <c:v>3258670.0841040299</c:v>
                  </c:pt>
                  <c:pt idx="23">
                    <c:v>2455466.9842946501</c:v>
                  </c:pt>
                  <c:pt idx="24">
                    <c:v>3399907.3316083499</c:v>
                  </c:pt>
                  <c:pt idx="25">
                    <c:v>5015178.5781187601</c:v>
                  </c:pt>
                  <c:pt idx="26">
                    <c:v>4287534.9786393102</c:v>
                  </c:pt>
                  <c:pt idx="27">
                    <c:v>4299506.4269593004</c:v>
                  </c:pt>
                  <c:pt idx="28">
                    <c:v>4389996.8549318099</c:v>
                  </c:pt>
                  <c:pt idx="29">
                    <c:v>2120676.1124608</c:v>
                  </c:pt>
                  <c:pt idx="30">
                    <c:v>4331716.6368253697</c:v>
                  </c:pt>
                  <c:pt idx="31">
                    <c:v>4222372.1610852899</c:v>
                  </c:pt>
                  <c:pt idx="32">
                    <c:v>3400782.1994479201</c:v>
                  </c:pt>
                  <c:pt idx="33">
                    <c:v>4148845.0859914799</c:v>
                  </c:pt>
                  <c:pt idx="34">
                    <c:v>3435408.9055513698</c:v>
                  </c:pt>
                  <c:pt idx="35">
                    <c:v>4208197.0003690999</c:v>
                  </c:pt>
                  <c:pt idx="37">
                    <c:v>3224207.2393541001</c:v>
                  </c:pt>
                  <c:pt idx="38">
                    <c:v>4325326.9513186198</c:v>
                  </c:pt>
                  <c:pt idx="39">
                    <c:v>4195316.5272718603</c:v>
                  </c:pt>
                  <c:pt idx="40">
                    <c:v>4245022.2071833201</c:v>
                  </c:pt>
                  <c:pt idx="41">
                    <c:v>3454185.7384815798</c:v>
                  </c:pt>
                  <c:pt idx="42">
                    <c:v>4215757.5926466295</c:v>
                  </c:pt>
                  <c:pt idx="43">
                    <c:v>3348599.3006071802</c:v>
                  </c:pt>
                  <c:pt idx="44">
                    <c:v>2340123.7602839801</c:v>
                  </c:pt>
                  <c:pt idx="45">
                    <c:v>2119493.0927692498</c:v>
                  </c:pt>
                  <c:pt idx="46">
                    <c:v>2252925.6823424301</c:v>
                  </c:pt>
                  <c:pt idx="47">
                    <c:v>3393346.84906899</c:v>
                  </c:pt>
                  <c:pt idx="48">
                    <c:v>4382015.4722057497</c:v>
                  </c:pt>
                  <c:pt idx="49">
                    <c:v>2125416.45534749</c:v>
                  </c:pt>
                  <c:pt idx="50">
                    <c:v>3479483.9260069998</c:v>
                  </c:pt>
                  <c:pt idx="51">
                    <c:v>3456484.1573640299</c:v>
                  </c:pt>
                  <c:pt idx="53">
                    <c:v>3709530.9774152101</c:v>
                  </c:pt>
                </c:numCache>
              </c:numRef>
            </c:plus>
            <c:minus>
              <c:numRef>
                <c:f>FixedBeta_200s_06_04!$E$2:$E$133</c:f>
                <c:numCache>
                  <c:formatCode>General</c:formatCode>
                  <c:ptCount val="132"/>
                  <c:pt idx="0">
                    <c:v>3709530.9774152101</c:v>
                  </c:pt>
                  <c:pt idx="2">
                    <c:v>3047419.0368262199</c:v>
                  </c:pt>
                  <c:pt idx="3">
                    <c:v>3876647.0340832402</c:v>
                  </c:pt>
                  <c:pt idx="5">
                    <c:v>4286689.1508889701</c:v>
                  </c:pt>
                  <c:pt idx="6">
                    <c:v>4275636.8766516298</c:v>
                  </c:pt>
                  <c:pt idx="7">
                    <c:v>5690293.1205645297</c:v>
                  </c:pt>
                  <c:pt idx="8">
                    <c:v>4311836.0215038303</c:v>
                  </c:pt>
                  <c:pt idx="9">
                    <c:v>3328104.0645081699</c:v>
                  </c:pt>
                  <c:pt idx="10">
                    <c:v>5038370.6385041503</c:v>
                  </c:pt>
                  <c:pt idx="11">
                    <c:v>4201029.5735239498</c:v>
                  </c:pt>
                  <c:pt idx="12">
                    <c:v>3597253.5603382899</c:v>
                  </c:pt>
                  <c:pt idx="13">
                    <c:v>4251349.6179499896</c:v>
                  </c:pt>
                  <c:pt idx="14">
                    <c:v>3407801.1405974799</c:v>
                  </c:pt>
                  <c:pt idx="15">
                    <c:v>5012685.9666980198</c:v>
                  </c:pt>
                  <c:pt idx="16">
                    <c:v>2245127.7976088901</c:v>
                  </c:pt>
                  <c:pt idx="17">
                    <c:v>4983088.46487338</c:v>
                  </c:pt>
                  <c:pt idx="18">
                    <c:v>3270095.3832032098</c:v>
                  </c:pt>
                  <c:pt idx="19">
                    <c:v>2064153.2126298</c:v>
                  </c:pt>
                  <c:pt idx="21">
                    <c:v>3254163.22577501</c:v>
                  </c:pt>
                  <c:pt idx="22">
                    <c:v>3258670.0841040299</c:v>
                  </c:pt>
                  <c:pt idx="23">
                    <c:v>2455466.9842946501</c:v>
                  </c:pt>
                  <c:pt idx="24">
                    <c:v>3399907.3316083499</c:v>
                  </c:pt>
                  <c:pt idx="25">
                    <c:v>5015178.5781187601</c:v>
                  </c:pt>
                  <c:pt idx="26">
                    <c:v>4287534.9786393102</c:v>
                  </c:pt>
                  <c:pt idx="27">
                    <c:v>4299506.4269593004</c:v>
                  </c:pt>
                  <c:pt idx="28">
                    <c:v>4389996.8549318099</c:v>
                  </c:pt>
                  <c:pt idx="29">
                    <c:v>2120676.1124608</c:v>
                  </c:pt>
                  <c:pt idx="30">
                    <c:v>4331716.6368253697</c:v>
                  </c:pt>
                  <c:pt idx="31">
                    <c:v>4222372.1610852899</c:v>
                  </c:pt>
                  <c:pt idx="32">
                    <c:v>3400782.1994479201</c:v>
                  </c:pt>
                  <c:pt idx="33">
                    <c:v>4148845.0859914799</c:v>
                  </c:pt>
                  <c:pt idx="34">
                    <c:v>3435408.9055513698</c:v>
                  </c:pt>
                  <c:pt idx="35">
                    <c:v>4208197.0003690999</c:v>
                  </c:pt>
                  <c:pt idx="37">
                    <c:v>3224207.2393541001</c:v>
                  </c:pt>
                  <c:pt idx="38">
                    <c:v>4325326.9513186198</c:v>
                  </c:pt>
                  <c:pt idx="39">
                    <c:v>4195316.5272718603</c:v>
                  </c:pt>
                  <c:pt idx="40">
                    <c:v>4245022.2071833201</c:v>
                  </c:pt>
                  <c:pt idx="41">
                    <c:v>3454185.7384815798</c:v>
                  </c:pt>
                  <c:pt idx="42">
                    <c:v>4215757.5926466295</c:v>
                  </c:pt>
                  <c:pt idx="43">
                    <c:v>3348599.3006071802</c:v>
                  </c:pt>
                  <c:pt idx="44">
                    <c:v>2340123.7602839801</c:v>
                  </c:pt>
                  <c:pt idx="45">
                    <c:v>2119493.0927692498</c:v>
                  </c:pt>
                  <c:pt idx="46">
                    <c:v>2252925.6823424301</c:v>
                  </c:pt>
                  <c:pt idx="47">
                    <c:v>3393346.84906899</c:v>
                  </c:pt>
                  <c:pt idx="48">
                    <c:v>4382015.4722057497</c:v>
                  </c:pt>
                  <c:pt idx="49">
                    <c:v>2125416.45534749</c:v>
                  </c:pt>
                  <c:pt idx="50">
                    <c:v>3479483.9260069998</c:v>
                  </c:pt>
                  <c:pt idx="51">
                    <c:v>3456484.1573640299</c:v>
                  </c:pt>
                  <c:pt idx="53">
                    <c:v>3709530.9774152101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FixedBeta_200s_06_04!$C$55:$C$133</c:f>
              <c:strCache>
                <c:ptCount val="79"/>
                <c:pt idx="0">
                  <c:v>No intervention</c:v>
                </c:pt>
                <c:pt idx="2">
                  <c:v>1e3 - 6th m</c:v>
                </c:pt>
                <c:pt idx="3">
                  <c:v>1e3 - 7th m</c:v>
                </c:pt>
                <c:pt idx="4">
                  <c:v>1e3 - 8th m</c:v>
                </c:pt>
                <c:pt idx="5">
                  <c:v>5e3 - 4th m</c:v>
                </c:pt>
                <c:pt idx="6">
                  <c:v>5e3 - 5th m</c:v>
                </c:pt>
                <c:pt idx="7">
                  <c:v>5e3 - 6th m</c:v>
                </c:pt>
                <c:pt idx="8">
                  <c:v>5e3 - 7th m</c:v>
                </c:pt>
                <c:pt idx="9">
                  <c:v>5e3 - 8th m</c:v>
                </c:pt>
                <c:pt idx="10">
                  <c:v>1e4 - 4th m</c:v>
                </c:pt>
                <c:pt idx="11">
                  <c:v>1e4 - 5th m</c:v>
                </c:pt>
                <c:pt idx="12">
                  <c:v>1e4 - 6th m</c:v>
                </c:pt>
                <c:pt idx="13">
                  <c:v>1e4 - 7th m</c:v>
                </c:pt>
                <c:pt idx="14">
                  <c:v>1e4 - 8th m</c:v>
                </c:pt>
                <c:pt idx="16">
                  <c:v>1e3 - 4th m</c:v>
                </c:pt>
                <c:pt idx="17">
                  <c:v>1e3 - 5th m</c:v>
                </c:pt>
                <c:pt idx="18">
                  <c:v>1e3 - 6th m</c:v>
                </c:pt>
                <c:pt idx="19">
                  <c:v>1e3 - 7th m</c:v>
                </c:pt>
                <c:pt idx="20">
                  <c:v>1e3 - 8th m</c:v>
                </c:pt>
                <c:pt idx="21">
                  <c:v>5e3 - 4th m</c:v>
                </c:pt>
                <c:pt idx="22">
                  <c:v>5e3 - 5th m</c:v>
                </c:pt>
                <c:pt idx="23">
                  <c:v>5e3 - 6th m</c:v>
                </c:pt>
                <c:pt idx="24">
                  <c:v>5e3 - 7th m</c:v>
                </c:pt>
                <c:pt idx="25">
                  <c:v>5e3 - 8th m</c:v>
                </c:pt>
                <c:pt idx="26">
                  <c:v>1e4 - 4th m</c:v>
                </c:pt>
                <c:pt idx="27">
                  <c:v>1e4 - 5th m</c:v>
                </c:pt>
                <c:pt idx="28">
                  <c:v>1e4 - 6th m</c:v>
                </c:pt>
                <c:pt idx="29">
                  <c:v>1e4 - 7th m</c:v>
                </c:pt>
                <c:pt idx="30">
                  <c:v>1e4 - 8th m</c:v>
                </c:pt>
                <c:pt idx="32">
                  <c:v>1e3 - 4th m</c:v>
                </c:pt>
                <c:pt idx="33">
                  <c:v>1e3 - 5th m</c:v>
                </c:pt>
                <c:pt idx="34">
                  <c:v>1e3 - 6th m</c:v>
                </c:pt>
                <c:pt idx="35">
                  <c:v>1e3 - 7th m</c:v>
                </c:pt>
                <c:pt idx="36">
                  <c:v>1e3 - 8th m</c:v>
                </c:pt>
                <c:pt idx="37">
                  <c:v>5e3 - 4th m</c:v>
                </c:pt>
                <c:pt idx="38">
                  <c:v>5e3 - 5th m</c:v>
                </c:pt>
                <c:pt idx="39">
                  <c:v>5e3 - 6th m</c:v>
                </c:pt>
                <c:pt idx="40">
                  <c:v>5e3 - 7th m</c:v>
                </c:pt>
                <c:pt idx="41">
                  <c:v>5e3 - 8th m</c:v>
                </c:pt>
                <c:pt idx="42">
                  <c:v>1e4 - 4th m</c:v>
                </c:pt>
                <c:pt idx="43">
                  <c:v>1e4 - 5th m</c:v>
                </c:pt>
                <c:pt idx="44">
                  <c:v>1e4 - 6th m</c:v>
                </c:pt>
                <c:pt idx="45">
                  <c:v>1e4 - 7th m</c:v>
                </c:pt>
                <c:pt idx="46">
                  <c:v>1e4 - 8th m</c:v>
                </c:pt>
                <c:pt idx="48">
                  <c:v>1e3 - 4th m</c:v>
                </c:pt>
                <c:pt idx="49">
                  <c:v>1e3 - 5th m</c:v>
                </c:pt>
                <c:pt idx="50">
                  <c:v>1e3 - 6th m</c:v>
                </c:pt>
                <c:pt idx="51">
                  <c:v>1e3 - 7th m</c:v>
                </c:pt>
                <c:pt idx="52">
                  <c:v>1e3 - 8th m</c:v>
                </c:pt>
                <c:pt idx="53">
                  <c:v>5e3 - 4th m</c:v>
                </c:pt>
                <c:pt idx="54">
                  <c:v>5e3 - 5th m</c:v>
                </c:pt>
                <c:pt idx="55">
                  <c:v>5e3 - 6th m</c:v>
                </c:pt>
                <c:pt idx="56">
                  <c:v>5e3 - 7th m</c:v>
                </c:pt>
                <c:pt idx="57">
                  <c:v>5e3 - 8th m</c:v>
                </c:pt>
                <c:pt idx="58">
                  <c:v>1e4 - 4th m</c:v>
                </c:pt>
                <c:pt idx="59">
                  <c:v>1e4 - 5th m</c:v>
                </c:pt>
                <c:pt idx="60">
                  <c:v>1e4 - 6th m</c:v>
                </c:pt>
                <c:pt idx="61">
                  <c:v>1e4 - 7th m</c:v>
                </c:pt>
                <c:pt idx="62">
                  <c:v>1e4 - 8th m</c:v>
                </c:pt>
                <c:pt idx="64">
                  <c:v>1e3 - 4th m</c:v>
                </c:pt>
                <c:pt idx="65">
                  <c:v>1e3 - 5th m</c:v>
                </c:pt>
                <c:pt idx="66">
                  <c:v>1e3 - 6th m</c:v>
                </c:pt>
                <c:pt idx="67">
                  <c:v>1e3 - 7th m</c:v>
                </c:pt>
                <c:pt idx="68">
                  <c:v>1e3 - 8th m</c:v>
                </c:pt>
                <c:pt idx="69">
                  <c:v>5e3 - 4th m</c:v>
                </c:pt>
                <c:pt idx="70">
                  <c:v>5e3 - 5th m</c:v>
                </c:pt>
                <c:pt idx="71">
                  <c:v>5e3 - 6th m</c:v>
                </c:pt>
                <c:pt idx="72">
                  <c:v>5e3 - 7th m</c:v>
                </c:pt>
                <c:pt idx="73">
                  <c:v>5e3 - 8th m</c:v>
                </c:pt>
                <c:pt idx="74">
                  <c:v>1e4 - 4th m</c:v>
                </c:pt>
                <c:pt idx="75">
                  <c:v>1e4 - 5th m</c:v>
                </c:pt>
                <c:pt idx="76">
                  <c:v>1e4 - 6th m</c:v>
                </c:pt>
                <c:pt idx="77">
                  <c:v>1e4 - 7th m</c:v>
                </c:pt>
                <c:pt idx="78">
                  <c:v>1e4 - 8th m</c:v>
                </c:pt>
              </c:strCache>
            </c:strRef>
          </c:cat>
          <c:val>
            <c:numRef>
              <c:f>FixedBeta_200s_06_04!$D$55:$D$133</c:f>
              <c:numCache>
                <c:formatCode>0.00E+00</c:formatCode>
                <c:ptCount val="79"/>
                <c:pt idx="0">
                  <c:v>37188560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475-483B-8353-8141C8E8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FixedBeta_200s_06_04!$K$55:$K$133</c:f>
              <c:numCache>
                <c:formatCode>0.00E+00</c:formatCode>
                <c:ptCount val="79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  <c:pt idx="65">
                  <c:v>37213794.5</c:v>
                </c:pt>
                <c:pt idx="66">
                  <c:v>37213794.5</c:v>
                </c:pt>
                <c:pt idx="67">
                  <c:v>37213794.5</c:v>
                </c:pt>
                <c:pt idx="68">
                  <c:v>37213794.5</c:v>
                </c:pt>
                <c:pt idx="69">
                  <c:v>37213794.5</c:v>
                </c:pt>
                <c:pt idx="70">
                  <c:v>37213794.5</c:v>
                </c:pt>
                <c:pt idx="71">
                  <c:v>37213794.5</c:v>
                </c:pt>
                <c:pt idx="72">
                  <c:v>37213794.5</c:v>
                </c:pt>
                <c:pt idx="73">
                  <c:v>37213794.5</c:v>
                </c:pt>
                <c:pt idx="74">
                  <c:v>37213794.5</c:v>
                </c:pt>
                <c:pt idx="75">
                  <c:v>37213794.5</c:v>
                </c:pt>
                <c:pt idx="76">
                  <c:v>37213794.5</c:v>
                </c:pt>
                <c:pt idx="77">
                  <c:v>37213794.5</c:v>
                </c:pt>
                <c:pt idx="78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475-483B-8353-8141C8E8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6709344440495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2-46C2-8CED-AB4E0F598B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2-46C2-8CED-AB4E0F598B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2-46C2-8CED-AB4E0F598B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F2-46C2-8CED-AB4E0F598B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F2-46C2-8CED-AB4E0F598B5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F2-46C2-8CED-AB4E0F598B5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F2-46C2-8CED-AB4E0F598B5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EF2-46C2-8CED-AB4E0F598B5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EF2-46C2-8CED-AB4E0F598B5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F2-46C2-8CED-AB4E0F598B5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F2-46C2-8CED-AB4E0F598B5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EF2-46C2-8CED-AB4E0F598B5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EF2-46C2-8CED-AB4E0F598B5D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'B2.5_1000s_06_10_noH_allData'!$E$2:$E$170</c:f>
                <c:numCache>
                  <c:formatCode>General</c:formatCode>
                  <c:ptCount val="169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2034896.19618642</c:v>
                  </c:pt>
                  <c:pt idx="7">
                    <c:v>3512131.5191626302</c:v>
                  </c:pt>
                  <c:pt idx="8">
                    <c:v>3699623.16496717</c:v>
                  </c:pt>
                  <c:pt idx="9">
                    <c:v>3513291.6126860399</c:v>
                  </c:pt>
                  <c:pt idx="10">
                    <c:v>2873367.5762175401</c:v>
                  </c:pt>
                  <c:pt idx="11">
                    <c:v>3702120.9541542302</c:v>
                  </c:pt>
                  <c:pt idx="12">
                    <c:v>3099410.38769772</c:v>
                  </c:pt>
                  <c:pt idx="13">
                    <c:v>4210045.58718637</c:v>
                  </c:pt>
                  <c:pt idx="14">
                    <c:v>3101423.22522147</c:v>
                  </c:pt>
                  <c:pt idx="15">
                    <c:v>2348469.4977849298</c:v>
                  </c:pt>
                  <c:pt idx="16">
                    <c:v>3102091.47338168</c:v>
                  </c:pt>
                  <c:pt idx="17">
                    <c:v>2032939.9038819</c:v>
                  </c:pt>
                  <c:pt idx="18">
                    <c:v>3876142.0171791702</c:v>
                  </c:pt>
                  <c:pt idx="19">
                    <c:v>2623788.9632409601</c:v>
                  </c:pt>
                  <c:pt idx="20">
                    <c:v>2873389.7826569998</c:v>
                  </c:pt>
                  <c:pt idx="21">
                    <c:v>2034896.55603649</c:v>
                  </c:pt>
                  <c:pt idx="23">
                    <c:v>2624132.7397727799</c:v>
                  </c:pt>
                  <c:pt idx="24">
                    <c:v>2873086.53451184</c:v>
                  </c:pt>
                  <c:pt idx="25">
                    <c:v>1662266.4395266301</c:v>
                  </c:pt>
                  <c:pt idx="26">
                    <c:v>2034884.8673712299</c:v>
                  </c:pt>
                  <c:pt idx="27">
                    <c:v>2348533.7635647901</c:v>
                  </c:pt>
                  <c:pt idx="28">
                    <c:v>1661978.5114939201</c:v>
                  </c:pt>
                  <c:pt idx="29">
                    <c:v>3101401.9391617798</c:v>
                  </c:pt>
                  <c:pt idx="30">
                    <c:v>3101979.0464119199</c:v>
                  </c:pt>
                  <c:pt idx="31">
                    <c:v>2624378.12854779</c:v>
                  </c:pt>
                  <c:pt idx="32">
                    <c:v>2348494.6696986002</c:v>
                  </c:pt>
                  <c:pt idx="33">
                    <c:v>2623770.1047164798</c:v>
                  </c:pt>
                  <c:pt idx="34">
                    <c:v>1175714.6853001299</c:v>
                  </c:pt>
                  <c:pt idx="35">
                    <c:v>2624263.6554618101</c:v>
                  </c:pt>
                  <c:pt idx="36">
                    <c:v>3314593.2426908701</c:v>
                  </c:pt>
                  <c:pt idx="37">
                    <c:v>3314623.0558914798</c:v>
                  </c:pt>
                  <c:pt idx="39">
                    <c:v>2872009.42972349</c:v>
                  </c:pt>
                  <c:pt idx="40">
                    <c:v>2622631.4932394698</c:v>
                  </c:pt>
                  <c:pt idx="41">
                    <c:v>3513302.41635626</c:v>
                  </c:pt>
                  <c:pt idx="42">
                    <c:v>3513878.7958977502</c:v>
                  </c:pt>
                  <c:pt idx="43">
                    <c:v>2348513.7941934899</c:v>
                  </c:pt>
                  <c:pt idx="44">
                    <c:v>2622125.22808953</c:v>
                  </c:pt>
                  <c:pt idx="45">
                    <c:v>2621483.6420921199</c:v>
                  </c:pt>
                  <c:pt idx="46">
                    <c:v>3101431.1234186199</c:v>
                  </c:pt>
                  <c:pt idx="47">
                    <c:v>2873376.0971612199</c:v>
                  </c:pt>
                  <c:pt idx="48">
                    <c:v>3314616.6492778002</c:v>
                  </c:pt>
                  <c:pt idx="49">
                    <c:v>4210635.3616333399</c:v>
                  </c:pt>
                  <c:pt idx="50">
                    <c:v>2032426.6298990501</c:v>
                  </c:pt>
                  <c:pt idx="51">
                    <c:v>2872823.2424864401</c:v>
                  </c:pt>
                  <c:pt idx="52">
                    <c:v>1176016.8165997199</c:v>
                  </c:pt>
                  <c:pt idx="53">
                    <c:v>2348505.3453358002</c:v>
                  </c:pt>
                  <c:pt idx="55">
                    <c:v>2348276.3762414898</c:v>
                  </c:pt>
                  <c:pt idx="56">
                    <c:v>1175892.3916181801</c:v>
                  </c:pt>
                  <c:pt idx="57">
                    <c:v>3513815.24971093</c:v>
                  </c:pt>
                  <c:pt idx="58">
                    <c:v>2873429.88057933</c:v>
                  </c:pt>
                  <c:pt idx="59">
                    <c:v>2624384.0044111302</c:v>
                  </c:pt>
                  <c:pt idx="60">
                    <c:v>2348032.4221648001</c:v>
                  </c:pt>
                  <c:pt idx="61">
                    <c:v>2347970.3111578301</c:v>
                  </c:pt>
                  <c:pt idx="62">
                    <c:v>3513781.9188758298</c:v>
                  </c:pt>
                  <c:pt idx="63">
                    <c:v>3702101.7203572202</c:v>
                  </c:pt>
                  <c:pt idx="64">
                    <c:v>3102100.9672400602</c:v>
                  </c:pt>
                  <c:pt idx="65">
                    <c:v>2872744.1178641198</c:v>
                  </c:pt>
                  <c:pt idx="66">
                    <c:v>2623719.8672201098</c:v>
                  </c:pt>
                  <c:pt idx="67">
                    <c:v>2034808.2604584901</c:v>
                  </c:pt>
                  <c:pt idx="68">
                    <c:v>3880815.2226537499</c:v>
                  </c:pt>
                  <c:pt idx="69">
                    <c:v>4051342.2019628198</c:v>
                  </c:pt>
                  <c:pt idx="71">
                    <c:v>1172955.93407916</c:v>
                  </c:pt>
                  <c:pt idx="72">
                    <c:v>2028750.43508106</c:v>
                  </c:pt>
                  <c:pt idx="73">
                    <c:v>5836.5438167494103</c:v>
                  </c:pt>
                  <c:pt idx="74">
                    <c:v>1657021.10647852</c:v>
                  </c:pt>
                  <c:pt idx="75">
                    <c:v>1657858.6590042801</c:v>
                  </c:pt>
                  <c:pt idx="76">
                    <c:v>2342373.08143616</c:v>
                  </c:pt>
                  <c:pt idx="77">
                    <c:v>1172445.11681055</c:v>
                  </c:pt>
                  <c:pt idx="78">
                    <c:v>1656244.0241441501</c:v>
                  </c:pt>
                  <c:pt idx="79">
                    <c:v>2340936.8541862601</c:v>
                  </c:pt>
                  <c:pt idx="80">
                    <c:v>2342197.8717472502</c:v>
                  </c:pt>
                  <c:pt idx="81">
                    <c:v>1657969.84221445</c:v>
                  </c:pt>
                  <c:pt idx="82">
                    <c:v>2864633.71679893</c:v>
                  </c:pt>
                  <c:pt idx="83">
                    <c:v>2027425.17863341</c:v>
                  </c:pt>
                  <c:pt idx="84">
                    <c:v>2340894.68069077</c:v>
                  </c:pt>
                  <c:pt idx="85">
                    <c:v>1657856.73599163</c:v>
                  </c:pt>
                  <c:pt idx="106">
                    <c:v>2619729.8903376702</c:v>
                  </c:pt>
                  <c:pt idx="107">
                    <c:v>2344529.1998275202</c:v>
                  </c:pt>
                  <c:pt idx="108">
                    <c:v>2872821.7301303898</c:v>
                  </c:pt>
                  <c:pt idx="109">
                    <c:v>2034860.72271111</c:v>
                  </c:pt>
                  <c:pt idx="110">
                    <c:v>2348502.0369848101</c:v>
                  </c:pt>
                  <c:pt idx="111">
                    <c:v>2018985.94560874</c:v>
                  </c:pt>
                  <c:pt idx="112">
                    <c:v>3287301.28157624</c:v>
                  </c:pt>
                  <c:pt idx="113">
                    <c:v>1661166.06281715</c:v>
                  </c:pt>
                  <c:pt idx="114">
                    <c:v>2348367.0122161098</c:v>
                  </c:pt>
                  <c:pt idx="115">
                    <c:v>1662311.6978054401</c:v>
                  </c:pt>
                  <c:pt idx="116">
                    <c:v>2831129.7387604299</c:v>
                  </c:pt>
                  <c:pt idx="117">
                    <c:v>2830053.6405271199</c:v>
                  </c:pt>
                  <c:pt idx="118">
                    <c:v>2033117.6543453201</c:v>
                  </c:pt>
                  <c:pt idx="119">
                    <c:v>3880418.40287351</c:v>
                  </c:pt>
                  <c:pt idx="120">
                    <c:v>3102092.7406485099</c:v>
                  </c:pt>
                  <c:pt idx="122">
                    <c:v>3101470.7866262002</c:v>
                  </c:pt>
                  <c:pt idx="123">
                    <c:v>2872994.7390608802</c:v>
                  </c:pt>
                  <c:pt idx="124">
                    <c:v>2873396.7944275201</c:v>
                  </c:pt>
                  <c:pt idx="125">
                    <c:v>3513912.1790328301</c:v>
                  </c:pt>
                  <c:pt idx="126">
                    <c:v>2624403.6590972398</c:v>
                  </c:pt>
                  <c:pt idx="127">
                    <c:v>1660642.24566572</c:v>
                  </c:pt>
                  <c:pt idx="128">
                    <c:v>3312114.8715804601</c:v>
                  </c:pt>
                  <c:pt idx="129">
                    <c:v>2348327.8774267202</c:v>
                  </c:pt>
                  <c:pt idx="130">
                    <c:v>3314583.5552976802</c:v>
                  </c:pt>
                  <c:pt idx="131">
                    <c:v>2348510.5087334202</c:v>
                  </c:pt>
                  <c:pt idx="132">
                    <c:v>2618964.0727987802</c:v>
                  </c:pt>
                  <c:pt idx="133">
                    <c:v>2345024.4794900198</c:v>
                  </c:pt>
                  <c:pt idx="134">
                    <c:v>2872984.5848460998</c:v>
                  </c:pt>
                  <c:pt idx="135">
                    <c:v>2873397.9388296599</c:v>
                  </c:pt>
                  <c:pt idx="136">
                    <c:v>2624376.7318106401</c:v>
                  </c:pt>
                  <c:pt idx="138">
                    <c:v>2028507.4966355001</c:v>
                  </c:pt>
                  <c:pt idx="139">
                    <c:v>2336579.9331199201</c:v>
                  </c:pt>
                  <c:pt idx="140">
                    <c:v>2349748.2230788898</c:v>
                  </c:pt>
                  <c:pt idx="141">
                    <c:v>3314405.4919433501</c:v>
                  </c:pt>
                  <c:pt idx="142">
                    <c:v>1662322.69997695</c:v>
                  </c:pt>
                  <c:pt idx="143">
                    <c:v>3119370.6359705799</c:v>
                  </c:pt>
                  <c:pt idx="144">
                    <c:v>3138935.9300229298</c:v>
                  </c:pt>
                  <c:pt idx="145">
                    <c:v>2922178.0455746502</c:v>
                  </c:pt>
                  <c:pt idx="146">
                    <c:v>2626127.0338974302</c:v>
                  </c:pt>
                  <c:pt idx="147">
                    <c:v>2348473.3894012198</c:v>
                  </c:pt>
                  <c:pt idx="148">
                    <c:v>2949654.6351063498</c:v>
                  </c:pt>
                  <c:pt idx="149">
                    <c:v>3073783.0350396801</c:v>
                  </c:pt>
                  <c:pt idx="150">
                    <c:v>3409058.4032278801</c:v>
                  </c:pt>
                  <c:pt idx="151">
                    <c:v>3313712.9937132602</c:v>
                  </c:pt>
                  <c:pt idx="152">
                    <c:v>2034853.70975067</c:v>
                  </c:pt>
                  <c:pt idx="154">
                    <c:v>2852406.72737781</c:v>
                  </c:pt>
                  <c:pt idx="155">
                    <c:v>3091414.3044238798</c:v>
                  </c:pt>
                  <c:pt idx="156">
                    <c:v>2624055.81465845</c:v>
                  </c:pt>
                  <c:pt idx="157">
                    <c:v>3314587.6311157802</c:v>
                  </c:pt>
                  <c:pt idx="158">
                    <c:v>3314595.3261076901</c:v>
                  </c:pt>
                  <c:pt idx="159">
                    <c:v>2564770.1378287999</c:v>
                  </c:pt>
                  <c:pt idx="160">
                    <c:v>3653911.3303183601</c:v>
                  </c:pt>
                  <c:pt idx="161">
                    <c:v>2873066.3588766302</c:v>
                  </c:pt>
                  <c:pt idx="162">
                    <c:v>2873381.0793625698</c:v>
                  </c:pt>
                  <c:pt idx="163">
                    <c:v>1662312.15487854</c:v>
                  </c:pt>
                  <c:pt idx="164">
                    <c:v>2545360.3215779099</c:v>
                  </c:pt>
                  <c:pt idx="165">
                    <c:v>3057597.37826702</c:v>
                  </c:pt>
                  <c:pt idx="166">
                    <c:v>2348100.32438786</c:v>
                  </c:pt>
                  <c:pt idx="167">
                    <c:v>2874041.6072849999</c:v>
                  </c:pt>
                  <c:pt idx="168">
                    <c:v>3513895.1676981798</c:v>
                  </c:pt>
                </c:numCache>
              </c:numRef>
            </c:plus>
            <c:minus>
              <c:numRef>
                <c:f>'B2.5_1000s_06_10_noH_allData'!$E$2:$E$170</c:f>
                <c:numCache>
                  <c:formatCode>General</c:formatCode>
                  <c:ptCount val="169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2034896.19618642</c:v>
                  </c:pt>
                  <c:pt idx="7">
                    <c:v>3512131.5191626302</c:v>
                  </c:pt>
                  <c:pt idx="8">
                    <c:v>3699623.16496717</c:v>
                  </c:pt>
                  <c:pt idx="9">
                    <c:v>3513291.6126860399</c:v>
                  </c:pt>
                  <c:pt idx="10">
                    <c:v>2873367.5762175401</c:v>
                  </c:pt>
                  <c:pt idx="11">
                    <c:v>3702120.9541542302</c:v>
                  </c:pt>
                  <c:pt idx="12">
                    <c:v>3099410.38769772</c:v>
                  </c:pt>
                  <c:pt idx="13">
                    <c:v>4210045.58718637</c:v>
                  </c:pt>
                  <c:pt idx="14">
                    <c:v>3101423.22522147</c:v>
                  </c:pt>
                  <c:pt idx="15">
                    <c:v>2348469.4977849298</c:v>
                  </c:pt>
                  <c:pt idx="16">
                    <c:v>3102091.47338168</c:v>
                  </c:pt>
                  <c:pt idx="17">
                    <c:v>2032939.9038819</c:v>
                  </c:pt>
                  <c:pt idx="18">
                    <c:v>3876142.0171791702</c:v>
                  </c:pt>
                  <c:pt idx="19">
                    <c:v>2623788.9632409601</c:v>
                  </c:pt>
                  <c:pt idx="20">
                    <c:v>2873389.7826569998</c:v>
                  </c:pt>
                  <c:pt idx="21">
                    <c:v>2034896.55603649</c:v>
                  </c:pt>
                  <c:pt idx="23">
                    <c:v>2624132.7397727799</c:v>
                  </c:pt>
                  <c:pt idx="24">
                    <c:v>2873086.53451184</c:v>
                  </c:pt>
                  <c:pt idx="25">
                    <c:v>1662266.4395266301</c:v>
                  </c:pt>
                  <c:pt idx="26">
                    <c:v>2034884.8673712299</c:v>
                  </c:pt>
                  <c:pt idx="27">
                    <c:v>2348533.7635647901</c:v>
                  </c:pt>
                  <c:pt idx="28">
                    <c:v>1661978.5114939201</c:v>
                  </c:pt>
                  <c:pt idx="29">
                    <c:v>3101401.9391617798</c:v>
                  </c:pt>
                  <c:pt idx="30">
                    <c:v>3101979.0464119199</c:v>
                  </c:pt>
                  <c:pt idx="31">
                    <c:v>2624378.12854779</c:v>
                  </c:pt>
                  <c:pt idx="32">
                    <c:v>2348494.6696986002</c:v>
                  </c:pt>
                  <c:pt idx="33">
                    <c:v>2623770.1047164798</c:v>
                  </c:pt>
                  <c:pt idx="34">
                    <c:v>1175714.6853001299</c:v>
                  </c:pt>
                  <c:pt idx="35">
                    <c:v>2624263.6554618101</c:v>
                  </c:pt>
                  <c:pt idx="36">
                    <c:v>3314593.2426908701</c:v>
                  </c:pt>
                  <c:pt idx="37">
                    <c:v>3314623.0558914798</c:v>
                  </c:pt>
                  <c:pt idx="39">
                    <c:v>2872009.42972349</c:v>
                  </c:pt>
                  <c:pt idx="40">
                    <c:v>2622631.4932394698</c:v>
                  </c:pt>
                  <c:pt idx="41">
                    <c:v>3513302.41635626</c:v>
                  </c:pt>
                  <c:pt idx="42">
                    <c:v>3513878.7958977502</c:v>
                  </c:pt>
                  <c:pt idx="43">
                    <c:v>2348513.7941934899</c:v>
                  </c:pt>
                  <c:pt idx="44">
                    <c:v>2622125.22808953</c:v>
                  </c:pt>
                  <c:pt idx="45">
                    <c:v>2621483.6420921199</c:v>
                  </c:pt>
                  <c:pt idx="46">
                    <c:v>3101431.1234186199</c:v>
                  </c:pt>
                  <c:pt idx="47">
                    <c:v>2873376.0971612199</c:v>
                  </c:pt>
                  <c:pt idx="48">
                    <c:v>3314616.6492778002</c:v>
                  </c:pt>
                  <c:pt idx="49">
                    <c:v>4210635.3616333399</c:v>
                  </c:pt>
                  <c:pt idx="50">
                    <c:v>2032426.6298990501</c:v>
                  </c:pt>
                  <c:pt idx="51">
                    <c:v>2872823.2424864401</c:v>
                  </c:pt>
                  <c:pt idx="52">
                    <c:v>1176016.8165997199</c:v>
                  </c:pt>
                  <c:pt idx="53">
                    <c:v>2348505.3453358002</c:v>
                  </c:pt>
                  <c:pt idx="55">
                    <c:v>2348276.3762414898</c:v>
                  </c:pt>
                  <c:pt idx="56">
                    <c:v>1175892.3916181801</c:v>
                  </c:pt>
                  <c:pt idx="57">
                    <c:v>3513815.24971093</c:v>
                  </c:pt>
                  <c:pt idx="58">
                    <c:v>2873429.88057933</c:v>
                  </c:pt>
                  <c:pt idx="59">
                    <c:v>2624384.0044111302</c:v>
                  </c:pt>
                  <c:pt idx="60">
                    <c:v>2348032.4221648001</c:v>
                  </c:pt>
                  <c:pt idx="61">
                    <c:v>2347970.3111578301</c:v>
                  </c:pt>
                  <c:pt idx="62">
                    <c:v>3513781.9188758298</c:v>
                  </c:pt>
                  <c:pt idx="63">
                    <c:v>3702101.7203572202</c:v>
                  </c:pt>
                  <c:pt idx="64">
                    <c:v>3102100.9672400602</c:v>
                  </c:pt>
                  <c:pt idx="65">
                    <c:v>2872744.1178641198</c:v>
                  </c:pt>
                  <c:pt idx="66">
                    <c:v>2623719.8672201098</c:v>
                  </c:pt>
                  <c:pt idx="67">
                    <c:v>2034808.2604584901</c:v>
                  </c:pt>
                  <c:pt idx="68">
                    <c:v>3880815.2226537499</c:v>
                  </c:pt>
                  <c:pt idx="69">
                    <c:v>4051342.2019628198</c:v>
                  </c:pt>
                  <c:pt idx="71">
                    <c:v>1172955.93407916</c:v>
                  </c:pt>
                  <c:pt idx="72">
                    <c:v>2028750.43508106</c:v>
                  </c:pt>
                  <c:pt idx="73">
                    <c:v>5836.5438167494103</c:v>
                  </c:pt>
                  <c:pt idx="74">
                    <c:v>1657021.10647852</c:v>
                  </c:pt>
                  <c:pt idx="75">
                    <c:v>1657858.6590042801</c:v>
                  </c:pt>
                  <c:pt idx="76">
                    <c:v>2342373.08143616</c:v>
                  </c:pt>
                  <c:pt idx="77">
                    <c:v>1172445.11681055</c:v>
                  </c:pt>
                  <c:pt idx="78">
                    <c:v>1656244.0241441501</c:v>
                  </c:pt>
                  <c:pt idx="79">
                    <c:v>2340936.8541862601</c:v>
                  </c:pt>
                  <c:pt idx="80">
                    <c:v>2342197.8717472502</c:v>
                  </c:pt>
                  <c:pt idx="81">
                    <c:v>1657969.84221445</c:v>
                  </c:pt>
                  <c:pt idx="82">
                    <c:v>2864633.71679893</c:v>
                  </c:pt>
                  <c:pt idx="83">
                    <c:v>2027425.17863341</c:v>
                  </c:pt>
                  <c:pt idx="84">
                    <c:v>2340894.68069077</c:v>
                  </c:pt>
                  <c:pt idx="85">
                    <c:v>1657856.73599163</c:v>
                  </c:pt>
                  <c:pt idx="106">
                    <c:v>2619729.8903376702</c:v>
                  </c:pt>
                  <c:pt idx="107">
                    <c:v>2344529.1998275202</c:v>
                  </c:pt>
                  <c:pt idx="108">
                    <c:v>2872821.7301303898</c:v>
                  </c:pt>
                  <c:pt idx="109">
                    <c:v>2034860.72271111</c:v>
                  </c:pt>
                  <c:pt idx="110">
                    <c:v>2348502.0369848101</c:v>
                  </c:pt>
                  <c:pt idx="111">
                    <c:v>2018985.94560874</c:v>
                  </c:pt>
                  <c:pt idx="112">
                    <c:v>3287301.28157624</c:v>
                  </c:pt>
                  <c:pt idx="113">
                    <c:v>1661166.06281715</c:v>
                  </c:pt>
                  <c:pt idx="114">
                    <c:v>2348367.0122161098</c:v>
                  </c:pt>
                  <c:pt idx="115">
                    <c:v>1662311.6978054401</c:v>
                  </c:pt>
                  <c:pt idx="116">
                    <c:v>2831129.7387604299</c:v>
                  </c:pt>
                  <c:pt idx="117">
                    <c:v>2830053.6405271199</c:v>
                  </c:pt>
                  <c:pt idx="118">
                    <c:v>2033117.6543453201</c:v>
                  </c:pt>
                  <c:pt idx="119">
                    <c:v>3880418.40287351</c:v>
                  </c:pt>
                  <c:pt idx="120">
                    <c:v>3102092.7406485099</c:v>
                  </c:pt>
                  <c:pt idx="122">
                    <c:v>3101470.7866262002</c:v>
                  </c:pt>
                  <c:pt idx="123">
                    <c:v>2872994.7390608802</c:v>
                  </c:pt>
                  <c:pt idx="124">
                    <c:v>2873396.7944275201</c:v>
                  </c:pt>
                  <c:pt idx="125">
                    <c:v>3513912.1790328301</c:v>
                  </c:pt>
                  <c:pt idx="126">
                    <c:v>2624403.6590972398</c:v>
                  </c:pt>
                  <c:pt idx="127">
                    <c:v>1660642.24566572</c:v>
                  </c:pt>
                  <c:pt idx="128">
                    <c:v>3312114.8715804601</c:v>
                  </c:pt>
                  <c:pt idx="129">
                    <c:v>2348327.8774267202</c:v>
                  </c:pt>
                  <c:pt idx="130">
                    <c:v>3314583.5552976802</c:v>
                  </c:pt>
                  <c:pt idx="131">
                    <c:v>2348510.5087334202</c:v>
                  </c:pt>
                  <c:pt idx="132">
                    <c:v>2618964.0727987802</c:v>
                  </c:pt>
                  <c:pt idx="133">
                    <c:v>2345024.4794900198</c:v>
                  </c:pt>
                  <c:pt idx="134">
                    <c:v>2872984.5848460998</c:v>
                  </c:pt>
                  <c:pt idx="135">
                    <c:v>2873397.9388296599</c:v>
                  </c:pt>
                  <c:pt idx="136">
                    <c:v>2624376.7318106401</c:v>
                  </c:pt>
                  <c:pt idx="138">
                    <c:v>2028507.4966355001</c:v>
                  </c:pt>
                  <c:pt idx="139">
                    <c:v>2336579.9331199201</c:v>
                  </c:pt>
                  <c:pt idx="140">
                    <c:v>2349748.2230788898</c:v>
                  </c:pt>
                  <c:pt idx="141">
                    <c:v>3314405.4919433501</c:v>
                  </c:pt>
                  <c:pt idx="142">
                    <c:v>1662322.69997695</c:v>
                  </c:pt>
                  <c:pt idx="143">
                    <c:v>3119370.6359705799</c:v>
                  </c:pt>
                  <c:pt idx="144">
                    <c:v>3138935.9300229298</c:v>
                  </c:pt>
                  <c:pt idx="145">
                    <c:v>2922178.0455746502</c:v>
                  </c:pt>
                  <c:pt idx="146">
                    <c:v>2626127.0338974302</c:v>
                  </c:pt>
                  <c:pt idx="147">
                    <c:v>2348473.3894012198</c:v>
                  </c:pt>
                  <c:pt idx="148">
                    <c:v>2949654.6351063498</c:v>
                  </c:pt>
                  <c:pt idx="149">
                    <c:v>3073783.0350396801</c:v>
                  </c:pt>
                  <c:pt idx="150">
                    <c:v>3409058.4032278801</c:v>
                  </c:pt>
                  <c:pt idx="151">
                    <c:v>3313712.9937132602</c:v>
                  </c:pt>
                  <c:pt idx="152">
                    <c:v>2034853.70975067</c:v>
                  </c:pt>
                  <c:pt idx="154">
                    <c:v>2852406.72737781</c:v>
                  </c:pt>
                  <c:pt idx="155">
                    <c:v>3091414.3044238798</c:v>
                  </c:pt>
                  <c:pt idx="156">
                    <c:v>2624055.81465845</c:v>
                  </c:pt>
                  <c:pt idx="157">
                    <c:v>3314587.6311157802</c:v>
                  </c:pt>
                  <c:pt idx="158">
                    <c:v>3314595.3261076901</c:v>
                  </c:pt>
                  <c:pt idx="159">
                    <c:v>2564770.1378287999</c:v>
                  </c:pt>
                  <c:pt idx="160">
                    <c:v>3653911.3303183601</c:v>
                  </c:pt>
                  <c:pt idx="161">
                    <c:v>2873066.3588766302</c:v>
                  </c:pt>
                  <c:pt idx="162">
                    <c:v>2873381.0793625698</c:v>
                  </c:pt>
                  <c:pt idx="163">
                    <c:v>1662312.15487854</c:v>
                  </c:pt>
                  <c:pt idx="164">
                    <c:v>2545360.3215779099</c:v>
                  </c:pt>
                  <c:pt idx="165">
                    <c:v>3057597.37826702</c:v>
                  </c:pt>
                  <c:pt idx="166">
                    <c:v>2348100.32438786</c:v>
                  </c:pt>
                  <c:pt idx="167">
                    <c:v>2874041.6072849999</c:v>
                  </c:pt>
                  <c:pt idx="168">
                    <c:v>3513895.1676981798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'B2.5_1000s_06_10_noH_allData'!$C$2:$C$71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No intervention</c:v>
                </c:pt>
                <c:pt idx="7">
                  <c:v>1e3 - 4th m</c:v>
                </c:pt>
                <c:pt idx="8">
                  <c:v>1e3 - 5th m</c:v>
                </c:pt>
                <c:pt idx="9">
                  <c:v>1e3 - 6th m</c:v>
                </c:pt>
                <c:pt idx="10">
                  <c:v>1e3 - 7th m</c:v>
                </c:pt>
                <c:pt idx="11">
                  <c:v>1e3 - 8th m</c:v>
                </c:pt>
                <c:pt idx="12">
                  <c:v>5e3 - 4th m</c:v>
                </c:pt>
                <c:pt idx="13">
                  <c:v>5e3 - 5th m</c:v>
                </c:pt>
                <c:pt idx="14">
                  <c:v>5e3 - 6th m</c:v>
                </c:pt>
                <c:pt idx="15">
                  <c:v>5e3 - 7th m</c:v>
                </c:pt>
                <c:pt idx="16">
                  <c:v>5e3 - 8th m</c:v>
                </c:pt>
                <c:pt idx="17">
                  <c:v>1e4 - 4th m</c:v>
                </c:pt>
                <c:pt idx="18">
                  <c:v>1e4 - 5th m</c:v>
                </c:pt>
                <c:pt idx="19">
                  <c:v>1e4 - 6th m</c:v>
                </c:pt>
                <c:pt idx="20">
                  <c:v>1e4 - 7th m</c:v>
                </c:pt>
                <c:pt idx="21">
                  <c:v>1e4 - 8th m</c:v>
                </c:pt>
                <c:pt idx="23">
                  <c:v>1e3 - 4th m</c:v>
                </c:pt>
                <c:pt idx="24">
                  <c:v>1e3 - 5th m</c:v>
                </c:pt>
                <c:pt idx="25">
                  <c:v>1e3 - 6th m</c:v>
                </c:pt>
                <c:pt idx="26">
                  <c:v>1e3 - 7th m</c:v>
                </c:pt>
                <c:pt idx="27">
                  <c:v>1e3 - 8th m</c:v>
                </c:pt>
                <c:pt idx="28">
                  <c:v>5e3 - 4th m</c:v>
                </c:pt>
                <c:pt idx="29">
                  <c:v>5e3 - 5th m</c:v>
                </c:pt>
                <c:pt idx="30">
                  <c:v>5e3 - 6th m</c:v>
                </c:pt>
                <c:pt idx="31">
                  <c:v>5e3 - 7th m</c:v>
                </c:pt>
                <c:pt idx="32">
                  <c:v>5e3 - 8th m</c:v>
                </c:pt>
                <c:pt idx="33">
                  <c:v>1e4 - 4th m</c:v>
                </c:pt>
                <c:pt idx="34">
                  <c:v>1e4 - 5th m</c:v>
                </c:pt>
                <c:pt idx="35">
                  <c:v>1e4 - 6th m</c:v>
                </c:pt>
                <c:pt idx="36">
                  <c:v>1e4 - 7th m</c:v>
                </c:pt>
                <c:pt idx="37">
                  <c:v>1e4 - 8th m</c:v>
                </c:pt>
                <c:pt idx="39">
                  <c:v>1e3 - 4th m</c:v>
                </c:pt>
                <c:pt idx="40">
                  <c:v>1e3 - 5th m</c:v>
                </c:pt>
                <c:pt idx="41">
                  <c:v>1e3 - 6th m</c:v>
                </c:pt>
                <c:pt idx="42">
                  <c:v>1e3 - 7th m</c:v>
                </c:pt>
                <c:pt idx="43">
                  <c:v>1e3 - 8th m</c:v>
                </c:pt>
                <c:pt idx="44">
                  <c:v>5e3 - 4th m</c:v>
                </c:pt>
                <c:pt idx="45">
                  <c:v>5e3 - 5th m</c:v>
                </c:pt>
                <c:pt idx="46">
                  <c:v>5e3 - 6th m</c:v>
                </c:pt>
                <c:pt idx="47">
                  <c:v>5e3 - 7th m</c:v>
                </c:pt>
                <c:pt idx="48">
                  <c:v>5e3 - 8th m</c:v>
                </c:pt>
                <c:pt idx="49">
                  <c:v>1e4 - 4th m</c:v>
                </c:pt>
                <c:pt idx="50">
                  <c:v>1e4 - 5th m</c:v>
                </c:pt>
                <c:pt idx="51">
                  <c:v>1e4 - 6th m</c:v>
                </c:pt>
                <c:pt idx="52">
                  <c:v>1e4 - 7th m</c:v>
                </c:pt>
                <c:pt idx="53">
                  <c:v>1e4 - 8th m</c:v>
                </c:pt>
                <c:pt idx="55">
                  <c:v>1e3 - 4th m</c:v>
                </c:pt>
                <c:pt idx="56">
                  <c:v>1e3 - 5th m</c:v>
                </c:pt>
                <c:pt idx="57">
                  <c:v>1e3 - 6th m</c:v>
                </c:pt>
                <c:pt idx="58">
                  <c:v>1e3 - 7th m</c:v>
                </c:pt>
                <c:pt idx="59">
                  <c:v>1e3 - 8th m</c:v>
                </c:pt>
                <c:pt idx="60">
                  <c:v>5e3 - 4th m</c:v>
                </c:pt>
                <c:pt idx="61">
                  <c:v>5e3 - 5th m</c:v>
                </c:pt>
                <c:pt idx="62">
                  <c:v>5e3 - 6th m</c:v>
                </c:pt>
                <c:pt idx="63">
                  <c:v>5e3 - 7th m</c:v>
                </c:pt>
                <c:pt idx="64">
                  <c:v>5e3 - 8th m</c:v>
                </c:pt>
                <c:pt idx="65">
                  <c:v>1e4 - 4th m</c:v>
                </c:pt>
                <c:pt idx="66">
                  <c:v>1e4 - 5th m</c:v>
                </c:pt>
                <c:pt idx="67">
                  <c:v>1e4 - 6th m</c:v>
                </c:pt>
                <c:pt idx="68">
                  <c:v>1e4 - 7th m</c:v>
                </c:pt>
                <c:pt idx="69">
                  <c:v>1e4 - 8th m</c:v>
                </c:pt>
              </c:strCache>
            </c:strRef>
          </c:cat>
          <c:val>
            <c:numRef>
              <c:f>'B2.5_1000s_06_10_noH_allData'!$D$2:$D$71</c:f>
              <c:numCache>
                <c:formatCode>0.00E+00</c:formatCode>
                <c:ptCount val="70"/>
                <c:pt idx="0">
                  <c:v>37189160</c:v>
                </c:pt>
                <c:pt idx="2">
                  <c:v>34525553</c:v>
                </c:pt>
                <c:pt idx="3">
                  <c:v>36108404.5</c:v>
                </c:pt>
                <c:pt idx="5">
                  <c:v>37189160</c:v>
                </c:pt>
                <c:pt idx="7">
                  <c:v>37169825</c:v>
                </c:pt>
                <c:pt idx="8">
                  <c:v>37163796.5</c:v>
                </c:pt>
                <c:pt idx="9">
                  <c:v>37183036.5</c:v>
                </c:pt>
                <c:pt idx="10">
                  <c:v>37188193.5</c:v>
                </c:pt>
                <c:pt idx="11">
                  <c:v>37188962.5</c:v>
                </c:pt>
                <c:pt idx="12">
                  <c:v>37154768.5</c:v>
                </c:pt>
                <c:pt idx="13">
                  <c:v>37147774.5</c:v>
                </c:pt>
                <c:pt idx="14">
                  <c:v>37181620</c:v>
                </c:pt>
                <c:pt idx="15">
                  <c:v>37188229.5</c:v>
                </c:pt>
                <c:pt idx="16">
                  <c:v>37188726</c:v>
                </c:pt>
                <c:pt idx="17">
                  <c:v>37151553</c:v>
                </c:pt>
                <c:pt idx="18">
                  <c:v>37143661.5</c:v>
                </c:pt>
                <c:pt idx="19">
                  <c:v>37181560</c:v>
                </c:pt>
                <c:pt idx="20">
                  <c:v>37188406</c:v>
                </c:pt>
                <c:pt idx="21">
                  <c:v>37189033.5</c:v>
                </c:pt>
                <c:pt idx="23">
                  <c:v>37185193</c:v>
                </c:pt>
                <c:pt idx="24">
                  <c:v>37184629.5</c:v>
                </c:pt>
                <c:pt idx="25">
                  <c:v>37187803</c:v>
                </c:pt>
                <c:pt idx="26">
                  <c:v>37188926.5</c:v>
                </c:pt>
                <c:pt idx="27">
                  <c:v>37189633</c:v>
                </c:pt>
                <c:pt idx="28">
                  <c:v>37181328</c:v>
                </c:pt>
                <c:pt idx="29">
                  <c:v>37180419</c:v>
                </c:pt>
                <c:pt idx="30">
                  <c:v>37187575.5</c:v>
                </c:pt>
                <c:pt idx="31">
                  <c:v>37188707</c:v>
                </c:pt>
                <c:pt idx="32">
                  <c:v>37188743</c:v>
                </c:pt>
                <c:pt idx="33">
                  <c:v>37179778</c:v>
                </c:pt>
                <c:pt idx="34">
                  <c:v>37179148.5</c:v>
                </c:pt>
                <c:pt idx="35">
                  <c:v>37187203.5</c:v>
                </c:pt>
                <c:pt idx="36">
                  <c:v>37188660</c:v>
                </c:pt>
                <c:pt idx="37">
                  <c:v>37189242.5</c:v>
                </c:pt>
                <c:pt idx="39" formatCode="General">
                  <c:v>37170150</c:v>
                </c:pt>
                <c:pt idx="40" formatCode="General">
                  <c:v>37164009</c:v>
                </c:pt>
                <c:pt idx="41" formatCode="General">
                  <c:v>37183114.5</c:v>
                </c:pt>
                <c:pt idx="42" formatCode="General">
                  <c:v>37188612.5</c:v>
                </c:pt>
                <c:pt idx="43" formatCode="General">
                  <c:v>37188930</c:v>
                </c:pt>
                <c:pt idx="44" formatCode="General">
                  <c:v>37155167</c:v>
                </c:pt>
                <c:pt idx="45" formatCode="General">
                  <c:v>37147278</c:v>
                </c:pt>
                <c:pt idx="46" formatCode="General">
                  <c:v>37182118</c:v>
                </c:pt>
                <c:pt idx="47" formatCode="General">
                  <c:v>37188197.5</c:v>
                </c:pt>
                <c:pt idx="48" formatCode="General">
                  <c:v>37189045.5</c:v>
                </c:pt>
                <c:pt idx="49" formatCode="General">
                  <c:v>37151388</c:v>
                </c:pt>
                <c:pt idx="50" formatCode="General">
                  <c:v>37143354.5</c:v>
                </c:pt>
                <c:pt idx="51" formatCode="General">
                  <c:v>37181998.5</c:v>
                </c:pt>
                <c:pt idx="52" formatCode="General">
                  <c:v>37188483</c:v>
                </c:pt>
                <c:pt idx="53" formatCode="General">
                  <c:v>37188771</c:v>
                </c:pt>
                <c:pt idx="55" formatCode="General">
                  <c:v>37185255</c:v>
                </c:pt>
                <c:pt idx="56" formatCode="General">
                  <c:v>37184612</c:v>
                </c:pt>
                <c:pt idx="57" formatCode="General">
                  <c:v>37187927.5</c:v>
                </c:pt>
                <c:pt idx="58" formatCode="General">
                  <c:v>37188929.5</c:v>
                </c:pt>
                <c:pt idx="59" formatCode="General">
                  <c:v>37188906</c:v>
                </c:pt>
                <c:pt idx="60" formatCode="General">
                  <c:v>37181413</c:v>
                </c:pt>
                <c:pt idx="61" formatCode="General">
                  <c:v>37180439.5</c:v>
                </c:pt>
                <c:pt idx="62" formatCode="General">
                  <c:v>37187751.5</c:v>
                </c:pt>
                <c:pt idx="63" formatCode="General">
                  <c:v>37188801.5</c:v>
                </c:pt>
                <c:pt idx="64" formatCode="General">
                  <c:v>37188895.5</c:v>
                </c:pt>
                <c:pt idx="65" formatCode="General">
                  <c:v>37179865.5</c:v>
                </c:pt>
                <c:pt idx="66" formatCode="General">
                  <c:v>37179461.5</c:v>
                </c:pt>
                <c:pt idx="67" formatCode="General">
                  <c:v>37187644</c:v>
                </c:pt>
                <c:pt idx="68" formatCode="General">
                  <c:v>37188520</c:v>
                </c:pt>
                <c:pt idx="69" formatCode="General">
                  <c:v>37188609.5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F2-46C2-8CED-AB4E0F5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'B2.5_1000s_06_10_noH_allData'!$K$2:$K$55</c:f>
              <c:numCache>
                <c:formatCode>0.00E+00</c:formatCode>
                <c:ptCount val="54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37213795.5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F2-46C2-8CED-AB4E0F5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42000000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cumulative infecteds in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7007848290598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'B2.5_1000s_06_10_noH_allData'!$D$1</c:f>
              <c:strCache>
                <c:ptCount val="1"/>
                <c:pt idx="0">
                  <c:v>cumIs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E-406E-880D-09B83EC9CE4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E-406E-880D-09B83EC9CE4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E-406E-880D-09B83EC9CE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5E-406E-880D-09B83EC9CE4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5E-406E-880D-09B83EC9CE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5E-406E-880D-09B83EC9CE4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5E-406E-880D-09B83EC9CE4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5E-406E-880D-09B83EC9CE4B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5E-406E-880D-09B83EC9CE4B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5E-406E-880D-09B83EC9CE4B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85E-406E-880D-09B83EC9CE4B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85E-406E-880D-09B83EC9CE4B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85E-406E-880D-09B83EC9CE4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85E-406E-880D-09B83EC9CE4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85E-406E-880D-09B83EC9CE4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85E-406E-880D-09B83EC9CE4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85E-406E-880D-09B83EC9CE4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85E-406E-880D-09B83EC9CE4B}"/>
              </c:ext>
            </c:extLst>
          </c:dPt>
          <c:errBars>
            <c:errBarType val="both"/>
            <c:errValType val="cust"/>
            <c:noEndCap val="0"/>
            <c:plus>
              <c:numRef>
                <c:f>'B2.5_1000s_06_10_noH_allData'!$E$2:$E$170</c:f>
                <c:numCache>
                  <c:formatCode>General</c:formatCode>
                  <c:ptCount val="169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2034896.19618642</c:v>
                  </c:pt>
                  <c:pt idx="7">
                    <c:v>3512131.5191626302</c:v>
                  </c:pt>
                  <c:pt idx="8">
                    <c:v>3699623.16496717</c:v>
                  </c:pt>
                  <c:pt idx="9">
                    <c:v>3513291.6126860399</c:v>
                  </c:pt>
                  <c:pt idx="10">
                    <c:v>2873367.5762175401</c:v>
                  </c:pt>
                  <c:pt idx="11">
                    <c:v>3702120.9541542302</c:v>
                  </c:pt>
                  <c:pt idx="12">
                    <c:v>3099410.38769772</c:v>
                  </c:pt>
                  <c:pt idx="13">
                    <c:v>4210045.58718637</c:v>
                  </c:pt>
                  <c:pt idx="14">
                    <c:v>3101423.22522147</c:v>
                  </c:pt>
                  <c:pt idx="15">
                    <c:v>2348469.4977849298</c:v>
                  </c:pt>
                  <c:pt idx="16">
                    <c:v>3102091.47338168</c:v>
                  </c:pt>
                  <c:pt idx="17">
                    <c:v>2032939.9038819</c:v>
                  </c:pt>
                  <c:pt idx="18">
                    <c:v>3876142.0171791702</c:v>
                  </c:pt>
                  <c:pt idx="19">
                    <c:v>2623788.9632409601</c:v>
                  </c:pt>
                  <c:pt idx="20">
                    <c:v>2873389.7826569998</c:v>
                  </c:pt>
                  <c:pt idx="21">
                    <c:v>2034896.55603649</c:v>
                  </c:pt>
                  <c:pt idx="23">
                    <c:v>2624132.7397727799</c:v>
                  </c:pt>
                  <c:pt idx="24">
                    <c:v>2873086.53451184</c:v>
                  </c:pt>
                  <c:pt idx="25">
                    <c:v>1662266.4395266301</c:v>
                  </c:pt>
                  <c:pt idx="26">
                    <c:v>2034884.8673712299</c:v>
                  </c:pt>
                  <c:pt idx="27">
                    <c:v>2348533.7635647901</c:v>
                  </c:pt>
                  <c:pt idx="28">
                    <c:v>1661978.5114939201</c:v>
                  </c:pt>
                  <c:pt idx="29">
                    <c:v>3101401.9391617798</c:v>
                  </c:pt>
                  <c:pt idx="30">
                    <c:v>3101979.0464119199</c:v>
                  </c:pt>
                  <c:pt idx="31">
                    <c:v>2624378.12854779</c:v>
                  </c:pt>
                  <c:pt idx="32">
                    <c:v>2348494.6696986002</c:v>
                  </c:pt>
                  <c:pt idx="33">
                    <c:v>2623770.1047164798</c:v>
                  </c:pt>
                  <c:pt idx="34">
                    <c:v>1175714.6853001299</c:v>
                  </c:pt>
                  <c:pt idx="35">
                    <c:v>2624263.6554618101</c:v>
                  </c:pt>
                  <c:pt idx="36">
                    <c:v>3314593.2426908701</c:v>
                  </c:pt>
                  <c:pt idx="37">
                    <c:v>3314623.0558914798</c:v>
                  </c:pt>
                  <c:pt idx="39">
                    <c:v>2872009.42972349</c:v>
                  </c:pt>
                  <c:pt idx="40">
                    <c:v>2622631.4932394698</c:v>
                  </c:pt>
                  <c:pt idx="41">
                    <c:v>3513302.41635626</c:v>
                  </c:pt>
                  <c:pt idx="42">
                    <c:v>3513878.7958977502</c:v>
                  </c:pt>
                  <c:pt idx="43">
                    <c:v>2348513.7941934899</c:v>
                  </c:pt>
                  <c:pt idx="44">
                    <c:v>2622125.22808953</c:v>
                  </c:pt>
                  <c:pt idx="45">
                    <c:v>2621483.6420921199</c:v>
                  </c:pt>
                  <c:pt idx="46">
                    <c:v>3101431.1234186199</c:v>
                  </c:pt>
                  <c:pt idx="47">
                    <c:v>2873376.0971612199</c:v>
                  </c:pt>
                  <c:pt idx="48">
                    <c:v>3314616.6492778002</c:v>
                  </c:pt>
                  <c:pt idx="49">
                    <c:v>4210635.3616333399</c:v>
                  </c:pt>
                  <c:pt idx="50">
                    <c:v>2032426.6298990501</c:v>
                  </c:pt>
                  <c:pt idx="51">
                    <c:v>2872823.2424864401</c:v>
                  </c:pt>
                  <c:pt idx="52">
                    <c:v>1176016.8165997199</c:v>
                  </c:pt>
                  <c:pt idx="53">
                    <c:v>2348505.3453358002</c:v>
                  </c:pt>
                  <c:pt idx="55">
                    <c:v>2348276.3762414898</c:v>
                  </c:pt>
                  <c:pt idx="56">
                    <c:v>1175892.3916181801</c:v>
                  </c:pt>
                  <c:pt idx="57">
                    <c:v>3513815.24971093</c:v>
                  </c:pt>
                  <c:pt idx="58">
                    <c:v>2873429.88057933</c:v>
                  </c:pt>
                  <c:pt idx="59">
                    <c:v>2624384.0044111302</c:v>
                  </c:pt>
                  <c:pt idx="60">
                    <c:v>2348032.4221648001</c:v>
                  </c:pt>
                  <c:pt idx="61">
                    <c:v>2347970.3111578301</c:v>
                  </c:pt>
                  <c:pt idx="62">
                    <c:v>3513781.9188758298</c:v>
                  </c:pt>
                  <c:pt idx="63">
                    <c:v>3702101.7203572202</c:v>
                  </c:pt>
                  <c:pt idx="64">
                    <c:v>3102100.9672400602</c:v>
                  </c:pt>
                  <c:pt idx="65">
                    <c:v>2872744.1178641198</c:v>
                  </c:pt>
                  <c:pt idx="66">
                    <c:v>2623719.8672201098</c:v>
                  </c:pt>
                  <c:pt idx="67">
                    <c:v>2034808.2604584901</c:v>
                  </c:pt>
                  <c:pt idx="68">
                    <c:v>3880815.2226537499</c:v>
                  </c:pt>
                  <c:pt idx="69">
                    <c:v>4051342.2019628198</c:v>
                  </c:pt>
                  <c:pt idx="71">
                    <c:v>1172955.93407916</c:v>
                  </c:pt>
                  <c:pt idx="72">
                    <c:v>2028750.43508106</c:v>
                  </c:pt>
                  <c:pt idx="73">
                    <c:v>5836.5438167494103</c:v>
                  </c:pt>
                  <c:pt idx="74">
                    <c:v>1657021.10647852</c:v>
                  </c:pt>
                  <c:pt idx="75">
                    <c:v>1657858.6590042801</c:v>
                  </c:pt>
                  <c:pt idx="76">
                    <c:v>2342373.08143616</c:v>
                  </c:pt>
                  <c:pt idx="77">
                    <c:v>1172445.11681055</c:v>
                  </c:pt>
                  <c:pt idx="78">
                    <c:v>1656244.0241441501</c:v>
                  </c:pt>
                  <c:pt idx="79">
                    <c:v>2340936.8541862601</c:v>
                  </c:pt>
                  <c:pt idx="80">
                    <c:v>2342197.8717472502</c:v>
                  </c:pt>
                  <c:pt idx="81">
                    <c:v>1657969.84221445</c:v>
                  </c:pt>
                  <c:pt idx="82">
                    <c:v>2864633.71679893</c:v>
                  </c:pt>
                  <c:pt idx="83">
                    <c:v>2027425.17863341</c:v>
                  </c:pt>
                  <c:pt idx="84">
                    <c:v>2340894.68069077</c:v>
                  </c:pt>
                  <c:pt idx="85">
                    <c:v>1657856.73599163</c:v>
                  </c:pt>
                  <c:pt idx="106">
                    <c:v>2619729.8903376702</c:v>
                  </c:pt>
                  <c:pt idx="107">
                    <c:v>2344529.1998275202</c:v>
                  </c:pt>
                  <c:pt idx="108">
                    <c:v>2872821.7301303898</c:v>
                  </c:pt>
                  <c:pt idx="109">
                    <c:v>2034860.72271111</c:v>
                  </c:pt>
                  <c:pt idx="110">
                    <c:v>2348502.0369848101</c:v>
                  </c:pt>
                  <c:pt idx="111">
                    <c:v>2018985.94560874</c:v>
                  </c:pt>
                  <c:pt idx="112">
                    <c:v>3287301.28157624</c:v>
                  </c:pt>
                  <c:pt idx="113">
                    <c:v>1661166.06281715</c:v>
                  </c:pt>
                  <c:pt idx="114">
                    <c:v>2348367.0122161098</c:v>
                  </c:pt>
                  <c:pt idx="115">
                    <c:v>1662311.6978054401</c:v>
                  </c:pt>
                  <c:pt idx="116">
                    <c:v>2831129.7387604299</c:v>
                  </c:pt>
                  <c:pt idx="117">
                    <c:v>2830053.6405271199</c:v>
                  </c:pt>
                  <c:pt idx="118">
                    <c:v>2033117.6543453201</c:v>
                  </c:pt>
                  <c:pt idx="119">
                    <c:v>3880418.40287351</c:v>
                  </c:pt>
                  <c:pt idx="120">
                    <c:v>3102092.7406485099</c:v>
                  </c:pt>
                  <c:pt idx="122">
                    <c:v>3101470.7866262002</c:v>
                  </c:pt>
                  <c:pt idx="123">
                    <c:v>2872994.7390608802</c:v>
                  </c:pt>
                  <c:pt idx="124">
                    <c:v>2873396.7944275201</c:v>
                  </c:pt>
                  <c:pt idx="125">
                    <c:v>3513912.1790328301</c:v>
                  </c:pt>
                  <c:pt idx="126">
                    <c:v>2624403.6590972398</c:v>
                  </c:pt>
                  <c:pt idx="127">
                    <c:v>1660642.24566572</c:v>
                  </c:pt>
                  <c:pt idx="128">
                    <c:v>3312114.8715804601</c:v>
                  </c:pt>
                  <c:pt idx="129">
                    <c:v>2348327.8774267202</c:v>
                  </c:pt>
                  <c:pt idx="130">
                    <c:v>3314583.5552976802</c:v>
                  </c:pt>
                  <c:pt idx="131">
                    <c:v>2348510.5087334202</c:v>
                  </c:pt>
                  <c:pt idx="132">
                    <c:v>2618964.0727987802</c:v>
                  </c:pt>
                  <c:pt idx="133">
                    <c:v>2345024.4794900198</c:v>
                  </c:pt>
                  <c:pt idx="134">
                    <c:v>2872984.5848460998</c:v>
                  </c:pt>
                  <c:pt idx="135">
                    <c:v>2873397.9388296599</c:v>
                  </c:pt>
                  <c:pt idx="136">
                    <c:v>2624376.7318106401</c:v>
                  </c:pt>
                  <c:pt idx="138">
                    <c:v>2028507.4966355001</c:v>
                  </c:pt>
                  <c:pt idx="139">
                    <c:v>2336579.9331199201</c:v>
                  </c:pt>
                  <c:pt idx="140">
                    <c:v>2349748.2230788898</c:v>
                  </c:pt>
                  <c:pt idx="141">
                    <c:v>3314405.4919433501</c:v>
                  </c:pt>
                  <c:pt idx="142">
                    <c:v>1662322.69997695</c:v>
                  </c:pt>
                  <c:pt idx="143">
                    <c:v>3119370.6359705799</c:v>
                  </c:pt>
                  <c:pt idx="144">
                    <c:v>3138935.9300229298</c:v>
                  </c:pt>
                  <c:pt idx="145">
                    <c:v>2922178.0455746502</c:v>
                  </c:pt>
                  <c:pt idx="146">
                    <c:v>2626127.0338974302</c:v>
                  </c:pt>
                  <c:pt idx="147">
                    <c:v>2348473.3894012198</c:v>
                  </c:pt>
                  <c:pt idx="148">
                    <c:v>2949654.6351063498</c:v>
                  </c:pt>
                  <c:pt idx="149">
                    <c:v>3073783.0350396801</c:v>
                  </c:pt>
                  <c:pt idx="150">
                    <c:v>3409058.4032278801</c:v>
                  </c:pt>
                  <c:pt idx="151">
                    <c:v>3313712.9937132602</c:v>
                  </c:pt>
                  <c:pt idx="152">
                    <c:v>2034853.70975067</c:v>
                  </c:pt>
                  <c:pt idx="154">
                    <c:v>2852406.72737781</c:v>
                  </c:pt>
                  <c:pt idx="155">
                    <c:v>3091414.3044238798</c:v>
                  </c:pt>
                  <c:pt idx="156">
                    <c:v>2624055.81465845</c:v>
                  </c:pt>
                  <c:pt idx="157">
                    <c:v>3314587.6311157802</c:v>
                  </c:pt>
                  <c:pt idx="158">
                    <c:v>3314595.3261076901</c:v>
                  </c:pt>
                  <c:pt idx="159">
                    <c:v>2564770.1378287999</c:v>
                  </c:pt>
                  <c:pt idx="160">
                    <c:v>3653911.3303183601</c:v>
                  </c:pt>
                  <c:pt idx="161">
                    <c:v>2873066.3588766302</c:v>
                  </c:pt>
                  <c:pt idx="162">
                    <c:v>2873381.0793625698</c:v>
                  </c:pt>
                  <c:pt idx="163">
                    <c:v>1662312.15487854</c:v>
                  </c:pt>
                  <c:pt idx="164">
                    <c:v>2545360.3215779099</c:v>
                  </c:pt>
                  <c:pt idx="165">
                    <c:v>3057597.37826702</c:v>
                  </c:pt>
                  <c:pt idx="166">
                    <c:v>2348100.32438786</c:v>
                  </c:pt>
                  <c:pt idx="167">
                    <c:v>2874041.6072849999</c:v>
                  </c:pt>
                  <c:pt idx="168">
                    <c:v>3513895.1676981798</c:v>
                  </c:pt>
                </c:numCache>
              </c:numRef>
            </c:plus>
            <c:minus>
              <c:numRef>
                <c:f>'B2.5_1000s_06_10_noH_allData'!$E$2:$E$170</c:f>
                <c:numCache>
                  <c:formatCode>General</c:formatCode>
                  <c:ptCount val="169"/>
                  <c:pt idx="0">
                    <c:v>2034896.19618642</c:v>
                  </c:pt>
                  <c:pt idx="2">
                    <c:v>2667693.90200595</c:v>
                  </c:pt>
                  <c:pt idx="3">
                    <c:v>1141900.76670853</c:v>
                  </c:pt>
                  <c:pt idx="5">
                    <c:v>2034896.19618642</c:v>
                  </c:pt>
                  <c:pt idx="7">
                    <c:v>3512131.5191626302</c:v>
                  </c:pt>
                  <c:pt idx="8">
                    <c:v>3699623.16496717</c:v>
                  </c:pt>
                  <c:pt idx="9">
                    <c:v>3513291.6126860399</c:v>
                  </c:pt>
                  <c:pt idx="10">
                    <c:v>2873367.5762175401</c:v>
                  </c:pt>
                  <c:pt idx="11">
                    <c:v>3702120.9541542302</c:v>
                  </c:pt>
                  <c:pt idx="12">
                    <c:v>3099410.38769772</c:v>
                  </c:pt>
                  <c:pt idx="13">
                    <c:v>4210045.58718637</c:v>
                  </c:pt>
                  <c:pt idx="14">
                    <c:v>3101423.22522147</c:v>
                  </c:pt>
                  <c:pt idx="15">
                    <c:v>2348469.4977849298</c:v>
                  </c:pt>
                  <c:pt idx="16">
                    <c:v>3102091.47338168</c:v>
                  </c:pt>
                  <c:pt idx="17">
                    <c:v>2032939.9038819</c:v>
                  </c:pt>
                  <c:pt idx="18">
                    <c:v>3876142.0171791702</c:v>
                  </c:pt>
                  <c:pt idx="19">
                    <c:v>2623788.9632409601</c:v>
                  </c:pt>
                  <c:pt idx="20">
                    <c:v>2873389.7826569998</c:v>
                  </c:pt>
                  <c:pt idx="21">
                    <c:v>2034896.55603649</c:v>
                  </c:pt>
                  <c:pt idx="23">
                    <c:v>2624132.7397727799</c:v>
                  </c:pt>
                  <c:pt idx="24">
                    <c:v>2873086.53451184</c:v>
                  </c:pt>
                  <c:pt idx="25">
                    <c:v>1662266.4395266301</c:v>
                  </c:pt>
                  <c:pt idx="26">
                    <c:v>2034884.8673712299</c:v>
                  </c:pt>
                  <c:pt idx="27">
                    <c:v>2348533.7635647901</c:v>
                  </c:pt>
                  <c:pt idx="28">
                    <c:v>1661978.5114939201</c:v>
                  </c:pt>
                  <c:pt idx="29">
                    <c:v>3101401.9391617798</c:v>
                  </c:pt>
                  <c:pt idx="30">
                    <c:v>3101979.0464119199</c:v>
                  </c:pt>
                  <c:pt idx="31">
                    <c:v>2624378.12854779</c:v>
                  </c:pt>
                  <c:pt idx="32">
                    <c:v>2348494.6696986002</c:v>
                  </c:pt>
                  <c:pt idx="33">
                    <c:v>2623770.1047164798</c:v>
                  </c:pt>
                  <c:pt idx="34">
                    <c:v>1175714.6853001299</c:v>
                  </c:pt>
                  <c:pt idx="35">
                    <c:v>2624263.6554618101</c:v>
                  </c:pt>
                  <c:pt idx="36">
                    <c:v>3314593.2426908701</c:v>
                  </c:pt>
                  <c:pt idx="37">
                    <c:v>3314623.0558914798</c:v>
                  </c:pt>
                  <c:pt idx="39">
                    <c:v>2872009.42972349</c:v>
                  </c:pt>
                  <c:pt idx="40">
                    <c:v>2622631.4932394698</c:v>
                  </c:pt>
                  <c:pt idx="41">
                    <c:v>3513302.41635626</c:v>
                  </c:pt>
                  <c:pt idx="42">
                    <c:v>3513878.7958977502</c:v>
                  </c:pt>
                  <c:pt idx="43">
                    <c:v>2348513.7941934899</c:v>
                  </c:pt>
                  <c:pt idx="44">
                    <c:v>2622125.22808953</c:v>
                  </c:pt>
                  <c:pt idx="45">
                    <c:v>2621483.6420921199</c:v>
                  </c:pt>
                  <c:pt idx="46">
                    <c:v>3101431.1234186199</c:v>
                  </c:pt>
                  <c:pt idx="47">
                    <c:v>2873376.0971612199</c:v>
                  </c:pt>
                  <c:pt idx="48">
                    <c:v>3314616.6492778002</c:v>
                  </c:pt>
                  <c:pt idx="49">
                    <c:v>4210635.3616333399</c:v>
                  </c:pt>
                  <c:pt idx="50">
                    <c:v>2032426.6298990501</c:v>
                  </c:pt>
                  <c:pt idx="51">
                    <c:v>2872823.2424864401</c:v>
                  </c:pt>
                  <c:pt idx="52">
                    <c:v>1176016.8165997199</c:v>
                  </c:pt>
                  <c:pt idx="53">
                    <c:v>2348505.3453358002</c:v>
                  </c:pt>
                  <c:pt idx="55">
                    <c:v>2348276.3762414898</c:v>
                  </c:pt>
                  <c:pt idx="56">
                    <c:v>1175892.3916181801</c:v>
                  </c:pt>
                  <c:pt idx="57">
                    <c:v>3513815.24971093</c:v>
                  </c:pt>
                  <c:pt idx="58">
                    <c:v>2873429.88057933</c:v>
                  </c:pt>
                  <c:pt idx="59">
                    <c:v>2624384.0044111302</c:v>
                  </c:pt>
                  <c:pt idx="60">
                    <c:v>2348032.4221648001</c:v>
                  </c:pt>
                  <c:pt idx="61">
                    <c:v>2347970.3111578301</c:v>
                  </c:pt>
                  <c:pt idx="62">
                    <c:v>3513781.9188758298</c:v>
                  </c:pt>
                  <c:pt idx="63">
                    <c:v>3702101.7203572202</c:v>
                  </c:pt>
                  <c:pt idx="64">
                    <c:v>3102100.9672400602</c:v>
                  </c:pt>
                  <c:pt idx="65">
                    <c:v>2872744.1178641198</c:v>
                  </c:pt>
                  <c:pt idx="66">
                    <c:v>2623719.8672201098</c:v>
                  </c:pt>
                  <c:pt idx="67">
                    <c:v>2034808.2604584901</c:v>
                  </c:pt>
                  <c:pt idx="68">
                    <c:v>3880815.2226537499</c:v>
                  </c:pt>
                  <c:pt idx="69">
                    <c:v>4051342.2019628198</c:v>
                  </c:pt>
                  <c:pt idx="71">
                    <c:v>1172955.93407916</c:v>
                  </c:pt>
                  <c:pt idx="72">
                    <c:v>2028750.43508106</c:v>
                  </c:pt>
                  <c:pt idx="73">
                    <c:v>5836.5438167494103</c:v>
                  </c:pt>
                  <c:pt idx="74">
                    <c:v>1657021.10647852</c:v>
                  </c:pt>
                  <c:pt idx="75">
                    <c:v>1657858.6590042801</c:v>
                  </c:pt>
                  <c:pt idx="76">
                    <c:v>2342373.08143616</c:v>
                  </c:pt>
                  <c:pt idx="77">
                    <c:v>1172445.11681055</c:v>
                  </c:pt>
                  <c:pt idx="78">
                    <c:v>1656244.0241441501</c:v>
                  </c:pt>
                  <c:pt idx="79">
                    <c:v>2340936.8541862601</c:v>
                  </c:pt>
                  <c:pt idx="80">
                    <c:v>2342197.8717472502</c:v>
                  </c:pt>
                  <c:pt idx="81">
                    <c:v>1657969.84221445</c:v>
                  </c:pt>
                  <c:pt idx="82">
                    <c:v>2864633.71679893</c:v>
                  </c:pt>
                  <c:pt idx="83">
                    <c:v>2027425.17863341</c:v>
                  </c:pt>
                  <c:pt idx="84">
                    <c:v>2340894.68069077</c:v>
                  </c:pt>
                  <c:pt idx="85">
                    <c:v>1657856.73599163</c:v>
                  </c:pt>
                  <c:pt idx="106">
                    <c:v>2619729.8903376702</c:v>
                  </c:pt>
                  <c:pt idx="107">
                    <c:v>2344529.1998275202</c:v>
                  </c:pt>
                  <c:pt idx="108">
                    <c:v>2872821.7301303898</c:v>
                  </c:pt>
                  <c:pt idx="109">
                    <c:v>2034860.72271111</c:v>
                  </c:pt>
                  <c:pt idx="110">
                    <c:v>2348502.0369848101</c:v>
                  </c:pt>
                  <c:pt idx="111">
                    <c:v>2018985.94560874</c:v>
                  </c:pt>
                  <c:pt idx="112">
                    <c:v>3287301.28157624</c:v>
                  </c:pt>
                  <c:pt idx="113">
                    <c:v>1661166.06281715</c:v>
                  </c:pt>
                  <c:pt idx="114">
                    <c:v>2348367.0122161098</c:v>
                  </c:pt>
                  <c:pt idx="115">
                    <c:v>1662311.6978054401</c:v>
                  </c:pt>
                  <c:pt idx="116">
                    <c:v>2831129.7387604299</c:v>
                  </c:pt>
                  <c:pt idx="117">
                    <c:v>2830053.6405271199</c:v>
                  </c:pt>
                  <c:pt idx="118">
                    <c:v>2033117.6543453201</c:v>
                  </c:pt>
                  <c:pt idx="119">
                    <c:v>3880418.40287351</c:v>
                  </c:pt>
                  <c:pt idx="120">
                    <c:v>3102092.7406485099</c:v>
                  </c:pt>
                  <c:pt idx="122">
                    <c:v>3101470.7866262002</c:v>
                  </c:pt>
                  <c:pt idx="123">
                    <c:v>2872994.7390608802</c:v>
                  </c:pt>
                  <c:pt idx="124">
                    <c:v>2873396.7944275201</c:v>
                  </c:pt>
                  <c:pt idx="125">
                    <c:v>3513912.1790328301</c:v>
                  </c:pt>
                  <c:pt idx="126">
                    <c:v>2624403.6590972398</c:v>
                  </c:pt>
                  <c:pt idx="127">
                    <c:v>1660642.24566572</c:v>
                  </c:pt>
                  <c:pt idx="128">
                    <c:v>3312114.8715804601</c:v>
                  </c:pt>
                  <c:pt idx="129">
                    <c:v>2348327.8774267202</c:v>
                  </c:pt>
                  <c:pt idx="130">
                    <c:v>3314583.5552976802</c:v>
                  </c:pt>
                  <c:pt idx="131">
                    <c:v>2348510.5087334202</c:v>
                  </c:pt>
                  <c:pt idx="132">
                    <c:v>2618964.0727987802</c:v>
                  </c:pt>
                  <c:pt idx="133">
                    <c:v>2345024.4794900198</c:v>
                  </c:pt>
                  <c:pt idx="134">
                    <c:v>2872984.5848460998</c:v>
                  </c:pt>
                  <c:pt idx="135">
                    <c:v>2873397.9388296599</c:v>
                  </c:pt>
                  <c:pt idx="136">
                    <c:v>2624376.7318106401</c:v>
                  </c:pt>
                  <c:pt idx="138">
                    <c:v>2028507.4966355001</c:v>
                  </c:pt>
                  <c:pt idx="139">
                    <c:v>2336579.9331199201</c:v>
                  </c:pt>
                  <c:pt idx="140">
                    <c:v>2349748.2230788898</c:v>
                  </c:pt>
                  <c:pt idx="141">
                    <c:v>3314405.4919433501</c:v>
                  </c:pt>
                  <c:pt idx="142">
                    <c:v>1662322.69997695</c:v>
                  </c:pt>
                  <c:pt idx="143">
                    <c:v>3119370.6359705799</c:v>
                  </c:pt>
                  <c:pt idx="144">
                    <c:v>3138935.9300229298</c:v>
                  </c:pt>
                  <c:pt idx="145">
                    <c:v>2922178.0455746502</c:v>
                  </c:pt>
                  <c:pt idx="146">
                    <c:v>2626127.0338974302</c:v>
                  </c:pt>
                  <c:pt idx="147">
                    <c:v>2348473.3894012198</c:v>
                  </c:pt>
                  <c:pt idx="148">
                    <c:v>2949654.6351063498</c:v>
                  </c:pt>
                  <c:pt idx="149">
                    <c:v>3073783.0350396801</c:v>
                  </c:pt>
                  <c:pt idx="150">
                    <c:v>3409058.4032278801</c:v>
                  </c:pt>
                  <c:pt idx="151">
                    <c:v>3313712.9937132602</c:v>
                  </c:pt>
                  <c:pt idx="152">
                    <c:v>2034853.70975067</c:v>
                  </c:pt>
                  <c:pt idx="154">
                    <c:v>2852406.72737781</c:v>
                  </c:pt>
                  <c:pt idx="155">
                    <c:v>3091414.3044238798</c:v>
                  </c:pt>
                  <c:pt idx="156">
                    <c:v>2624055.81465845</c:v>
                  </c:pt>
                  <c:pt idx="157">
                    <c:v>3314587.6311157802</c:v>
                  </c:pt>
                  <c:pt idx="158">
                    <c:v>3314595.3261076901</c:v>
                  </c:pt>
                  <c:pt idx="159">
                    <c:v>2564770.1378287999</c:v>
                  </c:pt>
                  <c:pt idx="160">
                    <c:v>3653911.3303183601</c:v>
                  </c:pt>
                  <c:pt idx="161">
                    <c:v>2873066.3588766302</c:v>
                  </c:pt>
                  <c:pt idx="162">
                    <c:v>2873381.0793625698</c:v>
                  </c:pt>
                  <c:pt idx="163">
                    <c:v>1662312.15487854</c:v>
                  </c:pt>
                  <c:pt idx="164">
                    <c:v>2545360.3215779099</c:v>
                  </c:pt>
                  <c:pt idx="165">
                    <c:v>3057597.37826702</c:v>
                  </c:pt>
                  <c:pt idx="166">
                    <c:v>2348100.32438786</c:v>
                  </c:pt>
                  <c:pt idx="167">
                    <c:v>2874041.6072849999</c:v>
                  </c:pt>
                  <c:pt idx="168">
                    <c:v>3513895.1676981798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'B2.5_1000s_06_10_noH_allData'!$C$106:$C$170</c:f>
              <c:strCache>
                <c:ptCount val="65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2">
                  <c:v>1e4 - 4th m</c:v>
                </c:pt>
                <c:pt idx="13">
                  <c:v>1e4 - 5th m</c:v>
                </c:pt>
                <c:pt idx="14">
                  <c:v>1e4 - 6th m</c:v>
                </c:pt>
                <c:pt idx="15">
                  <c:v>1e4 - 7th m</c:v>
                </c:pt>
                <c:pt idx="16">
                  <c:v>1e4 - 8th m</c:v>
                </c:pt>
                <c:pt idx="18">
                  <c:v>1e3 - 4th m</c:v>
                </c:pt>
                <c:pt idx="19">
                  <c:v>1e3 - 5th m</c:v>
                </c:pt>
                <c:pt idx="20">
                  <c:v>1e3 - 6th m</c:v>
                </c:pt>
                <c:pt idx="21">
                  <c:v>1e3 - 7th m</c:v>
                </c:pt>
                <c:pt idx="22">
                  <c:v>1e3 - 8th m</c:v>
                </c:pt>
                <c:pt idx="23">
                  <c:v>5e3 - 4th m</c:v>
                </c:pt>
                <c:pt idx="24">
                  <c:v>5e3 - 5th m</c:v>
                </c:pt>
                <c:pt idx="25">
                  <c:v>5e3 - 6th m</c:v>
                </c:pt>
                <c:pt idx="26">
                  <c:v>5e3 - 7th m</c:v>
                </c:pt>
                <c:pt idx="27">
                  <c:v>5e3 - 8th m</c:v>
                </c:pt>
                <c:pt idx="28">
                  <c:v>1e4 - 4th m</c:v>
                </c:pt>
                <c:pt idx="29">
                  <c:v>1e4 - 5th m</c:v>
                </c:pt>
                <c:pt idx="30">
                  <c:v>1e4 - 6th m</c:v>
                </c:pt>
                <c:pt idx="31">
                  <c:v>1e4 - 7th m</c:v>
                </c:pt>
                <c:pt idx="32">
                  <c:v>1e4 - 8th m</c:v>
                </c:pt>
                <c:pt idx="34">
                  <c:v>1e3 - 4th m</c:v>
                </c:pt>
                <c:pt idx="35">
                  <c:v>1e3 - 5th m</c:v>
                </c:pt>
                <c:pt idx="36">
                  <c:v>1e3 - 6th m</c:v>
                </c:pt>
                <c:pt idx="37">
                  <c:v>1e3 - 7th m</c:v>
                </c:pt>
                <c:pt idx="38">
                  <c:v>1e3 - 8th m</c:v>
                </c:pt>
                <c:pt idx="39">
                  <c:v>5e3 - 4th m</c:v>
                </c:pt>
                <c:pt idx="40">
                  <c:v>5e3 - 5th m</c:v>
                </c:pt>
                <c:pt idx="41">
                  <c:v>5e3 - 6th m</c:v>
                </c:pt>
                <c:pt idx="42">
                  <c:v>5e3 - 7th m</c:v>
                </c:pt>
                <c:pt idx="43">
                  <c:v>5e3 - 8th m</c:v>
                </c:pt>
                <c:pt idx="44">
                  <c:v>1e4 - 4th m</c:v>
                </c:pt>
                <c:pt idx="45">
                  <c:v>1e4 - 5th m</c:v>
                </c:pt>
                <c:pt idx="46">
                  <c:v>1e4 - 6th m</c:v>
                </c:pt>
                <c:pt idx="47">
                  <c:v>1e4 - 7th m</c:v>
                </c:pt>
                <c:pt idx="48">
                  <c:v>1e4 - 8th m</c:v>
                </c:pt>
                <c:pt idx="50">
                  <c:v>1e3 - 4th m</c:v>
                </c:pt>
                <c:pt idx="51">
                  <c:v>1e3 - 5th m</c:v>
                </c:pt>
                <c:pt idx="52">
                  <c:v>1e3 - 6th m</c:v>
                </c:pt>
                <c:pt idx="53">
                  <c:v>1e3 - 7th m</c:v>
                </c:pt>
                <c:pt idx="54">
                  <c:v>1e3 - 8th m</c:v>
                </c:pt>
                <c:pt idx="55">
                  <c:v>5e3 - 4th m</c:v>
                </c:pt>
                <c:pt idx="56">
                  <c:v>5e3 - 5th m</c:v>
                </c:pt>
                <c:pt idx="57">
                  <c:v>5e3 - 6th m</c:v>
                </c:pt>
                <c:pt idx="58">
                  <c:v>5e3 - 7th m</c:v>
                </c:pt>
                <c:pt idx="59">
                  <c:v>5e3 - 8th m</c:v>
                </c:pt>
                <c:pt idx="60">
                  <c:v>1e4 - 4th m</c:v>
                </c:pt>
                <c:pt idx="61">
                  <c:v>1e4 - 5th m</c:v>
                </c:pt>
                <c:pt idx="62">
                  <c:v>1e4 - 6th m</c:v>
                </c:pt>
                <c:pt idx="63">
                  <c:v>1e4 - 7th m</c:v>
                </c:pt>
                <c:pt idx="64">
                  <c:v>1e4 - 8th m</c:v>
                </c:pt>
              </c:strCache>
            </c:strRef>
          </c:cat>
          <c:val>
            <c:numRef>
              <c:f>'B2.5_1000s_06_10_noH_allData'!$D$106:$D$170</c:f>
              <c:numCache>
                <c:formatCode>0.00E+00</c:formatCode>
                <c:ptCount val="65"/>
                <c:pt idx="0">
                  <c:v>37189160</c:v>
                </c:pt>
                <c:pt idx="2" formatCode="General">
                  <c:v>37119367</c:v>
                </c:pt>
                <c:pt idx="3" formatCode="General">
                  <c:v>37126746</c:v>
                </c:pt>
                <c:pt idx="4" formatCode="General">
                  <c:v>37182511.5</c:v>
                </c:pt>
                <c:pt idx="5" formatCode="General">
                  <c:v>37188562</c:v>
                </c:pt>
                <c:pt idx="6" formatCode="General">
                  <c:v>37188643.5</c:v>
                </c:pt>
                <c:pt idx="7" formatCode="General">
                  <c:v>36836149.5</c:v>
                </c:pt>
                <c:pt idx="8" formatCode="General">
                  <c:v>36875257</c:v>
                </c:pt>
                <c:pt idx="9" formatCode="General">
                  <c:v>37160766.5</c:v>
                </c:pt>
                <c:pt idx="10" formatCode="General">
                  <c:v>37187270.5</c:v>
                </c:pt>
                <c:pt idx="11" formatCode="General">
                  <c:v>37188936</c:v>
                </c:pt>
                <c:pt idx="12" formatCode="General">
                  <c:v>36507043.5</c:v>
                </c:pt>
                <c:pt idx="13" formatCode="General">
                  <c:v>36583466.5</c:v>
                </c:pt>
                <c:pt idx="14" formatCode="General">
                  <c:v>37136357</c:v>
                </c:pt>
                <c:pt idx="15" formatCode="General">
                  <c:v>37185522</c:v>
                </c:pt>
                <c:pt idx="16" formatCode="General">
                  <c:v>37188966</c:v>
                </c:pt>
                <c:pt idx="18" formatCode="General">
                  <c:v>37181240</c:v>
                </c:pt>
                <c:pt idx="19" formatCode="General">
                  <c:v>37183536.5</c:v>
                </c:pt>
                <c:pt idx="20" formatCode="General">
                  <c:v>37188358.5</c:v>
                </c:pt>
                <c:pt idx="21" formatCode="General">
                  <c:v>37188795</c:v>
                </c:pt>
                <c:pt idx="22" formatCode="General">
                  <c:v>37189083.5</c:v>
                </c:pt>
                <c:pt idx="23" formatCode="General">
                  <c:v>37149106</c:v>
                </c:pt>
                <c:pt idx="24" formatCode="General">
                  <c:v>37162241.5</c:v>
                </c:pt>
                <c:pt idx="25" formatCode="General">
                  <c:v>37186267</c:v>
                </c:pt>
                <c:pt idx="26" formatCode="General">
                  <c:v>37188703.5</c:v>
                </c:pt>
                <c:pt idx="27" formatCode="General">
                  <c:v>37188946.5</c:v>
                </c:pt>
                <c:pt idx="28" formatCode="General">
                  <c:v>37106437</c:v>
                </c:pt>
                <c:pt idx="29" formatCode="General">
                  <c:v>37135602</c:v>
                </c:pt>
                <c:pt idx="30" formatCode="General">
                  <c:v>37183904.5</c:v>
                </c:pt>
                <c:pt idx="31" formatCode="General">
                  <c:v>37188517</c:v>
                </c:pt>
                <c:pt idx="32" formatCode="General">
                  <c:v>37188846.5</c:v>
                </c:pt>
                <c:pt idx="34" formatCode="General">
                  <c:v>34769983.5</c:v>
                </c:pt>
                <c:pt idx="35" formatCode="General">
                  <c:v>35575986.5</c:v>
                </c:pt>
                <c:pt idx="36" formatCode="General">
                  <c:v>37149790.5</c:v>
                </c:pt>
                <c:pt idx="37" formatCode="General">
                  <c:v>37187181.5</c:v>
                </c:pt>
                <c:pt idx="38" formatCode="General">
                  <c:v>37189105.5</c:v>
                </c:pt>
                <c:pt idx="39" formatCode="General">
                  <c:v>30580794.5</c:v>
                </c:pt>
                <c:pt idx="40" formatCode="General">
                  <c:v>31744109</c:v>
                </c:pt>
                <c:pt idx="41" formatCode="General">
                  <c:v>37014438</c:v>
                </c:pt>
                <c:pt idx="42" formatCode="General">
                  <c:v>37182426.5</c:v>
                </c:pt>
                <c:pt idx="43" formatCode="General">
                  <c:v>37188491.5</c:v>
                </c:pt>
                <c:pt idx="44" formatCode="General">
                  <c:v>29855736</c:v>
                </c:pt>
                <c:pt idx="45" formatCode="General">
                  <c:v>29470828</c:v>
                </c:pt>
                <c:pt idx="46" formatCode="General">
                  <c:v>36894024</c:v>
                </c:pt>
                <c:pt idx="47" formatCode="General">
                  <c:v>37177698.5</c:v>
                </c:pt>
                <c:pt idx="48" formatCode="General">
                  <c:v>37188194.5</c:v>
                </c:pt>
                <c:pt idx="50" formatCode="General">
                  <c:v>36877733</c:v>
                </c:pt>
                <c:pt idx="51" formatCode="General">
                  <c:v>37067295</c:v>
                </c:pt>
                <c:pt idx="52" formatCode="General">
                  <c:v>37186034.5</c:v>
                </c:pt>
                <c:pt idx="53" formatCode="General">
                  <c:v>37188839</c:v>
                </c:pt>
                <c:pt idx="54" formatCode="General">
                  <c:v>37188670</c:v>
                </c:pt>
                <c:pt idx="55" formatCode="General">
                  <c:v>35975329.5</c:v>
                </c:pt>
                <c:pt idx="56" formatCode="General">
                  <c:v>36618688</c:v>
                </c:pt>
                <c:pt idx="57" formatCode="General">
                  <c:v>37176952</c:v>
                </c:pt>
                <c:pt idx="58" formatCode="General">
                  <c:v>37188270</c:v>
                </c:pt>
                <c:pt idx="59" formatCode="General">
                  <c:v>37188854.5</c:v>
                </c:pt>
                <c:pt idx="60" formatCode="General">
                  <c:v>35403086</c:v>
                </c:pt>
                <c:pt idx="61" formatCode="General">
                  <c:v>36234985.5</c:v>
                </c:pt>
                <c:pt idx="62" formatCode="General">
                  <c:v>37166147</c:v>
                </c:pt>
                <c:pt idx="63" formatCode="General">
                  <c:v>37187848.5</c:v>
                </c:pt>
                <c:pt idx="64" formatCode="General">
                  <c:v>37188622.5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85E-406E-880D-09B83EC9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lineChart>
        <c:grouping val="standard"/>
        <c:varyColors val="0"/>
        <c:ser>
          <c:idx val="1"/>
          <c:order val="1"/>
          <c:tx>
            <c:v>NoInterv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'B2.5_1000s_06_10_noH_allData'!$K$106:$K$170</c:f>
              <c:numCache>
                <c:formatCode>0.00E+00</c:formatCode>
                <c:ptCount val="65"/>
                <c:pt idx="0">
                  <c:v>37213794.5</c:v>
                </c:pt>
                <c:pt idx="1">
                  <c:v>37213794.5</c:v>
                </c:pt>
                <c:pt idx="2">
                  <c:v>37213794.5</c:v>
                </c:pt>
                <c:pt idx="3">
                  <c:v>37213794.5</c:v>
                </c:pt>
                <c:pt idx="4">
                  <c:v>37213794.5</c:v>
                </c:pt>
                <c:pt idx="5">
                  <c:v>37213794.5</c:v>
                </c:pt>
                <c:pt idx="6">
                  <c:v>37213794.5</c:v>
                </c:pt>
                <c:pt idx="7">
                  <c:v>37213794.5</c:v>
                </c:pt>
                <c:pt idx="8">
                  <c:v>37213794.5</c:v>
                </c:pt>
                <c:pt idx="9">
                  <c:v>37213794.5</c:v>
                </c:pt>
                <c:pt idx="10">
                  <c:v>37213794.5</c:v>
                </c:pt>
                <c:pt idx="11">
                  <c:v>37213794.5</c:v>
                </c:pt>
                <c:pt idx="12">
                  <c:v>37213794.5</c:v>
                </c:pt>
                <c:pt idx="13">
                  <c:v>37213794.5</c:v>
                </c:pt>
                <c:pt idx="14">
                  <c:v>37213794.5</c:v>
                </c:pt>
                <c:pt idx="15">
                  <c:v>37213794.5</c:v>
                </c:pt>
                <c:pt idx="16">
                  <c:v>37213794.5</c:v>
                </c:pt>
                <c:pt idx="17">
                  <c:v>37213794.5</c:v>
                </c:pt>
                <c:pt idx="18">
                  <c:v>37213794.5</c:v>
                </c:pt>
                <c:pt idx="19">
                  <c:v>37213794.5</c:v>
                </c:pt>
                <c:pt idx="20">
                  <c:v>37213794.5</c:v>
                </c:pt>
                <c:pt idx="21">
                  <c:v>37213794.5</c:v>
                </c:pt>
                <c:pt idx="22">
                  <c:v>37213794.5</c:v>
                </c:pt>
                <c:pt idx="23">
                  <c:v>37213794.5</c:v>
                </c:pt>
                <c:pt idx="24">
                  <c:v>37213794.5</c:v>
                </c:pt>
                <c:pt idx="25">
                  <c:v>37213794.5</c:v>
                </c:pt>
                <c:pt idx="26">
                  <c:v>37213794.5</c:v>
                </c:pt>
                <c:pt idx="27">
                  <c:v>37213794.5</c:v>
                </c:pt>
                <c:pt idx="28">
                  <c:v>37213794.5</c:v>
                </c:pt>
                <c:pt idx="29">
                  <c:v>37213794.5</c:v>
                </c:pt>
                <c:pt idx="30">
                  <c:v>37213794.5</c:v>
                </c:pt>
                <c:pt idx="31">
                  <c:v>37213794.5</c:v>
                </c:pt>
                <c:pt idx="32">
                  <c:v>37213794.5</c:v>
                </c:pt>
                <c:pt idx="33">
                  <c:v>37213794.5</c:v>
                </c:pt>
                <c:pt idx="34">
                  <c:v>37213794.5</c:v>
                </c:pt>
                <c:pt idx="35">
                  <c:v>37213794.5</c:v>
                </c:pt>
                <c:pt idx="36">
                  <c:v>37213794.5</c:v>
                </c:pt>
                <c:pt idx="37">
                  <c:v>37213794.5</c:v>
                </c:pt>
                <c:pt idx="38">
                  <c:v>37213794.5</c:v>
                </c:pt>
                <c:pt idx="39">
                  <c:v>37213794.5</c:v>
                </c:pt>
                <c:pt idx="40">
                  <c:v>37213794.5</c:v>
                </c:pt>
                <c:pt idx="41">
                  <c:v>37213794.5</c:v>
                </c:pt>
                <c:pt idx="42">
                  <c:v>37213794.5</c:v>
                </c:pt>
                <c:pt idx="43">
                  <c:v>37213794.5</c:v>
                </c:pt>
                <c:pt idx="44">
                  <c:v>37213794.5</c:v>
                </c:pt>
                <c:pt idx="45">
                  <c:v>37213794.5</c:v>
                </c:pt>
                <c:pt idx="46">
                  <c:v>37213794.5</c:v>
                </c:pt>
                <c:pt idx="47">
                  <c:v>37213794.5</c:v>
                </c:pt>
                <c:pt idx="48">
                  <c:v>37213794.5</c:v>
                </c:pt>
                <c:pt idx="49">
                  <c:v>37213794.5</c:v>
                </c:pt>
                <c:pt idx="50">
                  <c:v>37213794.5</c:v>
                </c:pt>
                <c:pt idx="51">
                  <c:v>37213794.5</c:v>
                </c:pt>
                <c:pt idx="52">
                  <c:v>37213794.5</c:v>
                </c:pt>
                <c:pt idx="53">
                  <c:v>37213794.5</c:v>
                </c:pt>
                <c:pt idx="54">
                  <c:v>37213794.5</c:v>
                </c:pt>
                <c:pt idx="55">
                  <c:v>37213794.5</c:v>
                </c:pt>
                <c:pt idx="56">
                  <c:v>37213794.5</c:v>
                </c:pt>
                <c:pt idx="57">
                  <c:v>37213794.5</c:v>
                </c:pt>
                <c:pt idx="58">
                  <c:v>37213794.5</c:v>
                </c:pt>
                <c:pt idx="59">
                  <c:v>37213794.5</c:v>
                </c:pt>
                <c:pt idx="60">
                  <c:v>37213794.5</c:v>
                </c:pt>
                <c:pt idx="61">
                  <c:v>37213794.5</c:v>
                </c:pt>
                <c:pt idx="62">
                  <c:v>37213794.5</c:v>
                </c:pt>
                <c:pt idx="63">
                  <c:v>37213794.5</c:v>
                </c:pt>
                <c:pt idx="64">
                  <c:v>37213794.5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85E-406E-880D-09B83EC9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4712"/>
        <c:axId val="192628320"/>
      </c:line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in val="3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</a:t>
            </a:r>
            <a:r>
              <a:rPr lang="en-US" baseline="0"/>
              <a:t> cumulative infecteds in Kenya compared to ni intervention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67093444404957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3-4677-B4F5-D70CA8412C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3-4677-B4F5-D70CA8412C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3-4677-B4F5-D70CA8412C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3-4677-B4F5-D70CA8412C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3-4677-B4F5-D70CA8412C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3-4677-B4F5-D70CA8412C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3-4677-B4F5-D70CA8412C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3-4677-B4F5-D70CA8412C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33-4677-B4F5-D70CA8412C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33-4677-B4F5-D70CA8412C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33-4677-B4F5-D70CA8412C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33-4677-B4F5-D70CA8412C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A33-4677-B4F5-D70CA8412C84}"/>
              </c:ext>
            </c:extLst>
          </c:dPt>
          <c:cat>
            <c:strRef>
              <c:f>'B2.5_1000s_06_10_noH_allData'!$C$2:$C$71</c:f>
              <c:strCache>
                <c:ptCount val="70"/>
                <c:pt idx="0">
                  <c:v>No intervention</c:v>
                </c:pt>
                <c:pt idx="2">
                  <c:v>CTn=100</c:v>
                </c:pt>
                <c:pt idx="3">
                  <c:v>CTn=30</c:v>
                </c:pt>
                <c:pt idx="5">
                  <c:v>No intervention</c:v>
                </c:pt>
                <c:pt idx="7">
                  <c:v>1e3 - 4th m</c:v>
                </c:pt>
                <c:pt idx="8">
                  <c:v>1e3 - 5th m</c:v>
                </c:pt>
                <c:pt idx="9">
                  <c:v>1e3 - 6th m</c:v>
                </c:pt>
                <c:pt idx="10">
                  <c:v>1e3 - 7th m</c:v>
                </c:pt>
                <c:pt idx="11">
                  <c:v>1e3 - 8th m</c:v>
                </c:pt>
                <c:pt idx="12">
                  <c:v>5e3 - 4th m</c:v>
                </c:pt>
                <c:pt idx="13">
                  <c:v>5e3 - 5th m</c:v>
                </c:pt>
                <c:pt idx="14">
                  <c:v>5e3 - 6th m</c:v>
                </c:pt>
                <c:pt idx="15">
                  <c:v>5e3 - 7th m</c:v>
                </c:pt>
                <c:pt idx="16">
                  <c:v>5e3 - 8th m</c:v>
                </c:pt>
                <c:pt idx="17">
                  <c:v>1e4 - 4th m</c:v>
                </c:pt>
                <c:pt idx="18">
                  <c:v>1e4 - 5th m</c:v>
                </c:pt>
                <c:pt idx="19">
                  <c:v>1e4 - 6th m</c:v>
                </c:pt>
                <c:pt idx="20">
                  <c:v>1e4 - 7th m</c:v>
                </c:pt>
                <c:pt idx="21">
                  <c:v>1e4 - 8th m</c:v>
                </c:pt>
                <c:pt idx="23">
                  <c:v>1e3 - 4th m</c:v>
                </c:pt>
                <c:pt idx="24">
                  <c:v>1e3 - 5th m</c:v>
                </c:pt>
                <c:pt idx="25">
                  <c:v>1e3 - 6th m</c:v>
                </c:pt>
                <c:pt idx="26">
                  <c:v>1e3 - 7th m</c:v>
                </c:pt>
                <c:pt idx="27">
                  <c:v>1e3 - 8th m</c:v>
                </c:pt>
                <c:pt idx="28">
                  <c:v>5e3 - 4th m</c:v>
                </c:pt>
                <c:pt idx="29">
                  <c:v>5e3 - 5th m</c:v>
                </c:pt>
                <c:pt idx="30">
                  <c:v>5e3 - 6th m</c:v>
                </c:pt>
                <c:pt idx="31">
                  <c:v>5e3 - 7th m</c:v>
                </c:pt>
                <c:pt idx="32">
                  <c:v>5e3 - 8th m</c:v>
                </c:pt>
                <c:pt idx="33">
                  <c:v>1e4 - 4th m</c:v>
                </c:pt>
                <c:pt idx="34">
                  <c:v>1e4 - 5th m</c:v>
                </c:pt>
                <c:pt idx="35">
                  <c:v>1e4 - 6th m</c:v>
                </c:pt>
                <c:pt idx="36">
                  <c:v>1e4 - 7th m</c:v>
                </c:pt>
                <c:pt idx="37">
                  <c:v>1e4 - 8th m</c:v>
                </c:pt>
                <c:pt idx="39">
                  <c:v>1e3 - 4th m</c:v>
                </c:pt>
                <c:pt idx="40">
                  <c:v>1e3 - 5th m</c:v>
                </c:pt>
                <c:pt idx="41">
                  <c:v>1e3 - 6th m</c:v>
                </c:pt>
                <c:pt idx="42">
                  <c:v>1e3 - 7th m</c:v>
                </c:pt>
                <c:pt idx="43">
                  <c:v>1e3 - 8th m</c:v>
                </c:pt>
                <c:pt idx="44">
                  <c:v>5e3 - 4th m</c:v>
                </c:pt>
                <c:pt idx="45">
                  <c:v>5e3 - 5th m</c:v>
                </c:pt>
                <c:pt idx="46">
                  <c:v>5e3 - 6th m</c:v>
                </c:pt>
                <c:pt idx="47">
                  <c:v>5e3 - 7th m</c:v>
                </c:pt>
                <c:pt idx="48">
                  <c:v>5e3 - 8th m</c:v>
                </c:pt>
                <c:pt idx="49">
                  <c:v>1e4 - 4th m</c:v>
                </c:pt>
                <c:pt idx="50">
                  <c:v>1e4 - 5th m</c:v>
                </c:pt>
                <c:pt idx="51">
                  <c:v>1e4 - 6th m</c:v>
                </c:pt>
                <c:pt idx="52">
                  <c:v>1e4 - 7th m</c:v>
                </c:pt>
                <c:pt idx="53">
                  <c:v>1e4 - 8th m</c:v>
                </c:pt>
                <c:pt idx="55">
                  <c:v>1e3 - 4th m</c:v>
                </c:pt>
                <c:pt idx="56">
                  <c:v>1e3 - 5th m</c:v>
                </c:pt>
                <c:pt idx="57">
                  <c:v>1e3 - 6th m</c:v>
                </c:pt>
                <c:pt idx="58">
                  <c:v>1e3 - 7th m</c:v>
                </c:pt>
                <c:pt idx="59">
                  <c:v>1e3 - 8th m</c:v>
                </c:pt>
                <c:pt idx="60">
                  <c:v>5e3 - 4th m</c:v>
                </c:pt>
                <c:pt idx="61">
                  <c:v>5e3 - 5th m</c:v>
                </c:pt>
                <c:pt idx="62">
                  <c:v>5e3 - 6th m</c:v>
                </c:pt>
                <c:pt idx="63">
                  <c:v>5e3 - 7th m</c:v>
                </c:pt>
                <c:pt idx="64">
                  <c:v>5e3 - 8th m</c:v>
                </c:pt>
                <c:pt idx="65">
                  <c:v>1e4 - 4th m</c:v>
                </c:pt>
                <c:pt idx="66">
                  <c:v>1e4 - 5th m</c:v>
                </c:pt>
                <c:pt idx="67">
                  <c:v>1e4 - 6th m</c:v>
                </c:pt>
                <c:pt idx="68">
                  <c:v>1e4 - 7th m</c:v>
                </c:pt>
                <c:pt idx="69">
                  <c:v>1e4 - 8th m</c:v>
                </c:pt>
              </c:strCache>
            </c:strRef>
          </c:cat>
          <c:val>
            <c:numRef>
              <c:f>'B2.5_1000s_06_10_noH_allData'!$I$2:$I$71</c:f>
              <c:numCache>
                <c:formatCode>0.00E+00</c:formatCode>
                <c:ptCount val="70"/>
                <c:pt idx="0">
                  <c:v>0</c:v>
                </c:pt>
                <c:pt idx="2">
                  <c:v>2663607</c:v>
                </c:pt>
                <c:pt idx="3">
                  <c:v>1080755.5</c:v>
                </c:pt>
                <c:pt idx="5">
                  <c:v>0</c:v>
                </c:pt>
                <c:pt idx="7">
                  <c:v>19335</c:v>
                </c:pt>
                <c:pt idx="8">
                  <c:v>25363.5</c:v>
                </c:pt>
                <c:pt idx="9">
                  <c:v>6123.5</c:v>
                </c:pt>
                <c:pt idx="10">
                  <c:v>966.5</c:v>
                </c:pt>
                <c:pt idx="11">
                  <c:v>197.5</c:v>
                </c:pt>
                <c:pt idx="12">
                  <c:v>34391.5</c:v>
                </c:pt>
                <c:pt idx="13">
                  <c:v>41385.5</c:v>
                </c:pt>
                <c:pt idx="14">
                  <c:v>7540</c:v>
                </c:pt>
                <c:pt idx="15">
                  <c:v>930.5</c:v>
                </c:pt>
                <c:pt idx="16">
                  <c:v>434</c:v>
                </c:pt>
                <c:pt idx="17">
                  <c:v>37607</c:v>
                </c:pt>
                <c:pt idx="18">
                  <c:v>45498.5</c:v>
                </c:pt>
                <c:pt idx="19">
                  <c:v>7600</c:v>
                </c:pt>
                <c:pt idx="20">
                  <c:v>754</c:v>
                </c:pt>
                <c:pt idx="21">
                  <c:v>126.5</c:v>
                </c:pt>
                <c:pt idx="23">
                  <c:v>3967</c:v>
                </c:pt>
                <c:pt idx="24">
                  <c:v>4530.5</c:v>
                </c:pt>
                <c:pt idx="25">
                  <c:v>1357</c:v>
                </c:pt>
                <c:pt idx="26">
                  <c:v>233.5</c:v>
                </c:pt>
                <c:pt idx="27">
                  <c:v>-473</c:v>
                </c:pt>
                <c:pt idx="28">
                  <c:v>7832</c:v>
                </c:pt>
                <c:pt idx="29">
                  <c:v>8741</c:v>
                </c:pt>
                <c:pt idx="30">
                  <c:v>1584.5</c:v>
                </c:pt>
                <c:pt idx="31">
                  <c:v>453</c:v>
                </c:pt>
                <c:pt idx="32">
                  <c:v>417</c:v>
                </c:pt>
                <c:pt idx="33">
                  <c:v>9382</c:v>
                </c:pt>
                <c:pt idx="34">
                  <c:v>10011.5</c:v>
                </c:pt>
                <c:pt idx="35">
                  <c:v>1956.5</c:v>
                </c:pt>
                <c:pt idx="36">
                  <c:v>500</c:v>
                </c:pt>
                <c:pt idx="37">
                  <c:v>-82.5</c:v>
                </c:pt>
                <c:pt idx="39">
                  <c:v>19010</c:v>
                </c:pt>
                <c:pt idx="40">
                  <c:v>25151</c:v>
                </c:pt>
                <c:pt idx="41">
                  <c:v>6045.5</c:v>
                </c:pt>
                <c:pt idx="42">
                  <c:v>547.5</c:v>
                </c:pt>
                <c:pt idx="43">
                  <c:v>230</c:v>
                </c:pt>
                <c:pt idx="44">
                  <c:v>33993</c:v>
                </c:pt>
                <c:pt idx="45">
                  <c:v>41882</c:v>
                </c:pt>
                <c:pt idx="46">
                  <c:v>7042</c:v>
                </c:pt>
                <c:pt idx="47">
                  <c:v>962.5</c:v>
                </c:pt>
                <c:pt idx="48">
                  <c:v>114.5</c:v>
                </c:pt>
                <c:pt idx="49">
                  <c:v>37772</c:v>
                </c:pt>
                <c:pt idx="50">
                  <c:v>45805.5</c:v>
                </c:pt>
                <c:pt idx="51">
                  <c:v>7161.5</c:v>
                </c:pt>
                <c:pt idx="52">
                  <c:v>677</c:v>
                </c:pt>
                <c:pt idx="53">
                  <c:v>389</c:v>
                </c:pt>
                <c:pt idx="55">
                  <c:v>3905</c:v>
                </c:pt>
                <c:pt idx="56">
                  <c:v>4548</c:v>
                </c:pt>
                <c:pt idx="57">
                  <c:v>1232.5</c:v>
                </c:pt>
                <c:pt idx="58">
                  <c:v>230.5</c:v>
                </c:pt>
                <c:pt idx="59">
                  <c:v>254</c:v>
                </c:pt>
                <c:pt idx="60">
                  <c:v>7747</c:v>
                </c:pt>
                <c:pt idx="61">
                  <c:v>8720.5</c:v>
                </c:pt>
                <c:pt idx="62">
                  <c:v>1408.5</c:v>
                </c:pt>
                <c:pt idx="63">
                  <c:v>358.5</c:v>
                </c:pt>
                <c:pt idx="64">
                  <c:v>264.5</c:v>
                </c:pt>
                <c:pt idx="65">
                  <c:v>9294.5</c:v>
                </c:pt>
                <c:pt idx="66">
                  <c:v>9698.5</c:v>
                </c:pt>
                <c:pt idx="67">
                  <c:v>1516</c:v>
                </c:pt>
                <c:pt idx="68">
                  <c:v>640</c:v>
                </c:pt>
                <c:pt idx="69">
                  <c:v>550.5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33-4677-B4F5-D70CA841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cumulative infecteds in Kenya compared to ni intervention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72095256385641E-2"/>
          <c:y val="9.8354805853643867E-2"/>
          <c:w val="0.92221896165418349"/>
          <c:h val="0.7007848290598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'B2.5_1000s_06_10_noH_allData'!$I$1</c:f>
              <c:strCache>
                <c:ptCount val="1"/>
                <c:pt idx="0">
                  <c:v>diff % no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71-B0D1-DFD94DD866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2-4D71-B0D1-DFD94DD866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2-4D71-B0D1-DFD94DD866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2-4D71-B0D1-DFD94DD8663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D2-4D71-B0D1-DFD94DD866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D2-4D71-B0D1-DFD94DD8663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D2-4D71-B0D1-DFD94DD866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D2-4D71-B0D1-DFD94DD8663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D2-4D71-B0D1-DFD94DD8663A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D2-4D71-B0D1-DFD94DD8663A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D2-4D71-B0D1-DFD94DD8663A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D2-4D71-B0D1-DFD94DD866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4D2-4D71-B0D1-DFD94DD866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4D2-4D71-B0D1-DFD94DD8663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4D2-4D71-B0D1-DFD94DD8663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4D2-4D71-B0D1-DFD94DD8663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4D2-4D71-B0D1-DFD94DD8663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4D2-4D71-B0D1-DFD94DD8663A}"/>
              </c:ext>
            </c:extLst>
          </c:dPt>
          <c:cat>
            <c:strRef>
              <c:f>'B2.5_1000s_06_10_noH_allData'!$C$106:$C$170</c:f>
              <c:strCache>
                <c:ptCount val="65"/>
                <c:pt idx="0">
                  <c:v>No intervention</c:v>
                </c:pt>
                <c:pt idx="2">
                  <c:v>1e3 - 4th m</c:v>
                </c:pt>
                <c:pt idx="3">
                  <c:v>1e3 - 5th m</c:v>
                </c:pt>
                <c:pt idx="4">
                  <c:v>1e3 - 6th m</c:v>
                </c:pt>
                <c:pt idx="5">
                  <c:v>1e3 - 7th m</c:v>
                </c:pt>
                <c:pt idx="6">
                  <c:v>1e3 - 8th m</c:v>
                </c:pt>
                <c:pt idx="7">
                  <c:v>5e3 - 4th m</c:v>
                </c:pt>
                <c:pt idx="8">
                  <c:v>5e3 - 5th m</c:v>
                </c:pt>
                <c:pt idx="9">
                  <c:v>5e3 - 6th m</c:v>
                </c:pt>
                <c:pt idx="10">
                  <c:v>5e3 - 7th m</c:v>
                </c:pt>
                <c:pt idx="11">
                  <c:v>5e3 - 8th m</c:v>
                </c:pt>
                <c:pt idx="12">
                  <c:v>1e4 - 4th m</c:v>
                </c:pt>
                <c:pt idx="13">
                  <c:v>1e4 - 5th m</c:v>
                </c:pt>
                <c:pt idx="14">
                  <c:v>1e4 - 6th m</c:v>
                </c:pt>
                <c:pt idx="15">
                  <c:v>1e4 - 7th m</c:v>
                </c:pt>
                <c:pt idx="16">
                  <c:v>1e4 - 8th m</c:v>
                </c:pt>
                <c:pt idx="18">
                  <c:v>1e3 - 4th m</c:v>
                </c:pt>
                <c:pt idx="19">
                  <c:v>1e3 - 5th m</c:v>
                </c:pt>
                <c:pt idx="20">
                  <c:v>1e3 - 6th m</c:v>
                </c:pt>
                <c:pt idx="21">
                  <c:v>1e3 - 7th m</c:v>
                </c:pt>
                <c:pt idx="22">
                  <c:v>1e3 - 8th m</c:v>
                </c:pt>
                <c:pt idx="23">
                  <c:v>5e3 - 4th m</c:v>
                </c:pt>
                <c:pt idx="24">
                  <c:v>5e3 - 5th m</c:v>
                </c:pt>
                <c:pt idx="25">
                  <c:v>5e3 - 6th m</c:v>
                </c:pt>
                <c:pt idx="26">
                  <c:v>5e3 - 7th m</c:v>
                </c:pt>
                <c:pt idx="27">
                  <c:v>5e3 - 8th m</c:v>
                </c:pt>
                <c:pt idx="28">
                  <c:v>1e4 - 4th m</c:v>
                </c:pt>
                <c:pt idx="29">
                  <c:v>1e4 - 5th m</c:v>
                </c:pt>
                <c:pt idx="30">
                  <c:v>1e4 - 6th m</c:v>
                </c:pt>
                <c:pt idx="31">
                  <c:v>1e4 - 7th m</c:v>
                </c:pt>
                <c:pt idx="32">
                  <c:v>1e4 - 8th m</c:v>
                </c:pt>
                <c:pt idx="34">
                  <c:v>1e3 - 4th m</c:v>
                </c:pt>
                <c:pt idx="35">
                  <c:v>1e3 - 5th m</c:v>
                </c:pt>
                <c:pt idx="36">
                  <c:v>1e3 - 6th m</c:v>
                </c:pt>
                <c:pt idx="37">
                  <c:v>1e3 - 7th m</c:v>
                </c:pt>
                <c:pt idx="38">
                  <c:v>1e3 - 8th m</c:v>
                </c:pt>
                <c:pt idx="39">
                  <c:v>5e3 - 4th m</c:v>
                </c:pt>
                <c:pt idx="40">
                  <c:v>5e3 - 5th m</c:v>
                </c:pt>
                <c:pt idx="41">
                  <c:v>5e3 - 6th m</c:v>
                </c:pt>
                <c:pt idx="42">
                  <c:v>5e3 - 7th m</c:v>
                </c:pt>
                <c:pt idx="43">
                  <c:v>5e3 - 8th m</c:v>
                </c:pt>
                <c:pt idx="44">
                  <c:v>1e4 - 4th m</c:v>
                </c:pt>
                <c:pt idx="45">
                  <c:v>1e4 - 5th m</c:v>
                </c:pt>
                <c:pt idx="46">
                  <c:v>1e4 - 6th m</c:v>
                </c:pt>
                <c:pt idx="47">
                  <c:v>1e4 - 7th m</c:v>
                </c:pt>
                <c:pt idx="48">
                  <c:v>1e4 - 8th m</c:v>
                </c:pt>
                <c:pt idx="50">
                  <c:v>1e3 - 4th m</c:v>
                </c:pt>
                <c:pt idx="51">
                  <c:v>1e3 - 5th m</c:v>
                </c:pt>
                <c:pt idx="52">
                  <c:v>1e3 - 6th m</c:v>
                </c:pt>
                <c:pt idx="53">
                  <c:v>1e3 - 7th m</c:v>
                </c:pt>
                <c:pt idx="54">
                  <c:v>1e3 - 8th m</c:v>
                </c:pt>
                <c:pt idx="55">
                  <c:v>5e3 - 4th m</c:v>
                </c:pt>
                <c:pt idx="56">
                  <c:v>5e3 - 5th m</c:v>
                </c:pt>
                <c:pt idx="57">
                  <c:v>5e3 - 6th m</c:v>
                </c:pt>
                <c:pt idx="58">
                  <c:v>5e3 - 7th m</c:v>
                </c:pt>
                <c:pt idx="59">
                  <c:v>5e3 - 8th m</c:v>
                </c:pt>
                <c:pt idx="60">
                  <c:v>1e4 - 4th m</c:v>
                </c:pt>
                <c:pt idx="61">
                  <c:v>1e4 - 5th m</c:v>
                </c:pt>
                <c:pt idx="62">
                  <c:v>1e4 - 6th m</c:v>
                </c:pt>
                <c:pt idx="63">
                  <c:v>1e4 - 7th m</c:v>
                </c:pt>
                <c:pt idx="64">
                  <c:v>1e4 - 8th m</c:v>
                </c:pt>
              </c:strCache>
            </c:strRef>
          </c:cat>
          <c:val>
            <c:numRef>
              <c:f>'B2.5_1000s_06_10_noH_allData'!$I$106:$I$170</c:f>
              <c:numCache>
                <c:formatCode>0.00E+00</c:formatCode>
                <c:ptCount val="65"/>
                <c:pt idx="0">
                  <c:v>0</c:v>
                </c:pt>
                <c:pt idx="2">
                  <c:v>69793</c:v>
                </c:pt>
                <c:pt idx="3">
                  <c:v>62414</c:v>
                </c:pt>
                <c:pt idx="4">
                  <c:v>6648.5</c:v>
                </c:pt>
                <c:pt idx="5">
                  <c:v>598</c:v>
                </c:pt>
                <c:pt idx="6">
                  <c:v>516.5</c:v>
                </c:pt>
                <c:pt idx="7">
                  <c:v>353010.5</c:v>
                </c:pt>
                <c:pt idx="8">
                  <c:v>313903</c:v>
                </c:pt>
                <c:pt idx="9">
                  <c:v>28393.5</c:v>
                </c:pt>
                <c:pt idx="10">
                  <c:v>1889.5</c:v>
                </c:pt>
                <c:pt idx="11">
                  <c:v>224</c:v>
                </c:pt>
                <c:pt idx="12">
                  <c:v>682116.5</c:v>
                </c:pt>
                <c:pt idx="13">
                  <c:v>605693.5</c:v>
                </c:pt>
                <c:pt idx="14">
                  <c:v>52803</c:v>
                </c:pt>
                <c:pt idx="15">
                  <c:v>3638</c:v>
                </c:pt>
                <c:pt idx="16">
                  <c:v>194</c:v>
                </c:pt>
                <c:pt idx="18">
                  <c:v>7920</c:v>
                </c:pt>
                <c:pt idx="19">
                  <c:v>5623.5</c:v>
                </c:pt>
                <c:pt idx="20">
                  <c:v>801.5</c:v>
                </c:pt>
                <c:pt idx="21">
                  <c:v>365</c:v>
                </c:pt>
                <c:pt idx="22">
                  <c:v>76.5</c:v>
                </c:pt>
                <c:pt idx="23">
                  <c:v>40054</c:v>
                </c:pt>
                <c:pt idx="24">
                  <c:v>26918.5</c:v>
                </c:pt>
                <c:pt idx="25">
                  <c:v>2893</c:v>
                </c:pt>
                <c:pt idx="26">
                  <c:v>456.5</c:v>
                </c:pt>
                <c:pt idx="27">
                  <c:v>213.5</c:v>
                </c:pt>
                <c:pt idx="28">
                  <c:v>82723</c:v>
                </c:pt>
                <c:pt idx="29">
                  <c:v>53558</c:v>
                </c:pt>
                <c:pt idx="30">
                  <c:v>5255.5</c:v>
                </c:pt>
                <c:pt idx="31">
                  <c:v>643</c:v>
                </c:pt>
                <c:pt idx="32">
                  <c:v>313.5</c:v>
                </c:pt>
                <c:pt idx="34">
                  <c:v>2419176.5</c:v>
                </c:pt>
                <c:pt idx="35">
                  <c:v>1613173.5</c:v>
                </c:pt>
                <c:pt idx="36">
                  <c:v>39369.5</c:v>
                </c:pt>
                <c:pt idx="37">
                  <c:v>1978.5</c:v>
                </c:pt>
                <c:pt idx="38">
                  <c:v>54.5</c:v>
                </c:pt>
                <c:pt idx="39">
                  <c:v>6608365.5</c:v>
                </c:pt>
                <c:pt idx="40">
                  <c:v>5445051</c:v>
                </c:pt>
                <c:pt idx="41">
                  <c:v>174722</c:v>
                </c:pt>
                <c:pt idx="42">
                  <c:v>6733.5</c:v>
                </c:pt>
                <c:pt idx="43">
                  <c:v>668.5</c:v>
                </c:pt>
                <c:pt idx="44">
                  <c:v>7333424</c:v>
                </c:pt>
                <c:pt idx="45">
                  <c:v>7718332</c:v>
                </c:pt>
                <c:pt idx="46">
                  <c:v>295136</c:v>
                </c:pt>
                <c:pt idx="47">
                  <c:v>11461.5</c:v>
                </c:pt>
                <c:pt idx="48">
                  <c:v>965.5</c:v>
                </c:pt>
                <c:pt idx="50">
                  <c:v>311427</c:v>
                </c:pt>
                <c:pt idx="51">
                  <c:v>121865</c:v>
                </c:pt>
                <c:pt idx="52">
                  <c:v>3125.5</c:v>
                </c:pt>
                <c:pt idx="53">
                  <c:v>321</c:v>
                </c:pt>
                <c:pt idx="54">
                  <c:v>490</c:v>
                </c:pt>
                <c:pt idx="55">
                  <c:v>1213830.5</c:v>
                </c:pt>
                <c:pt idx="56">
                  <c:v>570472</c:v>
                </c:pt>
                <c:pt idx="57">
                  <c:v>12208</c:v>
                </c:pt>
                <c:pt idx="58">
                  <c:v>890</c:v>
                </c:pt>
                <c:pt idx="59">
                  <c:v>305.5</c:v>
                </c:pt>
                <c:pt idx="60">
                  <c:v>1786074</c:v>
                </c:pt>
                <c:pt idx="61">
                  <c:v>954174.5</c:v>
                </c:pt>
                <c:pt idx="62">
                  <c:v>23013</c:v>
                </c:pt>
                <c:pt idx="63">
                  <c:v>1311.5</c:v>
                </c:pt>
                <c:pt idx="64">
                  <c:v>537.5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4D2-4D71-B0D1-DFD94DD8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624712"/>
        <c:axId val="192628320"/>
      </c:barChart>
      <c:catAx>
        <c:axId val="1926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320"/>
        <c:crosses val="autoZero"/>
        <c:auto val="1"/>
        <c:lblAlgn val="ctr"/>
        <c:lblOffset val="100"/>
        <c:noMultiLvlLbl val="0"/>
      </c:catAx>
      <c:valAx>
        <c:axId val="192628320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226638</xdr:colOff>
      <xdr:row>3</xdr:row>
      <xdr:rowOff>172570</xdr:rowOff>
    </xdr:from>
    <xdr:to>
      <xdr:col>18</xdr:col>
      <xdr:colOff>302559</xdr:colOff>
      <xdr:row>28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0.08648</cdr:x>
      <cdr:y>0.9454</cdr:y>
    </cdr:from>
    <cdr:to>
      <cdr:x>0.26174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25704" y="4424472"/>
          <a:ext cx="2078696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0.31606</cdr:x>
      <cdr:y>0.9454</cdr:y>
    </cdr:from>
    <cdr:to>
      <cdr:x>0.49133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48682" y="4424472"/>
          <a:ext cx="2078815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Nairobi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0.54187</cdr:x>
      <cdr:y>0.9454</cdr:y>
    </cdr:from>
    <cdr:to>
      <cdr:x>0.71713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426955" y="4424472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0.77051</cdr:x>
      <cdr:y>0.9454</cdr:y>
    </cdr:from>
    <cdr:to>
      <cdr:x>0.94577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8728" y="4424450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Nai &amp; Momb</a:t>
          </a:r>
          <a:endParaRPr lang="en-GB" sz="9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0.16617</cdr:x>
      <cdr:y>0.9454</cdr:y>
    </cdr:from>
    <cdr:to>
      <cdr:x>0.34142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1089" y="4244373"/>
          <a:ext cx="207875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all Kenya</a:t>
          </a:r>
        </a:p>
      </cdr:txBody>
    </cdr:sp>
  </cdr:relSizeAnchor>
  <cdr:relSizeAnchor xmlns:cdr="http://schemas.openxmlformats.org/drawingml/2006/chartDrawing">
    <cdr:from>
      <cdr:x>0.07595</cdr:x>
      <cdr:y>0.94779</cdr:y>
    </cdr:from>
    <cdr:to>
      <cdr:x>0.12886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00941" y="4255103"/>
          <a:ext cx="627601" cy="234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0.33588</cdr:x>
      <cdr:y>0.9454</cdr:y>
    </cdr:from>
    <cdr:to>
      <cdr:x>0.51112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84085" y="4244373"/>
          <a:ext cx="207863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Nairobi &amp; Momb</a:t>
          </a:r>
        </a:p>
      </cdr:txBody>
    </cdr:sp>
  </cdr:relSizeAnchor>
  <cdr:relSizeAnchor xmlns:cdr="http://schemas.openxmlformats.org/drawingml/2006/chartDrawing">
    <cdr:from>
      <cdr:x>0.556</cdr:x>
      <cdr:y>0.9454</cdr:y>
    </cdr:from>
    <cdr:to>
      <cdr:x>0.73125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95032" y="4244373"/>
          <a:ext cx="2078756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all Kenya</a:t>
          </a:r>
        </a:p>
      </cdr:txBody>
    </cdr:sp>
  </cdr:relSizeAnchor>
  <cdr:relSizeAnchor xmlns:cdr="http://schemas.openxmlformats.org/drawingml/2006/chartDrawing">
    <cdr:from>
      <cdr:x>0.778</cdr:x>
      <cdr:y>0.94509</cdr:y>
    </cdr:from>
    <cdr:to>
      <cdr:x>0.99705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228418" y="4242972"/>
          <a:ext cx="2598271" cy="246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Nai &amp; Momb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0.08648</cdr:x>
      <cdr:y>0.9454</cdr:y>
    </cdr:from>
    <cdr:to>
      <cdr:x>0.26174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25704" y="4424472"/>
          <a:ext cx="2078696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0.31606</cdr:x>
      <cdr:y>0.9454</cdr:y>
    </cdr:from>
    <cdr:to>
      <cdr:x>0.49133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48682" y="4424472"/>
          <a:ext cx="2078815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Nairobi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0.54187</cdr:x>
      <cdr:y>0.9454</cdr:y>
    </cdr:from>
    <cdr:to>
      <cdr:x>0.71713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426955" y="4424472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0.77051</cdr:x>
      <cdr:y>0.9454</cdr:y>
    </cdr:from>
    <cdr:to>
      <cdr:x>0.94577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8728" y="4424450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Nai &amp; Momb</a:t>
          </a:r>
          <a:endParaRPr lang="en-GB" sz="9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0.16617</cdr:x>
      <cdr:y>0.9454</cdr:y>
    </cdr:from>
    <cdr:to>
      <cdr:x>0.34142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1089" y="4244373"/>
          <a:ext cx="207875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all Kenya</a:t>
          </a:r>
        </a:p>
      </cdr:txBody>
    </cdr:sp>
  </cdr:relSizeAnchor>
  <cdr:relSizeAnchor xmlns:cdr="http://schemas.openxmlformats.org/drawingml/2006/chartDrawing">
    <cdr:from>
      <cdr:x>0.07595</cdr:x>
      <cdr:y>0.94779</cdr:y>
    </cdr:from>
    <cdr:to>
      <cdr:x>0.12886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00941" y="4255103"/>
          <a:ext cx="627601" cy="234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0.33588</cdr:x>
      <cdr:y>0.9454</cdr:y>
    </cdr:from>
    <cdr:to>
      <cdr:x>0.51112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84085" y="4244373"/>
          <a:ext cx="207863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Nairobi &amp; Momb</a:t>
          </a:r>
        </a:p>
      </cdr:txBody>
    </cdr:sp>
  </cdr:relSizeAnchor>
  <cdr:relSizeAnchor xmlns:cdr="http://schemas.openxmlformats.org/drawingml/2006/chartDrawing">
    <cdr:from>
      <cdr:x>0.556</cdr:x>
      <cdr:y>0.9454</cdr:y>
    </cdr:from>
    <cdr:to>
      <cdr:x>0.73125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95032" y="4244373"/>
          <a:ext cx="2078756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all Kenya</a:t>
          </a:r>
        </a:p>
      </cdr:txBody>
    </cdr:sp>
  </cdr:relSizeAnchor>
  <cdr:relSizeAnchor xmlns:cdr="http://schemas.openxmlformats.org/drawingml/2006/chartDrawing">
    <cdr:from>
      <cdr:x>0.778</cdr:x>
      <cdr:y>0.94509</cdr:y>
    </cdr:from>
    <cdr:to>
      <cdr:x>0.99705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228418" y="4242972"/>
          <a:ext cx="2598271" cy="246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Nai &amp; Momb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0.08648</cdr:x>
      <cdr:y>0.9454</cdr:y>
    </cdr:from>
    <cdr:to>
      <cdr:x>0.26174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25704" y="4424472"/>
          <a:ext cx="2078696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0.31606</cdr:x>
      <cdr:y>0.9454</cdr:y>
    </cdr:from>
    <cdr:to>
      <cdr:x>0.49133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48682" y="4424472"/>
          <a:ext cx="2078815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Nairobi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0.54187</cdr:x>
      <cdr:y>0.9454</cdr:y>
    </cdr:from>
    <cdr:to>
      <cdr:x>0.71713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426955" y="4424472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0.77051</cdr:x>
      <cdr:y>0.9454</cdr:y>
    </cdr:from>
    <cdr:to>
      <cdr:x>0.94577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8728" y="4424450"/>
          <a:ext cx="2078697" cy="255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Nai &amp; Momb</a:t>
          </a:r>
          <a:endParaRPr lang="en-GB" sz="9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50747</xdr:colOff>
      <xdr:row>6</xdr:row>
      <xdr:rowOff>9856</xdr:rowOff>
    </xdr:from>
    <xdr:to>
      <xdr:col>32</xdr:col>
      <xdr:colOff>367354</xdr:colOff>
      <xdr:row>21</xdr:row>
      <xdr:rowOff>32356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40820</xdr:colOff>
      <xdr:row>77</xdr:row>
      <xdr:rowOff>68037</xdr:rowOff>
    </xdr:from>
    <xdr:to>
      <xdr:col>32</xdr:col>
      <xdr:colOff>357427</xdr:colOff>
      <xdr:row>92</xdr:row>
      <xdr:rowOff>90537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40821</xdr:colOff>
      <xdr:row>21</xdr:row>
      <xdr:rowOff>40822</xdr:rowOff>
    </xdr:from>
    <xdr:to>
      <xdr:col>32</xdr:col>
      <xdr:colOff>357428</xdr:colOff>
      <xdr:row>36</xdr:row>
      <xdr:rowOff>63322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54428</xdr:colOff>
      <xdr:row>36</xdr:row>
      <xdr:rowOff>95251</xdr:rowOff>
    </xdr:from>
    <xdr:to>
      <xdr:col>32</xdr:col>
      <xdr:colOff>371035</xdr:colOff>
      <xdr:row>51</xdr:row>
      <xdr:rowOff>117751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40821</xdr:colOff>
      <xdr:row>92</xdr:row>
      <xdr:rowOff>136072</xdr:rowOff>
    </xdr:from>
    <xdr:to>
      <xdr:col>32</xdr:col>
      <xdr:colOff>357428</xdr:colOff>
      <xdr:row>107</xdr:row>
      <xdr:rowOff>158572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108</xdr:row>
      <xdr:rowOff>13607</xdr:rowOff>
    </xdr:from>
    <xdr:to>
      <xdr:col>32</xdr:col>
      <xdr:colOff>316607</xdr:colOff>
      <xdr:row>123</xdr:row>
      <xdr:rowOff>36107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6</xdr:row>
      <xdr:rowOff>0</xdr:rowOff>
    </xdr:from>
    <xdr:to>
      <xdr:col>57</xdr:col>
      <xdr:colOff>316608</xdr:colOff>
      <xdr:row>17</xdr:row>
      <xdr:rowOff>64500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17</xdr:row>
      <xdr:rowOff>68036</xdr:rowOff>
    </xdr:from>
    <xdr:to>
      <xdr:col>57</xdr:col>
      <xdr:colOff>316608</xdr:colOff>
      <xdr:row>28</xdr:row>
      <xdr:rowOff>132536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28</xdr:row>
      <xdr:rowOff>136071</xdr:rowOff>
    </xdr:from>
    <xdr:to>
      <xdr:col>57</xdr:col>
      <xdr:colOff>316608</xdr:colOff>
      <xdr:row>46</xdr:row>
      <xdr:rowOff>40820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40820</xdr:colOff>
      <xdr:row>78</xdr:row>
      <xdr:rowOff>0</xdr:rowOff>
    </xdr:from>
    <xdr:to>
      <xdr:col>56</xdr:col>
      <xdr:colOff>357427</xdr:colOff>
      <xdr:row>89</xdr:row>
      <xdr:rowOff>64500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40820</xdr:colOff>
      <xdr:row>89</xdr:row>
      <xdr:rowOff>68035</xdr:rowOff>
    </xdr:from>
    <xdr:to>
      <xdr:col>56</xdr:col>
      <xdr:colOff>357427</xdr:colOff>
      <xdr:row>100</xdr:row>
      <xdr:rowOff>132535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40820</xdr:colOff>
      <xdr:row>100</xdr:row>
      <xdr:rowOff>149677</xdr:rowOff>
    </xdr:from>
    <xdr:to>
      <xdr:col>56</xdr:col>
      <xdr:colOff>357427</xdr:colOff>
      <xdr:row>117</xdr:row>
      <xdr:rowOff>40821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0.09853</cdr:x>
      <cdr:y>0.94598</cdr:y>
    </cdr:from>
    <cdr:to>
      <cdr:x>0.23601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18896" y="2724430"/>
          <a:ext cx="1979658" cy="155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</a:t>
          </a:r>
        </a:p>
      </cdr:txBody>
    </cdr:sp>
  </cdr:relSizeAnchor>
  <cdr:relSizeAnchor xmlns:cdr="http://schemas.openxmlformats.org/drawingml/2006/chartDrawing">
    <cdr:from>
      <cdr:x>0.0558</cdr:x>
      <cdr:y>0.94779</cdr:y>
    </cdr:from>
    <cdr:to>
      <cdr:x>0.10871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03531" y="2729635"/>
          <a:ext cx="761904" cy="150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0.25033</cdr:x>
      <cdr:y>0.94598</cdr:y>
    </cdr:from>
    <cdr:to>
      <cdr:x>0.41418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04771" y="2724429"/>
          <a:ext cx="2359477" cy="155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Nai &amp; Momb</a:t>
          </a:r>
        </a:p>
      </cdr:txBody>
    </cdr:sp>
  </cdr:relSizeAnchor>
  <cdr:relSizeAnchor xmlns:cdr="http://schemas.openxmlformats.org/drawingml/2006/chartDrawing">
    <cdr:from>
      <cdr:x>0.40198</cdr:x>
      <cdr:y>0.9454</cdr:y>
    </cdr:from>
    <cdr:to>
      <cdr:x>0.57723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788488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0.55753</cdr:x>
      <cdr:y>0.91485</cdr:y>
    </cdr:from>
    <cdr:to>
      <cdr:x>0.77658</cdr:x>
      <cdr:y>0.96976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467090" y="3293467"/>
          <a:ext cx="2933760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(CTn=100)</a:t>
          </a:r>
        </a:p>
      </cdr:txBody>
    </cdr:sp>
  </cdr:relSizeAnchor>
  <cdr:relSizeAnchor xmlns:cdr="http://schemas.openxmlformats.org/drawingml/2006/chartDrawing">
    <cdr:from>
      <cdr:x>0.70561</cdr:x>
      <cdr:y>0.9454</cdr:y>
    </cdr:from>
    <cdr:to>
      <cdr:x>0.88086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450299" y="3403440"/>
          <a:ext cx="2347143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0.82897</cdr:x>
      <cdr:y>0.90818</cdr:y>
    </cdr:from>
    <cdr:to>
      <cdr:x>1</cdr:x>
      <cdr:y>0.96488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937146" y="3269465"/>
          <a:ext cx="2462854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(CTn=30)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0.06829</cdr:x>
      <cdr:y>0.93181</cdr:y>
    </cdr:from>
    <cdr:to>
      <cdr:x>0.20577</cdr:x>
      <cdr:y>0.98583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3415" y="2683601"/>
          <a:ext cx="1979712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0.22293</cdr:x>
      <cdr:y>0.93653</cdr:y>
    </cdr:from>
    <cdr:to>
      <cdr:x>0.38678</cdr:x>
      <cdr:y>0.99055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0226" y="2697207"/>
          <a:ext cx="2359440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0.38214</cdr:x>
      <cdr:y>0.9454</cdr:y>
    </cdr:from>
    <cdr:to>
      <cdr:x>0.55739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502771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 (CTn=100)</a:t>
          </a:r>
          <a:endParaRPr lang="en-GB" sz="900" b="1"/>
        </a:p>
      </cdr:txBody>
    </cdr:sp>
  </cdr:relSizeAnchor>
  <cdr:relSizeAnchor xmlns:cdr="http://schemas.openxmlformats.org/drawingml/2006/chartDrawing">
    <cdr:from>
      <cdr:x>0.53958</cdr:x>
      <cdr:y>0.91485</cdr:y>
    </cdr:from>
    <cdr:to>
      <cdr:x>0.75863</cdr:x>
      <cdr:y>0.96976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69897" y="3293460"/>
          <a:ext cx="3154320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 &amp; Momb (CTn=100)</a:t>
          </a:r>
        </a:p>
      </cdr:txBody>
    </cdr:sp>
  </cdr:relSizeAnchor>
  <cdr:relSizeAnchor xmlns:cdr="http://schemas.openxmlformats.org/drawingml/2006/chartDrawing">
    <cdr:from>
      <cdr:x>0.69805</cdr:x>
      <cdr:y>0.94068</cdr:y>
    </cdr:from>
    <cdr:to>
      <cdr:x>0.8733</cdr:x>
      <cdr:y>0.99528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051927" y="2709145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(CTn=30)</a:t>
          </a:r>
          <a:endParaRPr lang="en-GB" sz="900" b="1"/>
        </a:p>
      </cdr:txBody>
    </cdr:sp>
  </cdr:relSizeAnchor>
  <cdr:relSizeAnchor xmlns:cdr="http://schemas.openxmlformats.org/drawingml/2006/chartDrawing">
    <cdr:from>
      <cdr:x>0.82897</cdr:x>
      <cdr:y>0.9044</cdr:y>
    </cdr:from>
    <cdr:to>
      <cdr:x>1</cdr:x>
      <cdr:y>0.9611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937168" y="3255841"/>
          <a:ext cx="2462832" cy="204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Nai&amp; Momb (CTn=30)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0.10231</cdr:x>
      <cdr:y>0.94126</cdr:y>
    </cdr:from>
    <cdr:to>
      <cdr:x>0.23979</cdr:x>
      <cdr:y>0.99528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73273" y="2710815"/>
          <a:ext cx="1979712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</a:t>
          </a:r>
        </a:p>
      </cdr:txBody>
    </cdr:sp>
  </cdr:relSizeAnchor>
  <cdr:relSizeAnchor xmlns:cdr="http://schemas.openxmlformats.org/drawingml/2006/chartDrawing">
    <cdr:from>
      <cdr:x>0.05675</cdr:x>
      <cdr:y>0.94779</cdr:y>
    </cdr:from>
    <cdr:to>
      <cdr:x>0.10966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17141" y="2729635"/>
          <a:ext cx="761904" cy="150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0.25128</cdr:x>
      <cdr:y>0.94598</cdr:y>
    </cdr:from>
    <cdr:to>
      <cdr:x>0.41513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18440" y="2724422"/>
          <a:ext cx="2359440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Nai &amp; Momb</a:t>
          </a:r>
        </a:p>
      </cdr:txBody>
    </cdr:sp>
  </cdr:relSizeAnchor>
  <cdr:relSizeAnchor xmlns:cdr="http://schemas.openxmlformats.org/drawingml/2006/chartDrawing">
    <cdr:from>
      <cdr:x>0.40198</cdr:x>
      <cdr:y>0.9454</cdr:y>
    </cdr:from>
    <cdr:to>
      <cdr:x>0.57723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788520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0.55564</cdr:x>
      <cdr:y>0.91485</cdr:y>
    </cdr:from>
    <cdr:to>
      <cdr:x>0.77469</cdr:x>
      <cdr:y>0.96976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01218" y="2634768"/>
          <a:ext cx="3154320" cy="158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(CTn=100)</a:t>
          </a:r>
        </a:p>
      </cdr:txBody>
    </cdr:sp>
  </cdr:relSizeAnchor>
  <cdr:relSizeAnchor xmlns:cdr="http://schemas.openxmlformats.org/drawingml/2006/chartDrawing">
    <cdr:from>
      <cdr:x>0.70467</cdr:x>
      <cdr:y>0.9454</cdr:y>
    </cdr:from>
    <cdr:to>
      <cdr:x>0.87992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147177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0.82897</cdr:x>
      <cdr:y>0.90818</cdr:y>
    </cdr:from>
    <cdr:to>
      <cdr:x>1</cdr:x>
      <cdr:y>0.96488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937146" y="3269465"/>
          <a:ext cx="2462854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(CTn=30)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0.09948</cdr:x>
      <cdr:y>0.92708</cdr:y>
    </cdr:from>
    <cdr:to>
      <cdr:x>0.23696</cdr:x>
      <cdr:y>0.9811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2451" y="2669994"/>
          <a:ext cx="1979712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</a:t>
          </a:r>
        </a:p>
      </cdr:txBody>
    </cdr:sp>
  </cdr:relSizeAnchor>
  <cdr:relSizeAnchor xmlns:cdr="http://schemas.openxmlformats.org/drawingml/2006/chartDrawing">
    <cdr:from>
      <cdr:x>0.05958</cdr:x>
      <cdr:y>0.91944</cdr:y>
    </cdr:from>
    <cdr:to>
      <cdr:x>0.11249</cdr:x>
      <cdr:y>0.97165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963" y="2647992"/>
          <a:ext cx="761904" cy="150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0.25223</cdr:x>
      <cdr:y>0.92236</cdr:y>
    </cdr:from>
    <cdr:to>
      <cdr:x>0.41608</cdr:x>
      <cdr:y>0.97638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32047" y="2656387"/>
          <a:ext cx="2359440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Nai &amp; Momb</a:t>
          </a:r>
        </a:p>
      </cdr:txBody>
    </cdr:sp>
  </cdr:relSizeAnchor>
  <cdr:relSizeAnchor xmlns:cdr="http://schemas.openxmlformats.org/drawingml/2006/chartDrawing">
    <cdr:from>
      <cdr:x>0.40293</cdr:x>
      <cdr:y>0.9454</cdr:y>
    </cdr:from>
    <cdr:to>
      <cdr:x>0.57818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802128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0.5547</cdr:x>
      <cdr:y>0.89595</cdr:y>
    </cdr:from>
    <cdr:to>
      <cdr:x>0.77375</cdr:x>
      <cdr:y>0.95086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87611" y="2580340"/>
          <a:ext cx="3154320" cy="158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(CTn=100)</a:t>
          </a:r>
        </a:p>
      </cdr:txBody>
    </cdr:sp>
  </cdr:relSizeAnchor>
  <cdr:relSizeAnchor xmlns:cdr="http://schemas.openxmlformats.org/drawingml/2006/chartDrawing">
    <cdr:from>
      <cdr:x>0.70561</cdr:x>
      <cdr:y>0.9454</cdr:y>
    </cdr:from>
    <cdr:to>
      <cdr:x>0.88086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450299" y="3403440"/>
          <a:ext cx="2347143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 in all Kenya with CT (CTn=100)</a:t>
          </a:r>
        </a:p>
      </cdr:txBody>
    </cdr:sp>
  </cdr:relSizeAnchor>
  <cdr:relSizeAnchor xmlns:cdr="http://schemas.openxmlformats.org/drawingml/2006/chartDrawing">
    <cdr:from>
      <cdr:x>0.82897</cdr:x>
      <cdr:y>0.90818</cdr:y>
    </cdr:from>
    <cdr:to>
      <cdr:x>1</cdr:x>
      <cdr:y>0.96488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937146" y="3269465"/>
          <a:ext cx="2462854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  scr in Nai &amp; Momb with CT (CTn=30)</a:t>
          </a:r>
        </a:p>
      </cdr:txBody>
    </cdr:sp>
  </cdr:relSizeAnchor>
  <cdr:relSizeAnchor xmlns:cdr="http://schemas.openxmlformats.org/drawingml/2006/chartDrawing">
    <cdr:from>
      <cdr:x>0.04252</cdr:x>
      <cdr:y>0.05575</cdr:y>
    </cdr:from>
    <cdr:to>
      <cdr:x>0.06709</cdr:x>
      <cdr:y>0.11623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2321" y="160563"/>
          <a:ext cx="353786" cy="17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1E7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309282</xdr:colOff>
      <xdr:row>1</xdr:row>
      <xdr:rowOff>1853</xdr:rowOff>
    </xdr:from>
    <xdr:to>
      <xdr:col>31</xdr:col>
      <xdr:colOff>68591</xdr:colOff>
      <xdr:row>25</xdr:row>
      <xdr:rowOff>109853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313765</xdr:colOff>
      <xdr:row>25</xdr:row>
      <xdr:rowOff>168089</xdr:rowOff>
    </xdr:from>
    <xdr:to>
      <xdr:col>31</xdr:col>
      <xdr:colOff>72056</xdr:colOff>
      <xdr:row>50</xdr:row>
      <xdr:rowOff>85589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0.07062</cdr:x>
      <cdr:y>0.94393</cdr:y>
    </cdr:from>
    <cdr:to>
      <cdr:x>0.2081</cdr:x>
      <cdr:y>0.99795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016907" y="3398165"/>
          <a:ext cx="1979712" cy="194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0.22715</cdr:x>
      <cdr:y>0.94393</cdr:y>
    </cdr:from>
    <cdr:to>
      <cdr:x>0.391</cdr:x>
      <cdr:y>0.99795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270932" y="3398165"/>
          <a:ext cx="2359440" cy="194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0.38163</cdr:x>
      <cdr:y>0.94335</cdr:y>
    </cdr:from>
    <cdr:to>
      <cdr:x>0.55688</cdr:x>
      <cdr:y>0.99795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495441" y="3396077"/>
          <a:ext cx="2523600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 (CTn=100)</a:t>
          </a:r>
          <a:endParaRPr lang="en-GB" sz="900" b="1"/>
        </a:p>
      </cdr:txBody>
    </cdr:sp>
  </cdr:relSizeAnchor>
  <cdr:relSizeAnchor xmlns:cdr="http://schemas.openxmlformats.org/drawingml/2006/chartDrawing">
    <cdr:from>
      <cdr:x>0.53812</cdr:x>
      <cdr:y>0.9128</cdr:y>
    </cdr:from>
    <cdr:to>
      <cdr:x>0.75717</cdr:x>
      <cdr:y>0.96771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48960" y="3286097"/>
          <a:ext cx="3154320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 &amp; Momb (CTn=100)</a:t>
          </a:r>
        </a:p>
      </cdr:txBody>
    </cdr:sp>
  </cdr:relSizeAnchor>
  <cdr:relSizeAnchor xmlns:cdr="http://schemas.openxmlformats.org/drawingml/2006/chartDrawing">
    <cdr:from>
      <cdr:x>0.69565</cdr:x>
      <cdr:y>0.94335</cdr:y>
    </cdr:from>
    <cdr:to>
      <cdr:x>0.8709</cdr:x>
      <cdr:y>0.99795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0017383" y="3396077"/>
          <a:ext cx="2523600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(CTn=30)</a:t>
          </a:r>
          <a:endParaRPr lang="en-GB" sz="900" b="1"/>
        </a:p>
      </cdr:txBody>
    </cdr:sp>
  </cdr:relSizeAnchor>
  <cdr:relSizeAnchor xmlns:cdr="http://schemas.openxmlformats.org/drawingml/2006/chartDrawing">
    <cdr:from>
      <cdr:x>0.82752</cdr:x>
      <cdr:y>0.90236</cdr:y>
    </cdr:from>
    <cdr:to>
      <cdr:x>0.99855</cdr:x>
      <cdr:y>0.95906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1916231" y="3248478"/>
          <a:ext cx="2462832" cy="204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Nai&amp; Momb (CTn=30)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0.06546</cdr:x>
      <cdr:y>0.93449</cdr:y>
    </cdr:from>
    <cdr:to>
      <cdr:x>0.20294</cdr:x>
      <cdr:y>0.98851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942594" y="2691318"/>
          <a:ext cx="1979712" cy="155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0.22199</cdr:x>
      <cdr:y>0.93449</cdr:y>
    </cdr:from>
    <cdr:to>
      <cdr:x>0.38584</cdr:x>
      <cdr:y>0.98851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196619" y="2691318"/>
          <a:ext cx="2359440" cy="155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0.38025</cdr:x>
      <cdr:y>0.9454</cdr:y>
    </cdr:from>
    <cdr:to>
      <cdr:x>0.5555</cdr:x>
      <cdr:y>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475556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 (CTn=100)</a:t>
          </a:r>
          <a:endParaRPr lang="en-GB" sz="900" b="1"/>
        </a:p>
      </cdr:txBody>
    </cdr:sp>
  </cdr:relSizeAnchor>
  <cdr:relSizeAnchor xmlns:cdr="http://schemas.openxmlformats.org/drawingml/2006/chartDrawing">
    <cdr:from>
      <cdr:x>0.53958</cdr:x>
      <cdr:y>0.91281</cdr:y>
    </cdr:from>
    <cdr:to>
      <cdr:x>0.75863</cdr:x>
      <cdr:y>0.96772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7769897" y="3286098"/>
          <a:ext cx="3154320" cy="19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 &amp; Momb (CTn=100)</a:t>
          </a:r>
        </a:p>
      </cdr:txBody>
    </cdr:sp>
  </cdr:relSizeAnchor>
  <cdr:relSizeAnchor xmlns:cdr="http://schemas.openxmlformats.org/drawingml/2006/chartDrawing">
    <cdr:from>
      <cdr:x>0.69711</cdr:x>
      <cdr:y>0.94336</cdr:y>
    </cdr:from>
    <cdr:to>
      <cdr:x>0.87236</cdr:x>
      <cdr:y>0.99796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0038320" y="3396078"/>
          <a:ext cx="2523600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all Kenya (CTn=30)</a:t>
          </a:r>
          <a:endParaRPr lang="en-GB" sz="900" b="1"/>
        </a:p>
      </cdr:txBody>
    </cdr:sp>
  </cdr:relSizeAnchor>
  <cdr:relSizeAnchor xmlns:cdr="http://schemas.openxmlformats.org/drawingml/2006/chartDrawing">
    <cdr:from>
      <cdr:x>0.82897</cdr:x>
      <cdr:y>0.90236</cdr:y>
    </cdr:from>
    <cdr:to>
      <cdr:x>1</cdr:x>
      <cdr:y>0.95906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1937168" y="3248479"/>
          <a:ext cx="2462832" cy="204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 with CT in Nai&amp; Momb (CTn=30)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0.09948</cdr:x>
      <cdr:y>0.92708</cdr:y>
    </cdr:from>
    <cdr:to>
      <cdr:x>0.23696</cdr:x>
      <cdr:y>0.9811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2451" y="2669994"/>
          <a:ext cx="1979712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</a:t>
          </a:r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</a:rPr>
            <a:t>  scr in all Kenya</a:t>
          </a:r>
        </a:p>
      </cdr:txBody>
    </cdr:sp>
  </cdr:relSizeAnchor>
  <cdr:relSizeAnchor xmlns:cdr="http://schemas.openxmlformats.org/drawingml/2006/chartDrawing">
    <cdr:from>
      <cdr:x>0.05958</cdr:x>
      <cdr:y>0.91944</cdr:y>
    </cdr:from>
    <cdr:to>
      <cdr:x>0.11249</cdr:x>
      <cdr:y>0.97165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963" y="2647992"/>
          <a:ext cx="761904" cy="150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0.25223</cdr:x>
      <cdr:y>0.92236</cdr:y>
    </cdr:from>
    <cdr:to>
      <cdr:x>0.41608</cdr:x>
      <cdr:y>0.97638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32047" y="2656387"/>
          <a:ext cx="2359440" cy="15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</a:t>
          </a:r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</a:rPr>
            <a:t>  scr in Nai &amp; Momb</a:t>
          </a:r>
        </a:p>
      </cdr:txBody>
    </cdr:sp>
  </cdr:relSizeAnchor>
  <cdr:relSizeAnchor xmlns:cdr="http://schemas.openxmlformats.org/drawingml/2006/chartDrawing">
    <cdr:from>
      <cdr:x>0.40293</cdr:x>
      <cdr:y>0.9454</cdr:y>
    </cdr:from>
    <cdr:to>
      <cdr:x>0.57818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802128" y="2722752"/>
          <a:ext cx="2523600" cy="157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</a:t>
          </a:r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</a:rPr>
            <a:t>  scr in all Kenya with CT (CTn=100)</a:t>
          </a:r>
        </a:p>
      </cdr:txBody>
    </cdr:sp>
  </cdr:relSizeAnchor>
  <cdr:relSizeAnchor xmlns:cdr="http://schemas.openxmlformats.org/drawingml/2006/chartDrawing">
    <cdr:from>
      <cdr:x>0.5547</cdr:x>
      <cdr:y>0.89595</cdr:y>
    </cdr:from>
    <cdr:to>
      <cdr:x>0.77375</cdr:x>
      <cdr:y>0.95086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87611" y="2580340"/>
          <a:ext cx="3154320" cy="158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  scr in Nai &amp; Momb with CT (CTn=100)</a:t>
          </a:r>
        </a:p>
      </cdr:txBody>
    </cdr:sp>
  </cdr:relSizeAnchor>
  <cdr:relSizeAnchor xmlns:cdr="http://schemas.openxmlformats.org/drawingml/2006/chartDrawing">
    <cdr:from>
      <cdr:x>0.70561</cdr:x>
      <cdr:y>0.9454</cdr:y>
    </cdr:from>
    <cdr:to>
      <cdr:x>0.88086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450299" y="3403440"/>
          <a:ext cx="2347143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</a:t>
          </a:r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</a:rPr>
            <a:t>  scr in all Kenya with CT (CTn=30)</a:t>
          </a:r>
        </a:p>
      </cdr:txBody>
    </cdr:sp>
  </cdr:relSizeAnchor>
  <cdr:relSizeAnchor xmlns:cdr="http://schemas.openxmlformats.org/drawingml/2006/chartDrawing">
    <cdr:from>
      <cdr:x>0.79117</cdr:x>
      <cdr:y>0.90818</cdr:y>
    </cdr:from>
    <cdr:to>
      <cdr:x>0.9622</cdr:x>
      <cdr:y>0.96488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392882" y="3027644"/>
          <a:ext cx="2462832" cy="18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Symptomatic  scr in Nai &amp; Momb with CT (CTn=30)</a:t>
          </a:r>
        </a:p>
      </cdr:txBody>
    </cdr:sp>
  </cdr:relSizeAnchor>
  <cdr:relSizeAnchor xmlns:cdr="http://schemas.openxmlformats.org/drawingml/2006/chartDrawing">
    <cdr:from>
      <cdr:x>0.04252</cdr:x>
      <cdr:y>0.05575</cdr:y>
    </cdr:from>
    <cdr:to>
      <cdr:x>0.06709</cdr:x>
      <cdr:y>0.11623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2321" y="160563"/>
          <a:ext cx="353786" cy="17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1E7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0.06546</cdr:x>
      <cdr:y>0.93449</cdr:y>
    </cdr:from>
    <cdr:to>
      <cdr:x>0.20294</cdr:x>
      <cdr:y>0.98851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942594" y="2691318"/>
          <a:ext cx="1979712" cy="155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screening in all Kenya</a:t>
          </a:r>
          <a:endParaRPr lang="en-GB" sz="105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0.21916</cdr:x>
      <cdr:y>0.93449</cdr:y>
    </cdr:from>
    <cdr:to>
      <cdr:x>0.38301</cdr:x>
      <cdr:y>0.98851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155835" y="2924621"/>
          <a:ext cx="2359440" cy="169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screening in Nai &amp; Momb</a:t>
          </a:r>
          <a:endParaRPr lang="en-GB" sz="105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0.37931</cdr:x>
      <cdr:y>0.9367</cdr:y>
    </cdr:from>
    <cdr:to>
      <cdr:x>0.55456</cdr:x>
      <cdr:y>0.9913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461993" y="2931550"/>
          <a:ext cx="2523600" cy="170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 with CT in all Kenya  (CTn=100)</a:t>
          </a:r>
          <a:endParaRPr lang="en-GB" sz="105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0.53486</cdr:x>
      <cdr:y>0.89542</cdr:y>
    </cdr:from>
    <cdr:to>
      <cdr:x>0.75391</cdr:x>
      <cdr:y>0.95033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7701917" y="2802341"/>
          <a:ext cx="3154320" cy="171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 with CT in Nai &amp; Momb (CTn=100)</a:t>
          </a:r>
        </a:p>
      </cdr:txBody>
    </cdr:sp>
  </cdr:relSizeAnchor>
  <cdr:relSizeAnchor xmlns:cdr="http://schemas.openxmlformats.org/drawingml/2006/chartDrawing">
    <cdr:from>
      <cdr:x>0.69711</cdr:x>
      <cdr:y>0.94336</cdr:y>
    </cdr:from>
    <cdr:to>
      <cdr:x>0.87236</cdr:x>
      <cdr:y>0.99796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0038320" y="3396078"/>
          <a:ext cx="2523600" cy="196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 with CT in all Kenya (CTn=30)</a:t>
          </a:r>
          <a:endParaRPr lang="en-GB" sz="105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0.79873</cdr:x>
      <cdr:y>0.89825</cdr:y>
    </cdr:from>
    <cdr:to>
      <cdr:x>0.96976</cdr:x>
      <cdr:y>0.95495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1501740" y="2811207"/>
          <a:ext cx="2462832" cy="177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Randomized scr with CT in Nai&amp; Momb (CTn=30)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52616</xdr:colOff>
      <xdr:row>1</xdr:row>
      <xdr:rowOff>171902</xdr:rowOff>
    </xdr:from>
    <xdr:to>
      <xdr:col>15</xdr:col>
      <xdr:colOff>195652</xdr:colOff>
      <xdr:row>15</xdr:row>
      <xdr:rowOff>160974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312965</xdr:colOff>
      <xdr:row>15</xdr:row>
      <xdr:rowOff>176892</xdr:rowOff>
    </xdr:from>
    <xdr:to>
      <xdr:col>23</xdr:col>
      <xdr:colOff>165108</xdr:colOff>
      <xdr:row>30</xdr:row>
      <xdr:rowOff>43499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367394</xdr:colOff>
      <xdr:row>30</xdr:row>
      <xdr:rowOff>0</xdr:rowOff>
    </xdr:from>
    <xdr:to>
      <xdr:col>23</xdr:col>
      <xdr:colOff>219537</xdr:colOff>
      <xdr:row>44</xdr:row>
      <xdr:rowOff>43500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299357</xdr:colOff>
      <xdr:row>63</xdr:row>
      <xdr:rowOff>0</xdr:rowOff>
    </xdr:from>
    <xdr:to>
      <xdr:col>23</xdr:col>
      <xdr:colOff>151500</xdr:colOff>
      <xdr:row>77</xdr:row>
      <xdr:rowOff>43500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299357</xdr:colOff>
      <xdr:row>76</xdr:row>
      <xdr:rowOff>149679</xdr:rowOff>
    </xdr:from>
    <xdr:to>
      <xdr:col>23</xdr:col>
      <xdr:colOff>151500</xdr:colOff>
      <xdr:row>91</xdr:row>
      <xdr:rowOff>16287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149678</xdr:colOff>
      <xdr:row>2</xdr:row>
      <xdr:rowOff>-1</xdr:rowOff>
    </xdr:from>
    <xdr:to>
      <xdr:col>26</xdr:col>
      <xdr:colOff>292714</xdr:colOff>
      <xdr:row>15</xdr:row>
      <xdr:rowOff>165964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190500</xdr:colOff>
      <xdr:row>16</xdr:row>
      <xdr:rowOff>13607</xdr:rowOff>
    </xdr:from>
    <xdr:to>
      <xdr:col>35</xdr:col>
      <xdr:colOff>42643</xdr:colOff>
      <xdr:row>30</xdr:row>
      <xdr:rowOff>57107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231321</xdr:colOff>
      <xdr:row>30</xdr:row>
      <xdr:rowOff>81643</xdr:rowOff>
    </xdr:from>
    <xdr:to>
      <xdr:col>35</xdr:col>
      <xdr:colOff>83464</xdr:colOff>
      <xdr:row>44</xdr:row>
      <xdr:rowOff>125143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190499</xdr:colOff>
      <xdr:row>63</xdr:row>
      <xdr:rowOff>27214</xdr:rowOff>
    </xdr:from>
    <xdr:to>
      <xdr:col>35</xdr:col>
      <xdr:colOff>42642</xdr:colOff>
      <xdr:row>77</xdr:row>
      <xdr:rowOff>70714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176893</xdr:colOff>
      <xdr:row>77</xdr:row>
      <xdr:rowOff>27214</xdr:rowOff>
    </xdr:from>
    <xdr:to>
      <xdr:col>35</xdr:col>
      <xdr:colOff>29036</xdr:colOff>
      <xdr:row>91</xdr:row>
      <xdr:rowOff>70714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0.86921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0338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0.1435</cdr:x>
      <cdr:y>0.9454</cdr:y>
    </cdr:from>
    <cdr:to>
      <cdr:x>0.31875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02150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all Kenya</a:t>
          </a:r>
        </a:p>
      </cdr:txBody>
    </cdr:sp>
  </cdr:relSizeAnchor>
  <cdr:relSizeAnchor xmlns:cdr="http://schemas.openxmlformats.org/drawingml/2006/chartDrawing">
    <cdr:from>
      <cdr:x>0.08918</cdr:x>
      <cdr:y>0.94779</cdr:y>
    </cdr:from>
    <cdr:to>
      <cdr:x>0.14209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7836" y="4435676"/>
          <a:ext cx="627529" cy="24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0.43224</cdr:x>
      <cdr:y>0.9454</cdr:y>
    </cdr:from>
    <cdr:to>
      <cdr:x>0.60748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27065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Nairobi &amp; Momb</a:t>
          </a:r>
        </a:p>
      </cdr:txBody>
    </cdr:sp>
  </cdr:relSizeAnchor>
  <cdr:relSizeAnchor xmlns:cdr="http://schemas.openxmlformats.org/drawingml/2006/chartDrawing">
    <cdr:from>
      <cdr:x>0.72321</cdr:x>
      <cdr:y>0.9454</cdr:y>
    </cdr:from>
    <cdr:to>
      <cdr:x>0.89846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8477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all Kenya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0.86921</cdr:x>
      <cdr:y>0</cdr:y>
    </cdr:from>
    <cdr:to>
      <cdr:x>1</cdr:x>
      <cdr:y>0.09719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70338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52616</xdr:colOff>
      <xdr:row>1</xdr:row>
      <xdr:rowOff>171902</xdr:rowOff>
    </xdr:from>
    <xdr:to>
      <xdr:col>15</xdr:col>
      <xdr:colOff>195652</xdr:colOff>
      <xdr:row>15</xdr:row>
      <xdr:rowOff>160974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312965</xdr:colOff>
      <xdr:row>15</xdr:row>
      <xdr:rowOff>176891</xdr:rowOff>
    </xdr:from>
    <xdr:to>
      <xdr:col>23</xdr:col>
      <xdr:colOff>69857</xdr:colOff>
      <xdr:row>30</xdr:row>
      <xdr:rowOff>43498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299359</xdr:colOff>
      <xdr:row>35</xdr:row>
      <xdr:rowOff>0</xdr:rowOff>
    </xdr:from>
    <xdr:to>
      <xdr:col>23</xdr:col>
      <xdr:colOff>56251</xdr:colOff>
      <xdr:row>49</xdr:row>
      <xdr:rowOff>43500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299357</xdr:colOff>
      <xdr:row>65</xdr:row>
      <xdr:rowOff>0</xdr:rowOff>
    </xdr:from>
    <xdr:to>
      <xdr:col>23</xdr:col>
      <xdr:colOff>151500</xdr:colOff>
      <xdr:row>79</xdr:row>
      <xdr:rowOff>43500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231321</xdr:colOff>
      <xdr:row>93</xdr:row>
      <xdr:rowOff>149678</xdr:rowOff>
    </xdr:from>
    <xdr:to>
      <xdr:col>22</xdr:col>
      <xdr:colOff>600535</xdr:colOff>
      <xdr:row>108</xdr:row>
      <xdr:rowOff>16285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149678</xdr:colOff>
      <xdr:row>2</xdr:row>
      <xdr:rowOff>-1</xdr:rowOff>
    </xdr:from>
    <xdr:to>
      <xdr:col>26</xdr:col>
      <xdr:colOff>292714</xdr:colOff>
      <xdr:row>15</xdr:row>
      <xdr:rowOff>165964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81643</xdr:colOff>
      <xdr:row>16</xdr:row>
      <xdr:rowOff>40823</xdr:rowOff>
    </xdr:from>
    <xdr:to>
      <xdr:col>34</xdr:col>
      <xdr:colOff>546108</xdr:colOff>
      <xdr:row>30</xdr:row>
      <xdr:rowOff>84323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95250</xdr:colOff>
      <xdr:row>35</xdr:row>
      <xdr:rowOff>13607</xdr:rowOff>
    </xdr:from>
    <xdr:to>
      <xdr:col>34</xdr:col>
      <xdr:colOff>559715</xdr:colOff>
      <xdr:row>49</xdr:row>
      <xdr:rowOff>57107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190499</xdr:colOff>
      <xdr:row>65</xdr:row>
      <xdr:rowOff>27214</xdr:rowOff>
    </xdr:from>
    <xdr:to>
      <xdr:col>35</xdr:col>
      <xdr:colOff>42642</xdr:colOff>
      <xdr:row>79</xdr:row>
      <xdr:rowOff>70714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108857</xdr:colOff>
      <xdr:row>93</xdr:row>
      <xdr:rowOff>136072</xdr:rowOff>
    </xdr:from>
    <xdr:to>
      <xdr:col>34</xdr:col>
      <xdr:colOff>573322</xdr:colOff>
      <xdr:row>108</xdr:row>
      <xdr:rowOff>2679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0.86921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0338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0.07703</cdr:x>
      <cdr:y>0.92624</cdr:y>
    </cdr:from>
    <cdr:to>
      <cdr:x>0.25229</cdr:x>
      <cdr:y>0.98084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13652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</a:t>
          </a:r>
        </a:p>
        <a:p xmlns:a="http://schemas.openxmlformats.org/drawingml/2006/main">
          <a:r>
            <a:rPr lang="en-GB" sz="900" b="1"/>
            <a:t>in Nairobi &amp; Momb</a:t>
          </a:r>
        </a:p>
      </cdr:txBody>
    </cdr:sp>
  </cdr:relSizeAnchor>
  <cdr:relSizeAnchor xmlns:cdr="http://schemas.openxmlformats.org/drawingml/2006/chartDrawing">
    <cdr:from>
      <cdr:x>0.24615</cdr:x>
      <cdr:y>0.92624</cdr:y>
    </cdr:from>
    <cdr:to>
      <cdr:x>0.42141</cdr:x>
      <cdr:y>0.98084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19506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0.43416</cdr:x>
      <cdr:y>0.92624</cdr:y>
    </cdr:from>
    <cdr:to>
      <cdr:x>0.60943</cdr:x>
      <cdr:y>0.98084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49475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Nairobi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0.62218</cdr:x>
      <cdr:y>0.92624</cdr:y>
    </cdr:from>
    <cdr:to>
      <cdr:x>0.79744</cdr:x>
      <cdr:y>0.98084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379446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0.81019</cdr:x>
      <cdr:y>0.92624</cdr:y>
    </cdr:from>
    <cdr:to>
      <cdr:x>0.98545</cdr:x>
      <cdr:y>0.98084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609415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</a:t>
          </a:r>
        </a:p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in Nairobi &amp; Momb</a:t>
          </a:r>
          <a:endParaRPr lang="en-GB" sz="900" b="1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(a)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0.86921</cdr:x>
      <cdr:y>0</cdr:y>
    </cdr:from>
    <cdr:to>
      <cdr:x>1</cdr:x>
      <cdr:y>0.09719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70338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0.96319</cdr:x>
      <cdr:y>0</cdr:y>
    </cdr:from>
    <cdr:to>
      <cdr:x>1</cdr:x>
      <cdr:y>0.09186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45285" y="0"/>
          <a:ext cx="326571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309282</xdr:colOff>
      <xdr:row>1</xdr:row>
      <xdr:rowOff>1853</xdr:rowOff>
    </xdr:from>
    <xdr:to>
      <xdr:col>31</xdr:col>
      <xdr:colOff>68591</xdr:colOff>
      <xdr:row>25</xdr:row>
      <xdr:rowOff>109853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313765</xdr:colOff>
      <xdr:row>25</xdr:row>
      <xdr:rowOff>168089</xdr:rowOff>
    </xdr:from>
    <xdr:to>
      <xdr:col>31</xdr:col>
      <xdr:colOff>72056</xdr:colOff>
      <xdr:row>50</xdr:row>
      <xdr:rowOff>85589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0.1435</cdr:x>
      <cdr:y>0.9454</cdr:y>
    </cdr:from>
    <cdr:to>
      <cdr:x>0.31875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02150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all Kenya</a:t>
          </a:r>
        </a:p>
      </cdr:txBody>
    </cdr:sp>
  </cdr:relSizeAnchor>
  <cdr:relSizeAnchor xmlns:cdr="http://schemas.openxmlformats.org/drawingml/2006/chartDrawing">
    <cdr:from>
      <cdr:x>0.08918</cdr:x>
      <cdr:y>0.94779</cdr:y>
    </cdr:from>
    <cdr:to>
      <cdr:x>0.14209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7836" y="4435676"/>
          <a:ext cx="627529" cy="24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0.43224</cdr:x>
      <cdr:y>0.9454</cdr:y>
    </cdr:from>
    <cdr:to>
      <cdr:x>0.60748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27065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Nairobi &amp; Momb</a:t>
          </a:r>
        </a:p>
      </cdr:txBody>
    </cdr:sp>
  </cdr:relSizeAnchor>
  <cdr:relSizeAnchor xmlns:cdr="http://schemas.openxmlformats.org/drawingml/2006/chartDrawing">
    <cdr:from>
      <cdr:x>0.72321</cdr:x>
      <cdr:y>0.9454</cdr:y>
    </cdr:from>
    <cdr:to>
      <cdr:x>0.89846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8477" y="4424471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all Kenya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0.07703</cdr:x>
      <cdr:y>0.92624</cdr:y>
    </cdr:from>
    <cdr:to>
      <cdr:x>0.25229</cdr:x>
      <cdr:y>0.98084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13652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</a:t>
          </a:r>
        </a:p>
        <a:p xmlns:a="http://schemas.openxmlformats.org/drawingml/2006/main">
          <a:r>
            <a:rPr lang="en-GB" sz="900" b="1"/>
            <a:t>in Nairobi &amp; Momb</a:t>
          </a:r>
        </a:p>
      </cdr:txBody>
    </cdr:sp>
  </cdr:relSizeAnchor>
  <cdr:relSizeAnchor xmlns:cdr="http://schemas.openxmlformats.org/drawingml/2006/chartDrawing">
    <cdr:from>
      <cdr:x>0.24615</cdr:x>
      <cdr:y>0.92624</cdr:y>
    </cdr:from>
    <cdr:to>
      <cdr:x>0.42141</cdr:x>
      <cdr:y>0.98084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19506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0.43416</cdr:x>
      <cdr:y>0.92624</cdr:y>
    </cdr:from>
    <cdr:to>
      <cdr:x>0.60943</cdr:x>
      <cdr:y>0.98084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49475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in Nairobi &amp; Momb</a:t>
          </a:r>
          <a:endParaRPr lang="en-GB" sz="900" b="1"/>
        </a:p>
      </cdr:txBody>
    </cdr:sp>
  </cdr:relSizeAnchor>
  <cdr:relSizeAnchor xmlns:cdr="http://schemas.openxmlformats.org/drawingml/2006/chartDrawing">
    <cdr:from>
      <cdr:x>0.62218</cdr:x>
      <cdr:y>0.92624</cdr:y>
    </cdr:from>
    <cdr:to>
      <cdr:x>0.79744</cdr:x>
      <cdr:y>0.98084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379446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in all Kenya</a:t>
          </a:r>
          <a:endParaRPr lang="en-GB" sz="900" b="1"/>
        </a:p>
      </cdr:txBody>
    </cdr:sp>
  </cdr:relSizeAnchor>
  <cdr:relSizeAnchor xmlns:cdr="http://schemas.openxmlformats.org/drawingml/2006/chartDrawing">
    <cdr:from>
      <cdr:x>0.81019</cdr:x>
      <cdr:y>0.92624</cdr:y>
    </cdr:from>
    <cdr:to>
      <cdr:x>0.98545</cdr:x>
      <cdr:y>0.98084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609415" y="4334824"/>
          <a:ext cx="2078714" cy="255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Randomized screening with CT </a:t>
          </a:r>
        </a:p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in Nairobi &amp; Momb</a:t>
          </a:r>
          <a:endParaRPr lang="en-GB" sz="9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309282</xdr:colOff>
      <xdr:row>0</xdr:row>
      <xdr:rowOff>91500</xdr:rowOff>
    </xdr:from>
    <xdr:to>
      <xdr:col>31</xdr:col>
      <xdr:colOff>68591</xdr:colOff>
      <xdr:row>23</xdr:row>
      <xdr:rowOff>68036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477051</xdr:colOff>
      <xdr:row>75</xdr:row>
      <xdr:rowOff>59233</xdr:rowOff>
    </xdr:from>
    <xdr:to>
      <xdr:col>31</xdr:col>
      <xdr:colOff>235342</xdr:colOff>
      <xdr:row>98</xdr:row>
      <xdr:rowOff>136072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176893</xdr:colOff>
      <xdr:row>0</xdr:row>
      <xdr:rowOff>95250</xdr:rowOff>
    </xdr:from>
    <xdr:to>
      <xdr:col>50</xdr:col>
      <xdr:colOff>548523</xdr:colOff>
      <xdr:row>27</xdr:row>
      <xdr:rowOff>12750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244927</xdr:colOff>
      <xdr:row>75</xdr:row>
      <xdr:rowOff>68035</xdr:rowOff>
    </xdr:from>
    <xdr:to>
      <xdr:col>50</xdr:col>
      <xdr:colOff>561111</xdr:colOff>
      <xdr:row>98</xdr:row>
      <xdr:rowOff>149678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163287</xdr:colOff>
      <xdr:row>27</xdr:row>
      <xdr:rowOff>40821</xdr:rowOff>
    </xdr:from>
    <xdr:to>
      <xdr:col>50</xdr:col>
      <xdr:colOff>534917</xdr:colOff>
      <xdr:row>50</xdr:row>
      <xdr:rowOff>148821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244928</xdr:colOff>
      <xdr:row>99</xdr:row>
      <xdr:rowOff>13607</xdr:rowOff>
    </xdr:from>
    <xdr:to>
      <xdr:col>51</xdr:col>
      <xdr:colOff>3218</xdr:colOff>
      <xdr:row>123</xdr:row>
      <xdr:rowOff>121607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0.16617</cdr:x>
      <cdr:y>0.9454</cdr:y>
    </cdr:from>
    <cdr:to>
      <cdr:x>0.34142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1089" y="4244373"/>
          <a:ext cx="207875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all Kenya</a:t>
          </a:r>
        </a:p>
      </cdr:txBody>
    </cdr:sp>
  </cdr:relSizeAnchor>
  <cdr:relSizeAnchor xmlns:cdr="http://schemas.openxmlformats.org/drawingml/2006/chartDrawing">
    <cdr:from>
      <cdr:x>0.07595</cdr:x>
      <cdr:y>0.94779</cdr:y>
    </cdr:from>
    <cdr:to>
      <cdr:x>0.12886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00941" y="4255103"/>
          <a:ext cx="627601" cy="234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CT of H</a:t>
          </a:r>
        </a:p>
      </cdr:txBody>
    </cdr:sp>
  </cdr:relSizeAnchor>
  <cdr:relSizeAnchor xmlns:cdr="http://schemas.openxmlformats.org/drawingml/2006/chartDrawing">
    <cdr:from>
      <cdr:x>0.33588</cdr:x>
      <cdr:y>0.9454</cdr:y>
    </cdr:from>
    <cdr:to>
      <cdr:x>0.51112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84085" y="4244373"/>
          <a:ext cx="2078637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in Nairobi &amp; Momb</a:t>
          </a:r>
        </a:p>
      </cdr:txBody>
    </cdr:sp>
  </cdr:relSizeAnchor>
  <cdr:relSizeAnchor xmlns:cdr="http://schemas.openxmlformats.org/drawingml/2006/chartDrawing">
    <cdr:from>
      <cdr:x>0.556</cdr:x>
      <cdr:y>0.9454</cdr:y>
    </cdr:from>
    <cdr:to>
      <cdr:x>0.73125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95032" y="4244373"/>
          <a:ext cx="2078756" cy="245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all Kenya</a:t>
          </a:r>
        </a:p>
      </cdr:txBody>
    </cdr:sp>
  </cdr:relSizeAnchor>
  <cdr:relSizeAnchor xmlns:cdr="http://schemas.openxmlformats.org/drawingml/2006/chartDrawing">
    <cdr:from>
      <cdr:x>0.778</cdr:x>
      <cdr:y>0.94509</cdr:y>
    </cdr:from>
    <cdr:to>
      <cdr:x>0.99705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228418" y="4242972"/>
          <a:ext cx="2598271" cy="246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1">
              <a:latin typeface="+mn-lt"/>
              <a:ea typeface="+mn-ea"/>
              <a:cs typeface="+mn-cs"/>
            </a:rPr>
            <a:t>Symptomatic</a:t>
          </a:r>
          <a:r>
            <a:rPr lang="en-GB" sz="900" b="1"/>
            <a:t>  screening with CT in Nai &amp; Momb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selection activeCell="I31" sqref="I31"/>
    </sheetView>
  </sheetViews>
  <sheetFormatPr defaultRowHeight="15" x14ac:dyDescent="0.25"/>
  <cols>
    <col min="1" max="1" width="68.42578125" bestFit="1" customWidth="1"/>
    <col min="2" max="2" width="40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40</v>
      </c>
      <c r="E1" t="s">
        <v>2</v>
      </c>
      <c r="F1" t="s">
        <v>41</v>
      </c>
      <c r="H1" t="s">
        <v>42</v>
      </c>
    </row>
    <row r="2" spans="1:8" x14ac:dyDescent="0.25">
      <c r="A2" t="s">
        <v>7</v>
      </c>
      <c r="B2" t="s">
        <v>4</v>
      </c>
      <c r="C2" s="1">
        <v>37023432</v>
      </c>
      <c r="D2" s="1">
        <v>3551200.8370837201</v>
      </c>
      <c r="E2">
        <v>0</v>
      </c>
      <c r="F2">
        <v>0</v>
      </c>
      <c r="H2" s="1">
        <f>C$2-C2</f>
        <v>0</v>
      </c>
    </row>
    <row r="3" spans="1:8" x14ac:dyDescent="0.25">
      <c r="A3" t="s">
        <v>8</v>
      </c>
      <c r="B3" t="s">
        <v>5</v>
      </c>
      <c r="C3" s="1">
        <v>34921776.5</v>
      </c>
      <c r="D3" s="1">
        <v>2920901.0618473901</v>
      </c>
      <c r="E3" s="1">
        <v>4823907.5</v>
      </c>
      <c r="F3">
        <v>956201.32605530904</v>
      </c>
      <c r="H3" s="1">
        <f>C$2-C3</f>
        <v>2101655.5</v>
      </c>
    </row>
    <row r="4" spans="1:8" x14ac:dyDescent="0.25">
      <c r="A4" t="s">
        <v>9</v>
      </c>
      <c r="B4" t="s">
        <v>6</v>
      </c>
      <c r="C4" s="1">
        <v>34337923.5</v>
      </c>
      <c r="D4" s="1">
        <v>2794015.0491440301</v>
      </c>
      <c r="E4" s="1">
        <v>6296103</v>
      </c>
      <c r="F4" s="1">
        <v>1207757.8496787201</v>
      </c>
      <c r="H4" s="1">
        <f t="shared" ref="H4:H19" si="0">C$2-C4</f>
        <v>2685508.5</v>
      </c>
    </row>
    <row r="5" spans="1:8" x14ac:dyDescent="0.25">
      <c r="A5" t="s">
        <v>16</v>
      </c>
      <c r="B5" t="s">
        <v>25</v>
      </c>
      <c r="C5" s="1">
        <v>37185056.5</v>
      </c>
      <c r="D5" s="1">
        <v>4377383.3077763999</v>
      </c>
      <c r="E5">
        <v>59094</v>
      </c>
      <c r="F5">
        <v>33640.027291214101</v>
      </c>
      <c r="H5" s="1">
        <f t="shared" si="0"/>
        <v>-161624.5</v>
      </c>
    </row>
    <row r="6" spans="1:8" x14ac:dyDescent="0.25">
      <c r="A6" t="s">
        <v>17</v>
      </c>
      <c r="B6" t="s">
        <v>26</v>
      </c>
      <c r="C6" s="1">
        <v>37035812</v>
      </c>
      <c r="D6" s="1">
        <v>4272628.1896403702</v>
      </c>
      <c r="E6">
        <v>60000.5</v>
      </c>
      <c r="F6">
        <v>22036.975395782199</v>
      </c>
      <c r="H6" s="1">
        <f t="shared" si="0"/>
        <v>-12380</v>
      </c>
    </row>
    <row r="7" spans="1:8" x14ac:dyDescent="0.25">
      <c r="A7" t="s">
        <v>18</v>
      </c>
      <c r="B7" t="s">
        <v>28</v>
      </c>
      <c r="C7" s="1">
        <v>37219009.5</v>
      </c>
      <c r="D7" s="1">
        <v>3601851.38285062</v>
      </c>
      <c r="E7">
        <v>15611</v>
      </c>
      <c r="F7">
        <v>15147.3135753555</v>
      </c>
      <c r="H7" s="1">
        <f t="shared" si="0"/>
        <v>-195577.5</v>
      </c>
    </row>
    <row r="8" spans="1:8" x14ac:dyDescent="0.25">
      <c r="A8" t="s">
        <v>19</v>
      </c>
      <c r="B8" t="s">
        <v>29</v>
      </c>
      <c r="C8" s="1">
        <v>37068921</v>
      </c>
      <c r="D8" s="1">
        <v>4733932.7516140398</v>
      </c>
      <c r="E8">
        <v>10007</v>
      </c>
      <c r="F8">
        <v>6870.8625671809205</v>
      </c>
      <c r="H8" s="1">
        <f t="shared" si="0"/>
        <v>-45489</v>
      </c>
    </row>
    <row r="9" spans="1:8" x14ac:dyDescent="0.25">
      <c r="A9" t="s">
        <v>20</v>
      </c>
      <c r="B9" t="s">
        <v>27</v>
      </c>
      <c r="C9" s="1">
        <v>37161389</v>
      </c>
      <c r="D9" s="1">
        <v>3908583.0952690602</v>
      </c>
      <c r="E9">
        <v>9538.5</v>
      </c>
      <c r="F9">
        <v>1913.4134613716201</v>
      </c>
      <c r="H9" s="1">
        <f t="shared" si="0"/>
        <v>-137957</v>
      </c>
    </row>
    <row r="10" spans="1:8" x14ac:dyDescent="0.25">
      <c r="A10" t="s">
        <v>21</v>
      </c>
      <c r="B10" t="s">
        <v>30</v>
      </c>
      <c r="C10" s="1">
        <v>36333961</v>
      </c>
      <c r="D10" s="1">
        <v>2809488.3884599302</v>
      </c>
      <c r="E10">
        <v>231935</v>
      </c>
      <c r="F10">
        <v>86358.223736754604</v>
      </c>
      <c r="H10" s="1">
        <f t="shared" si="0"/>
        <v>689471</v>
      </c>
    </row>
    <row r="11" spans="1:8" x14ac:dyDescent="0.25">
      <c r="A11" t="s">
        <v>22</v>
      </c>
      <c r="B11" t="s">
        <v>31</v>
      </c>
      <c r="C11" s="1">
        <v>36262443.5</v>
      </c>
      <c r="D11" s="1">
        <v>3025649.86965675</v>
      </c>
      <c r="E11">
        <v>361578</v>
      </c>
      <c r="F11">
        <v>59180.343387846297</v>
      </c>
      <c r="H11" s="1">
        <f t="shared" si="0"/>
        <v>760988.5</v>
      </c>
    </row>
    <row r="12" spans="1:8" x14ac:dyDescent="0.25">
      <c r="A12" t="s">
        <v>23</v>
      </c>
      <c r="B12" t="s">
        <v>32</v>
      </c>
      <c r="C12" s="1">
        <v>36536447.5</v>
      </c>
      <c r="D12" s="1">
        <v>2822316.6428916901</v>
      </c>
      <c r="E12">
        <v>87008</v>
      </c>
      <c r="F12">
        <v>47180.678915671597</v>
      </c>
      <c r="H12" s="1">
        <f t="shared" si="0"/>
        <v>486984.5</v>
      </c>
    </row>
    <row r="13" spans="1:8" x14ac:dyDescent="0.25">
      <c r="A13" t="s">
        <v>24</v>
      </c>
      <c r="B13" t="s">
        <v>33</v>
      </c>
      <c r="C13" s="1">
        <v>36569908</v>
      </c>
      <c r="D13" s="1">
        <v>3259434.7115295501</v>
      </c>
      <c r="E13">
        <v>48878.5</v>
      </c>
      <c r="F13">
        <v>6379.0650363118602</v>
      </c>
      <c r="H13" s="1">
        <f t="shared" si="0"/>
        <v>453524</v>
      </c>
    </row>
    <row r="14" spans="1:8" x14ac:dyDescent="0.25">
      <c r="A14" t="s">
        <v>10</v>
      </c>
      <c r="B14" t="s">
        <v>34</v>
      </c>
      <c r="C14" s="1">
        <v>36572970</v>
      </c>
      <c r="D14" s="1">
        <v>3816565.6933309999</v>
      </c>
      <c r="E14">
        <v>46803</v>
      </c>
      <c r="F14">
        <v>4922.8420560025397</v>
      </c>
      <c r="H14" s="1">
        <f t="shared" si="0"/>
        <v>450462</v>
      </c>
    </row>
    <row r="15" spans="1:8" x14ac:dyDescent="0.25">
      <c r="A15" t="s">
        <v>11</v>
      </c>
      <c r="B15" t="s">
        <v>35</v>
      </c>
      <c r="C15" s="1">
        <v>35911868.5</v>
      </c>
      <c r="D15" s="1">
        <v>2780437.48437702</v>
      </c>
      <c r="E15">
        <v>412051.5</v>
      </c>
      <c r="F15">
        <v>159619.73379811601</v>
      </c>
      <c r="H15" s="1">
        <f t="shared" si="0"/>
        <v>1111563.5</v>
      </c>
    </row>
    <row r="16" spans="1:8" x14ac:dyDescent="0.25">
      <c r="A16" t="s">
        <v>12</v>
      </c>
      <c r="B16" t="s">
        <v>36</v>
      </c>
      <c r="C16" s="1">
        <v>35694444</v>
      </c>
      <c r="D16" s="1">
        <v>3728440.5174400401</v>
      </c>
      <c r="E16">
        <v>731432</v>
      </c>
      <c r="F16">
        <v>125232.17855576699</v>
      </c>
      <c r="H16" s="1">
        <f t="shared" si="0"/>
        <v>1328988</v>
      </c>
    </row>
    <row r="17" spans="1:8" x14ac:dyDescent="0.25">
      <c r="A17" t="s">
        <v>13</v>
      </c>
      <c r="B17" t="s">
        <v>37</v>
      </c>
      <c r="C17" s="1">
        <v>36261778.5</v>
      </c>
      <c r="D17" s="1">
        <v>2801279.5045292</v>
      </c>
      <c r="E17">
        <v>183640.5</v>
      </c>
      <c r="F17">
        <v>103091.938043489</v>
      </c>
      <c r="H17" s="1">
        <f t="shared" si="0"/>
        <v>761653.5</v>
      </c>
    </row>
    <row r="18" spans="1:8" x14ac:dyDescent="0.25">
      <c r="A18" t="s">
        <v>14</v>
      </c>
      <c r="B18" t="s">
        <v>38</v>
      </c>
      <c r="C18" s="1">
        <v>36339795</v>
      </c>
      <c r="D18" s="1">
        <v>3792021.7787092198</v>
      </c>
      <c r="E18">
        <v>98106</v>
      </c>
      <c r="F18">
        <v>20091.156416029498</v>
      </c>
      <c r="H18" s="1">
        <f t="shared" si="0"/>
        <v>683637</v>
      </c>
    </row>
    <row r="19" spans="1:8" x14ac:dyDescent="0.25">
      <c r="A19" t="s">
        <v>15</v>
      </c>
      <c r="B19" t="s">
        <v>39</v>
      </c>
      <c r="C19" s="1">
        <v>36345614</v>
      </c>
      <c r="D19" s="1">
        <v>3031743.30533627</v>
      </c>
      <c r="E19">
        <v>93121</v>
      </c>
      <c r="F19">
        <v>7857.7950262623699</v>
      </c>
      <c r="H19" s="1">
        <f t="shared" si="0"/>
        <v>677818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zoomScale="85" zoomScaleNormal="85" workbookViewId="0">
      <selection activeCell="G21" sqref="G21"/>
    </sheetView>
  </sheetViews>
  <sheetFormatPr defaultRowHeight="14.25" x14ac:dyDescent="0.2"/>
  <cols>
    <col min="1" max="1" width="54.85546875" style="6" bestFit="1" customWidth="1"/>
    <col min="2" max="2" width="30.28515625" style="6" bestFit="1" customWidth="1"/>
    <col min="3" max="3" width="11.7109375" style="6" bestFit="1" customWidth="1"/>
    <col min="4" max="4" width="7.140625" style="6" customWidth="1"/>
    <col min="5" max="5" width="7.28515625" style="6" bestFit="1" customWidth="1"/>
    <col min="6" max="6" width="7.85546875" style="6" bestFit="1" customWidth="1"/>
    <col min="7" max="7" width="10.42578125" style="6" bestFit="1" customWidth="1"/>
    <col min="8" max="8" width="3.85546875" style="6" customWidth="1"/>
    <col min="9" max="9" width="10.85546875" style="6" bestFit="1" customWidth="1"/>
    <col min="10" max="16384" width="9.140625" style="7"/>
  </cols>
  <sheetData>
    <row r="1" spans="1:11" x14ac:dyDescent="0.2">
      <c r="A1" s="6" t="s">
        <v>0</v>
      </c>
      <c r="B1" s="6" t="s">
        <v>104</v>
      </c>
      <c r="C1" s="6" t="s">
        <v>3</v>
      </c>
      <c r="D1" s="6" t="s">
        <v>1</v>
      </c>
      <c r="E1" s="6" t="s">
        <v>40</v>
      </c>
      <c r="F1" s="6" t="s">
        <v>2</v>
      </c>
      <c r="G1" s="6" t="s">
        <v>41</v>
      </c>
      <c r="I1" s="6" t="s">
        <v>42</v>
      </c>
    </row>
    <row r="2" spans="1:11" x14ac:dyDescent="0.2">
      <c r="A2" s="6" t="s">
        <v>43</v>
      </c>
      <c r="C2" s="6" t="s">
        <v>4</v>
      </c>
      <c r="D2" s="8">
        <v>37213794.5</v>
      </c>
      <c r="E2" s="8">
        <v>3630172.9238406601</v>
      </c>
      <c r="F2" s="6">
        <v>0</v>
      </c>
      <c r="G2" s="6">
        <v>0</v>
      </c>
      <c r="I2" s="8">
        <f>D$2-D2</f>
        <v>0</v>
      </c>
      <c r="K2" s="9">
        <f>$D$2</f>
        <v>37213794.5</v>
      </c>
    </row>
    <row r="3" spans="1:11" x14ac:dyDescent="0.2">
      <c r="D3" s="8"/>
      <c r="E3" s="8"/>
      <c r="I3" s="8"/>
      <c r="K3" s="8">
        <f t="shared" ref="K3:K66" si="0">$D$2</f>
        <v>37213794.5</v>
      </c>
    </row>
    <row r="4" spans="1:11" x14ac:dyDescent="0.2">
      <c r="A4" s="6" t="s">
        <v>44</v>
      </c>
      <c r="B4" s="6" t="s">
        <v>105</v>
      </c>
      <c r="C4" s="6" t="s">
        <v>5</v>
      </c>
      <c r="D4" s="8">
        <v>34915790</v>
      </c>
      <c r="E4" s="8">
        <v>2382461.7416578401</v>
      </c>
      <c r="F4" s="8">
        <v>4819149.5</v>
      </c>
      <c r="G4" s="6">
        <v>876761.89187781501</v>
      </c>
      <c r="I4" s="8">
        <f>D$2-D4</f>
        <v>2298004.5</v>
      </c>
      <c r="K4" s="8">
        <f t="shared" si="0"/>
        <v>37213794.5</v>
      </c>
    </row>
    <row r="5" spans="1:11" x14ac:dyDescent="0.2">
      <c r="A5" s="6" t="s">
        <v>45</v>
      </c>
      <c r="C5" s="6" t="s">
        <v>6</v>
      </c>
      <c r="D5" s="8">
        <v>34296604.5</v>
      </c>
      <c r="E5" s="8">
        <v>3882736.4639631901</v>
      </c>
      <c r="F5" s="8">
        <v>6274883.5</v>
      </c>
      <c r="G5" s="8">
        <v>1334668.9895478601</v>
      </c>
      <c r="I5" s="8">
        <f t="shared" ref="I5:I133" si="1">D$2-D5</f>
        <v>2917190</v>
      </c>
      <c r="K5" s="8">
        <f t="shared" si="0"/>
        <v>37213794.5</v>
      </c>
    </row>
    <row r="6" spans="1:11" x14ac:dyDescent="0.2">
      <c r="D6" s="8"/>
      <c r="E6" s="8"/>
      <c r="F6" s="8"/>
      <c r="G6" s="8"/>
      <c r="I6" s="8"/>
      <c r="K6" s="8">
        <f t="shared" si="0"/>
        <v>37213794.5</v>
      </c>
    </row>
    <row r="7" spans="1:11" x14ac:dyDescent="0.2">
      <c r="A7" s="6" t="s">
        <v>52</v>
      </c>
      <c r="B7" s="6" t="s">
        <v>106</v>
      </c>
      <c r="C7" s="6" t="s">
        <v>140</v>
      </c>
      <c r="D7" s="8">
        <v>37124595</v>
      </c>
      <c r="E7" s="8">
        <v>2585875.15832265</v>
      </c>
      <c r="F7" s="6">
        <v>327922</v>
      </c>
      <c r="G7" s="6">
        <v>95526.117806276699</v>
      </c>
      <c r="I7" s="8">
        <f t="shared" si="1"/>
        <v>89199.5</v>
      </c>
      <c r="K7" s="8">
        <f t="shared" si="0"/>
        <v>37213794.5</v>
      </c>
    </row>
    <row r="8" spans="1:11" x14ac:dyDescent="0.2">
      <c r="A8" s="6" t="s">
        <v>53</v>
      </c>
      <c r="C8" s="6" t="s">
        <v>141</v>
      </c>
      <c r="D8" s="8">
        <v>37065446</v>
      </c>
      <c r="E8" s="8">
        <v>3563002.2790179299</v>
      </c>
      <c r="F8" s="6">
        <v>370906</v>
      </c>
      <c r="G8" s="6">
        <v>53558.524043484103</v>
      </c>
      <c r="I8" s="8">
        <f t="shared" si="1"/>
        <v>148348.5</v>
      </c>
      <c r="K8" s="8">
        <f t="shared" si="0"/>
        <v>37213794.5</v>
      </c>
    </row>
    <row r="9" spans="1:11" x14ac:dyDescent="0.2">
      <c r="A9" s="6" t="s">
        <v>54</v>
      </c>
      <c r="C9" s="6" t="s">
        <v>142</v>
      </c>
      <c r="D9" s="8">
        <v>36989700</v>
      </c>
      <c r="E9" s="8">
        <v>4267941.0323060304</v>
      </c>
      <c r="F9" s="6">
        <v>253336</v>
      </c>
      <c r="G9" s="6">
        <v>75955.166945562305</v>
      </c>
      <c r="I9" s="8">
        <f t="shared" si="1"/>
        <v>224094.5</v>
      </c>
      <c r="K9" s="8">
        <f t="shared" si="0"/>
        <v>37213794.5</v>
      </c>
    </row>
    <row r="10" spans="1:11" x14ac:dyDescent="0.2">
      <c r="A10" s="6" t="s">
        <v>55</v>
      </c>
      <c r="C10" s="6" t="s">
        <v>143</v>
      </c>
      <c r="D10" s="8">
        <v>37165180</v>
      </c>
      <c r="E10" s="8">
        <v>4521427.1017563296</v>
      </c>
      <c r="F10" s="6">
        <v>135142.5</v>
      </c>
      <c r="G10" s="6">
        <v>80514.2853859803</v>
      </c>
      <c r="I10" s="8">
        <f t="shared" si="1"/>
        <v>48614.5</v>
      </c>
      <c r="K10" s="8">
        <f t="shared" si="0"/>
        <v>37213794.5</v>
      </c>
    </row>
    <row r="11" spans="1:11" x14ac:dyDescent="0.2">
      <c r="A11" s="6" t="s">
        <v>56</v>
      </c>
      <c r="C11" s="6" t="s">
        <v>144</v>
      </c>
      <c r="D11" s="8">
        <v>37183791</v>
      </c>
      <c r="E11" s="8">
        <v>3154252.13321744</v>
      </c>
      <c r="F11" s="6">
        <v>14733</v>
      </c>
      <c r="G11" s="6">
        <v>57022.1104056486</v>
      </c>
      <c r="I11" s="8">
        <f t="shared" si="1"/>
        <v>30003.5</v>
      </c>
      <c r="K11" s="8">
        <f t="shared" si="0"/>
        <v>37213794.5</v>
      </c>
    </row>
    <row r="12" spans="1:11" x14ac:dyDescent="0.2">
      <c r="A12" s="6" t="s">
        <v>57</v>
      </c>
      <c r="C12" s="6" t="s">
        <v>145</v>
      </c>
      <c r="D12" s="8">
        <v>37110204</v>
      </c>
      <c r="E12" s="8">
        <v>3531759.5364137799</v>
      </c>
      <c r="F12" s="8">
        <v>1266253</v>
      </c>
      <c r="G12" s="6">
        <v>444452.13002080499</v>
      </c>
      <c r="I12" s="8">
        <f t="shared" si="1"/>
        <v>103590.5</v>
      </c>
      <c r="K12" s="8">
        <f t="shared" si="0"/>
        <v>37213794.5</v>
      </c>
    </row>
    <row r="13" spans="1:11" x14ac:dyDescent="0.2">
      <c r="A13" s="6" t="s">
        <v>58</v>
      </c>
      <c r="C13" s="6" t="s">
        <v>146</v>
      </c>
      <c r="D13" s="8">
        <v>36964179</v>
      </c>
      <c r="E13" s="8">
        <v>4531619.2787222201</v>
      </c>
      <c r="F13" s="8">
        <v>1498076.5</v>
      </c>
      <c r="G13" s="6">
        <v>258120.567617461</v>
      </c>
      <c r="I13" s="8">
        <f t="shared" si="1"/>
        <v>249615.5</v>
      </c>
      <c r="K13" s="8">
        <f t="shared" si="0"/>
        <v>37213794.5</v>
      </c>
    </row>
    <row r="14" spans="1:11" x14ac:dyDescent="0.2">
      <c r="A14" s="6" t="s">
        <v>59</v>
      </c>
      <c r="C14" s="6" t="s">
        <v>147</v>
      </c>
      <c r="D14" s="8">
        <v>37337571</v>
      </c>
      <c r="E14" s="8">
        <v>4308909.0485883402</v>
      </c>
      <c r="F14" s="8">
        <v>1019449</v>
      </c>
      <c r="G14" s="6">
        <v>254282.21099036501</v>
      </c>
      <c r="I14" s="8">
        <f t="shared" si="1"/>
        <v>-123776.5</v>
      </c>
      <c r="K14" s="8">
        <f t="shared" si="0"/>
        <v>37213794.5</v>
      </c>
    </row>
    <row r="15" spans="1:11" x14ac:dyDescent="0.2">
      <c r="A15" s="6" t="s">
        <v>60</v>
      </c>
      <c r="C15" s="6" t="s">
        <v>148</v>
      </c>
      <c r="D15" s="8">
        <v>36999949.5</v>
      </c>
      <c r="E15" s="8">
        <v>4256176.5634335103</v>
      </c>
      <c r="F15" s="6">
        <v>760539.5</v>
      </c>
      <c r="G15" s="6">
        <v>343701.52323884401</v>
      </c>
      <c r="I15" s="8">
        <f t="shared" si="1"/>
        <v>213845</v>
      </c>
      <c r="K15" s="8">
        <f t="shared" si="0"/>
        <v>37213794.5</v>
      </c>
    </row>
    <row r="16" spans="1:11" x14ac:dyDescent="0.2">
      <c r="A16" s="6" t="s">
        <v>46</v>
      </c>
      <c r="C16" s="6" t="s">
        <v>149</v>
      </c>
      <c r="D16" s="8">
        <v>37282109.5</v>
      </c>
      <c r="E16" s="8">
        <v>4557989.2528486298</v>
      </c>
      <c r="F16" s="6">
        <v>66191.5</v>
      </c>
      <c r="G16" s="6">
        <v>303951.03065073298</v>
      </c>
      <c r="I16" s="8">
        <f t="shared" si="1"/>
        <v>-68315</v>
      </c>
      <c r="K16" s="8">
        <f t="shared" si="0"/>
        <v>37213794.5</v>
      </c>
    </row>
    <row r="17" spans="1:14" x14ac:dyDescent="0.2">
      <c r="A17" s="6" t="s">
        <v>47</v>
      </c>
      <c r="C17" s="6" t="s">
        <v>150</v>
      </c>
      <c r="D17" s="8">
        <v>36858534</v>
      </c>
      <c r="E17" s="8">
        <v>3913487.5359646501</v>
      </c>
      <c r="F17" s="8">
        <v>2004986</v>
      </c>
      <c r="G17" s="6">
        <v>820760.30141066702</v>
      </c>
      <c r="I17" s="8">
        <f t="shared" si="1"/>
        <v>355260.5</v>
      </c>
      <c r="K17" s="8">
        <f t="shared" si="0"/>
        <v>37213794.5</v>
      </c>
    </row>
    <row r="18" spans="1:14" x14ac:dyDescent="0.2">
      <c r="A18" s="6" t="s">
        <v>48</v>
      </c>
      <c r="C18" s="6" t="s">
        <v>151</v>
      </c>
      <c r="D18" s="8">
        <v>36934309.5</v>
      </c>
      <c r="E18" s="8">
        <v>3217798.4132618802</v>
      </c>
      <c r="F18" s="8">
        <v>2606207.5</v>
      </c>
      <c r="G18" s="6">
        <v>463871.04209198401</v>
      </c>
      <c r="I18" s="8">
        <f t="shared" si="1"/>
        <v>279485</v>
      </c>
      <c r="K18" s="8">
        <f t="shared" si="0"/>
        <v>37213794.5</v>
      </c>
    </row>
    <row r="19" spans="1:14" x14ac:dyDescent="0.2">
      <c r="A19" s="6" t="s">
        <v>49</v>
      </c>
      <c r="C19" s="6" t="s">
        <v>152</v>
      </c>
      <c r="D19" s="8">
        <v>37069549.5</v>
      </c>
      <c r="E19" s="8">
        <v>3126635.0829213602</v>
      </c>
      <c r="F19" s="8">
        <v>1841910</v>
      </c>
      <c r="G19" s="6">
        <v>390903.80267996399</v>
      </c>
      <c r="I19" s="8">
        <f t="shared" si="1"/>
        <v>144245</v>
      </c>
      <c r="K19" s="8">
        <f t="shared" si="0"/>
        <v>37213794.5</v>
      </c>
    </row>
    <row r="20" spans="1:14" x14ac:dyDescent="0.2">
      <c r="A20" s="6" t="s">
        <v>50</v>
      </c>
      <c r="C20" s="6" t="s">
        <v>153</v>
      </c>
      <c r="D20" s="8">
        <v>37055287.5</v>
      </c>
      <c r="E20" s="8">
        <v>3954948.06302774</v>
      </c>
      <c r="F20" s="8">
        <v>1466909.5</v>
      </c>
      <c r="G20" s="6">
        <v>618654.04522262001</v>
      </c>
      <c r="I20" s="8">
        <f t="shared" si="1"/>
        <v>158507</v>
      </c>
      <c r="K20" s="8">
        <f t="shared" si="0"/>
        <v>37213794.5</v>
      </c>
    </row>
    <row r="21" spans="1:14" x14ac:dyDescent="0.2">
      <c r="A21" s="6" t="s">
        <v>51</v>
      </c>
      <c r="C21" s="6" t="s">
        <v>154</v>
      </c>
      <c r="D21" s="8">
        <v>37138038</v>
      </c>
      <c r="E21" s="8">
        <v>2610352.9210837199</v>
      </c>
      <c r="F21" s="6">
        <v>142197</v>
      </c>
      <c r="G21" s="6">
        <v>528281.42706172995</v>
      </c>
      <c r="I21" s="8">
        <f t="shared" si="1"/>
        <v>75756.5</v>
      </c>
      <c r="K21" s="8">
        <f t="shared" si="0"/>
        <v>37213794.5</v>
      </c>
    </row>
    <row r="22" spans="1:14" x14ac:dyDescent="0.2">
      <c r="D22" s="8"/>
      <c r="E22" s="8"/>
      <c r="I22" s="8"/>
      <c r="K22" s="8">
        <f t="shared" si="0"/>
        <v>37213794.5</v>
      </c>
    </row>
    <row r="23" spans="1:14" x14ac:dyDescent="0.2">
      <c r="A23" s="6" t="s">
        <v>107</v>
      </c>
      <c r="B23" s="6" t="s">
        <v>122</v>
      </c>
      <c r="C23" s="6" t="s">
        <v>140</v>
      </c>
      <c r="D23" s="8"/>
      <c r="E23" s="8"/>
      <c r="I23" s="8">
        <f t="shared" ref="I23:I37" si="2">D$2-D23</f>
        <v>37213794.5</v>
      </c>
      <c r="K23" s="8">
        <f t="shared" si="0"/>
        <v>37213794.5</v>
      </c>
    </row>
    <row r="24" spans="1:14" x14ac:dyDescent="0.2">
      <c r="A24" s="6" t="s">
        <v>110</v>
      </c>
      <c r="C24" s="6" t="s">
        <v>141</v>
      </c>
      <c r="D24" s="8"/>
      <c r="E24" s="8"/>
      <c r="I24" s="8">
        <f t="shared" si="2"/>
        <v>37213794.5</v>
      </c>
      <c r="K24" s="8">
        <f t="shared" si="0"/>
        <v>37213794.5</v>
      </c>
    </row>
    <row r="25" spans="1:14" x14ac:dyDescent="0.2">
      <c r="A25" s="6" t="s">
        <v>111</v>
      </c>
      <c r="C25" s="6" t="s">
        <v>142</v>
      </c>
      <c r="D25" s="8"/>
      <c r="E25" s="8"/>
      <c r="I25" s="8">
        <f t="shared" si="2"/>
        <v>37213794.5</v>
      </c>
      <c r="K25" s="8">
        <f t="shared" si="0"/>
        <v>37213794.5</v>
      </c>
    </row>
    <row r="26" spans="1:14" x14ac:dyDescent="0.2">
      <c r="A26" s="6" t="s">
        <v>112</v>
      </c>
      <c r="C26" s="6" t="s">
        <v>143</v>
      </c>
      <c r="D26" s="8"/>
      <c r="E26" s="8"/>
      <c r="I26" s="8">
        <f t="shared" si="2"/>
        <v>37213794.5</v>
      </c>
      <c r="K26" s="8">
        <f t="shared" si="0"/>
        <v>37213794.5</v>
      </c>
    </row>
    <row r="27" spans="1:14" x14ac:dyDescent="0.2">
      <c r="A27" s="6" t="s">
        <v>113</v>
      </c>
      <c r="C27" s="6" t="s">
        <v>144</v>
      </c>
      <c r="D27" s="8"/>
      <c r="E27" s="8"/>
      <c r="I27" s="8">
        <f t="shared" si="2"/>
        <v>37213794.5</v>
      </c>
      <c r="K27" s="8">
        <f t="shared" si="0"/>
        <v>37213794.5</v>
      </c>
      <c r="L27" s="6"/>
    </row>
    <row r="28" spans="1:14" x14ac:dyDescent="0.2">
      <c r="A28" s="6" t="s">
        <v>114</v>
      </c>
      <c r="C28" s="6" t="s">
        <v>145</v>
      </c>
      <c r="D28" s="8"/>
      <c r="E28" s="8"/>
      <c r="F28" s="8"/>
      <c r="I28" s="8">
        <f t="shared" si="2"/>
        <v>37213794.5</v>
      </c>
      <c r="K28" s="8">
        <f t="shared" si="0"/>
        <v>37213794.5</v>
      </c>
      <c r="N28" s="6"/>
    </row>
    <row r="29" spans="1:14" x14ac:dyDescent="0.2">
      <c r="A29" s="6" t="s">
        <v>115</v>
      </c>
      <c r="C29" s="6" t="s">
        <v>146</v>
      </c>
      <c r="D29" s="8"/>
      <c r="E29" s="8"/>
      <c r="F29" s="8"/>
      <c r="I29" s="8">
        <f t="shared" si="2"/>
        <v>37213794.5</v>
      </c>
      <c r="K29" s="8">
        <f t="shared" si="0"/>
        <v>37213794.5</v>
      </c>
    </row>
    <row r="30" spans="1:14" x14ac:dyDescent="0.2">
      <c r="A30" s="6" t="s">
        <v>116</v>
      </c>
      <c r="C30" s="6" t="s">
        <v>147</v>
      </c>
      <c r="D30" s="8"/>
      <c r="E30" s="8"/>
      <c r="F30" s="8"/>
      <c r="I30" s="8">
        <f t="shared" si="2"/>
        <v>37213794.5</v>
      </c>
      <c r="K30" s="8">
        <f t="shared" si="0"/>
        <v>37213794.5</v>
      </c>
    </row>
    <row r="31" spans="1:14" x14ac:dyDescent="0.2">
      <c r="A31" s="6" t="s">
        <v>117</v>
      </c>
      <c r="C31" s="6" t="s">
        <v>148</v>
      </c>
      <c r="D31" s="8"/>
      <c r="E31" s="8"/>
      <c r="I31" s="8">
        <f t="shared" si="2"/>
        <v>37213794.5</v>
      </c>
      <c r="K31" s="8">
        <f t="shared" si="0"/>
        <v>37213794.5</v>
      </c>
    </row>
    <row r="32" spans="1:14" x14ac:dyDescent="0.2">
      <c r="A32" s="6" t="s">
        <v>118</v>
      </c>
      <c r="C32" s="6" t="s">
        <v>149</v>
      </c>
      <c r="D32" s="8"/>
      <c r="E32" s="8"/>
      <c r="I32" s="8">
        <f t="shared" si="2"/>
        <v>37213794.5</v>
      </c>
      <c r="K32" s="8">
        <f t="shared" si="0"/>
        <v>37213794.5</v>
      </c>
    </row>
    <row r="33" spans="1:11" x14ac:dyDescent="0.2">
      <c r="A33" s="6" t="s">
        <v>119</v>
      </c>
      <c r="C33" s="6" t="s">
        <v>150</v>
      </c>
      <c r="D33" s="8"/>
      <c r="E33" s="8"/>
      <c r="F33" s="8"/>
      <c r="I33" s="8">
        <f t="shared" si="2"/>
        <v>37213794.5</v>
      </c>
      <c r="K33" s="8">
        <f t="shared" si="0"/>
        <v>37213794.5</v>
      </c>
    </row>
    <row r="34" spans="1:11" x14ac:dyDescent="0.2">
      <c r="A34" s="6" t="s">
        <v>120</v>
      </c>
      <c r="C34" s="6" t="s">
        <v>151</v>
      </c>
      <c r="D34" s="8"/>
      <c r="E34" s="8"/>
      <c r="F34" s="8"/>
      <c r="I34" s="8">
        <f t="shared" si="2"/>
        <v>37213794.5</v>
      </c>
      <c r="K34" s="8">
        <f t="shared" si="0"/>
        <v>37213794.5</v>
      </c>
    </row>
    <row r="35" spans="1:11" x14ac:dyDescent="0.2">
      <c r="A35" s="6" t="s">
        <v>121</v>
      </c>
      <c r="C35" s="6" t="s">
        <v>152</v>
      </c>
      <c r="D35" s="8"/>
      <c r="E35" s="8"/>
      <c r="F35" s="8"/>
      <c r="I35" s="8">
        <f t="shared" si="2"/>
        <v>37213794.5</v>
      </c>
      <c r="K35" s="8">
        <f t="shared" si="0"/>
        <v>37213794.5</v>
      </c>
    </row>
    <row r="36" spans="1:11" x14ac:dyDescent="0.2">
      <c r="A36" s="6" t="s">
        <v>109</v>
      </c>
      <c r="C36" s="6" t="s">
        <v>153</v>
      </c>
      <c r="D36" s="8"/>
      <c r="E36" s="8"/>
      <c r="F36" s="8"/>
      <c r="I36" s="8">
        <f t="shared" si="2"/>
        <v>37213794.5</v>
      </c>
      <c r="K36" s="8">
        <f t="shared" si="0"/>
        <v>37213794.5</v>
      </c>
    </row>
    <row r="37" spans="1:11" x14ac:dyDescent="0.2">
      <c r="A37" s="6" t="s">
        <v>108</v>
      </c>
      <c r="C37" s="6" t="s">
        <v>154</v>
      </c>
      <c r="D37" s="8"/>
      <c r="E37" s="8"/>
      <c r="I37" s="8">
        <f t="shared" si="2"/>
        <v>37213794.5</v>
      </c>
      <c r="K37" s="8">
        <f t="shared" si="0"/>
        <v>37213794.5</v>
      </c>
    </row>
    <row r="38" spans="1:11" x14ac:dyDescent="0.2">
      <c r="D38" s="8"/>
      <c r="E38" s="8"/>
      <c r="I38" s="8"/>
      <c r="K38" s="8">
        <f t="shared" si="0"/>
        <v>37213794.5</v>
      </c>
    </row>
    <row r="39" spans="1:11" x14ac:dyDescent="0.2">
      <c r="A39" s="6" t="s">
        <v>61</v>
      </c>
      <c r="B39" s="6" t="s">
        <v>155</v>
      </c>
      <c r="C39" s="6" t="s">
        <v>140</v>
      </c>
      <c r="D39" s="8"/>
      <c r="E39" s="8"/>
      <c r="I39" s="8">
        <f t="shared" si="1"/>
        <v>37213794.5</v>
      </c>
      <c r="K39" s="8">
        <f t="shared" si="0"/>
        <v>37213794.5</v>
      </c>
    </row>
    <row r="40" spans="1:11" x14ac:dyDescent="0.2">
      <c r="A40" s="6" t="s">
        <v>62</v>
      </c>
      <c r="C40" s="6" t="s">
        <v>141</v>
      </c>
      <c r="D40" s="8"/>
      <c r="E40" s="8"/>
      <c r="I40" s="8">
        <f t="shared" si="1"/>
        <v>37213794.5</v>
      </c>
      <c r="K40" s="8">
        <f t="shared" si="0"/>
        <v>37213794.5</v>
      </c>
    </row>
    <row r="41" spans="1:11" x14ac:dyDescent="0.2">
      <c r="A41" s="6" t="s">
        <v>63</v>
      </c>
      <c r="C41" s="6" t="s">
        <v>142</v>
      </c>
      <c r="D41" s="8"/>
      <c r="E41" s="8"/>
      <c r="I41" s="8">
        <f t="shared" si="1"/>
        <v>37213794.5</v>
      </c>
      <c r="K41" s="8">
        <f t="shared" si="0"/>
        <v>37213794.5</v>
      </c>
    </row>
    <row r="42" spans="1:11" x14ac:dyDescent="0.2">
      <c r="A42" s="6" t="s">
        <v>64</v>
      </c>
      <c r="C42" s="6" t="s">
        <v>143</v>
      </c>
      <c r="D42" s="8"/>
      <c r="E42" s="8"/>
      <c r="I42" s="8">
        <f t="shared" si="1"/>
        <v>37213794.5</v>
      </c>
      <c r="K42" s="8">
        <f t="shared" si="0"/>
        <v>37213794.5</v>
      </c>
    </row>
    <row r="43" spans="1:11" x14ac:dyDescent="0.2">
      <c r="A43" s="6" t="s">
        <v>65</v>
      </c>
      <c r="C43" s="6" t="s">
        <v>144</v>
      </c>
      <c r="D43" s="8"/>
      <c r="E43" s="8"/>
      <c r="I43" s="8">
        <f t="shared" si="1"/>
        <v>37213794.5</v>
      </c>
      <c r="K43" s="8">
        <f t="shared" si="0"/>
        <v>37213794.5</v>
      </c>
    </row>
    <row r="44" spans="1:11" x14ac:dyDescent="0.2">
      <c r="A44" s="6" t="s">
        <v>66</v>
      </c>
      <c r="C44" s="6" t="s">
        <v>145</v>
      </c>
      <c r="D44" s="8"/>
      <c r="E44" s="8"/>
      <c r="I44" s="8">
        <f t="shared" si="1"/>
        <v>37213794.5</v>
      </c>
      <c r="K44" s="8">
        <f t="shared" si="0"/>
        <v>37213794.5</v>
      </c>
    </row>
    <row r="45" spans="1:11" x14ac:dyDescent="0.2">
      <c r="A45" s="6" t="s">
        <v>67</v>
      </c>
      <c r="C45" s="6" t="s">
        <v>146</v>
      </c>
      <c r="D45" s="8"/>
      <c r="E45" s="8"/>
      <c r="I45" s="8">
        <f t="shared" si="1"/>
        <v>37213794.5</v>
      </c>
      <c r="K45" s="8">
        <f t="shared" si="0"/>
        <v>37213794.5</v>
      </c>
    </row>
    <row r="46" spans="1:11" x14ac:dyDescent="0.2">
      <c r="A46" s="6" t="s">
        <v>68</v>
      </c>
      <c r="C46" s="6" t="s">
        <v>147</v>
      </c>
      <c r="D46" s="8"/>
      <c r="E46" s="8"/>
      <c r="I46" s="8">
        <f t="shared" si="1"/>
        <v>37213794.5</v>
      </c>
      <c r="K46" s="8">
        <f t="shared" si="0"/>
        <v>37213794.5</v>
      </c>
    </row>
    <row r="47" spans="1:11" x14ac:dyDescent="0.2">
      <c r="A47" s="6" t="s">
        <v>69</v>
      </c>
      <c r="C47" s="6" t="s">
        <v>148</v>
      </c>
      <c r="D47" s="8"/>
      <c r="E47" s="8"/>
      <c r="I47" s="8">
        <f t="shared" si="1"/>
        <v>37213794.5</v>
      </c>
      <c r="K47" s="8">
        <f t="shared" si="0"/>
        <v>37213794.5</v>
      </c>
    </row>
    <row r="48" spans="1:11" x14ac:dyDescent="0.2">
      <c r="A48" s="6" t="s">
        <v>70</v>
      </c>
      <c r="C48" s="6" t="s">
        <v>149</v>
      </c>
      <c r="D48" s="8"/>
      <c r="E48" s="8"/>
      <c r="I48" s="8">
        <f t="shared" si="1"/>
        <v>37213794.5</v>
      </c>
      <c r="K48" s="8">
        <f t="shared" si="0"/>
        <v>37213794.5</v>
      </c>
    </row>
    <row r="49" spans="1:11" x14ac:dyDescent="0.2">
      <c r="A49" s="6" t="s">
        <v>71</v>
      </c>
      <c r="C49" s="6" t="s">
        <v>150</v>
      </c>
      <c r="D49" s="8"/>
      <c r="E49" s="8"/>
      <c r="I49" s="8">
        <f t="shared" si="1"/>
        <v>37213794.5</v>
      </c>
      <c r="K49" s="8">
        <f t="shared" si="0"/>
        <v>37213794.5</v>
      </c>
    </row>
    <row r="50" spans="1:11" x14ac:dyDescent="0.2">
      <c r="A50" s="6" t="s">
        <v>72</v>
      </c>
      <c r="C50" s="6" t="s">
        <v>151</v>
      </c>
      <c r="D50" s="8"/>
      <c r="E50" s="8"/>
      <c r="I50" s="8">
        <f t="shared" si="1"/>
        <v>37213794.5</v>
      </c>
      <c r="K50" s="8">
        <f t="shared" si="0"/>
        <v>37213794.5</v>
      </c>
    </row>
    <row r="51" spans="1:11" x14ac:dyDescent="0.2">
      <c r="A51" s="6" t="s">
        <v>73</v>
      </c>
      <c r="C51" s="6" t="s">
        <v>152</v>
      </c>
      <c r="D51" s="8"/>
      <c r="E51" s="8"/>
      <c r="I51" s="8">
        <f t="shared" si="1"/>
        <v>37213794.5</v>
      </c>
      <c r="K51" s="8">
        <f t="shared" si="0"/>
        <v>37213794.5</v>
      </c>
    </row>
    <row r="52" spans="1:11" x14ac:dyDescent="0.2">
      <c r="A52" s="6" t="s">
        <v>74</v>
      </c>
      <c r="C52" s="6" t="s">
        <v>153</v>
      </c>
      <c r="D52" s="8"/>
      <c r="E52" s="8"/>
      <c r="I52" s="8">
        <f t="shared" si="1"/>
        <v>37213794.5</v>
      </c>
      <c r="K52" s="8">
        <f t="shared" si="0"/>
        <v>37213794.5</v>
      </c>
    </row>
    <row r="53" spans="1:11" x14ac:dyDescent="0.2">
      <c r="A53" s="6" t="s">
        <v>75</v>
      </c>
      <c r="C53" s="6" t="s">
        <v>154</v>
      </c>
      <c r="D53" s="8"/>
      <c r="E53" s="8"/>
      <c r="I53" s="8">
        <f t="shared" si="1"/>
        <v>37213794.5</v>
      </c>
      <c r="K53" s="8">
        <f t="shared" si="0"/>
        <v>37213794.5</v>
      </c>
    </row>
    <row r="54" spans="1:11" x14ac:dyDescent="0.2">
      <c r="D54" s="8"/>
      <c r="E54" s="8"/>
      <c r="I54" s="8"/>
      <c r="K54" s="8"/>
    </row>
    <row r="55" spans="1:11" x14ac:dyDescent="0.2">
      <c r="A55" s="6" t="s">
        <v>43</v>
      </c>
      <c r="C55" s="6" t="s">
        <v>4</v>
      </c>
      <c r="D55" s="8">
        <v>37213794.5</v>
      </c>
      <c r="E55" s="8">
        <v>3630172.9238406601</v>
      </c>
      <c r="F55" s="6">
        <v>0</v>
      </c>
      <c r="G55" s="6">
        <v>0</v>
      </c>
      <c r="I55" s="8">
        <f>D$2-D55</f>
        <v>0</v>
      </c>
      <c r="K55" s="10">
        <f t="shared" si="0"/>
        <v>37213794.5</v>
      </c>
    </row>
    <row r="56" spans="1:11" x14ac:dyDescent="0.2">
      <c r="D56" s="8"/>
      <c r="E56" s="8"/>
      <c r="I56" s="8"/>
      <c r="K56" s="8">
        <f t="shared" si="0"/>
        <v>37213794.5</v>
      </c>
    </row>
    <row r="57" spans="1:11" x14ac:dyDescent="0.2">
      <c r="A57" s="6" t="s">
        <v>76</v>
      </c>
      <c r="B57" s="6" t="s">
        <v>156</v>
      </c>
      <c r="C57" s="6" t="s">
        <v>142</v>
      </c>
      <c r="D57" s="8"/>
      <c r="E57" s="8"/>
      <c r="I57" s="8">
        <f t="shared" si="1"/>
        <v>37213794.5</v>
      </c>
      <c r="K57" s="8">
        <f t="shared" si="0"/>
        <v>37213794.5</v>
      </c>
    </row>
    <row r="58" spans="1:11" x14ac:dyDescent="0.2">
      <c r="A58" s="6" t="s">
        <v>77</v>
      </c>
      <c r="C58" s="6" t="s">
        <v>143</v>
      </c>
      <c r="D58" s="8"/>
      <c r="E58" s="8"/>
      <c r="I58" s="8">
        <f t="shared" si="1"/>
        <v>37213794.5</v>
      </c>
      <c r="K58" s="8">
        <f t="shared" si="0"/>
        <v>37213794.5</v>
      </c>
    </row>
    <row r="59" spans="1:11" x14ac:dyDescent="0.2">
      <c r="A59" s="6" t="s">
        <v>78</v>
      </c>
      <c r="C59" s="6" t="s">
        <v>144</v>
      </c>
      <c r="D59" s="8"/>
      <c r="E59" s="8"/>
      <c r="I59" s="8">
        <f t="shared" si="1"/>
        <v>37213794.5</v>
      </c>
      <c r="K59" s="8">
        <f t="shared" si="0"/>
        <v>37213794.5</v>
      </c>
    </row>
    <row r="60" spans="1:11" x14ac:dyDescent="0.2">
      <c r="A60" s="6" t="s">
        <v>79</v>
      </c>
      <c r="C60" s="6" t="s">
        <v>145</v>
      </c>
      <c r="D60" s="8"/>
      <c r="E60" s="8"/>
      <c r="I60" s="8">
        <f t="shared" si="1"/>
        <v>37213794.5</v>
      </c>
      <c r="K60" s="8">
        <f t="shared" si="0"/>
        <v>37213794.5</v>
      </c>
    </row>
    <row r="61" spans="1:11" x14ac:dyDescent="0.2">
      <c r="A61" s="6" t="s">
        <v>80</v>
      </c>
      <c r="C61" s="6" t="s">
        <v>146</v>
      </c>
      <c r="D61" s="8"/>
      <c r="E61" s="8"/>
      <c r="I61" s="8">
        <f t="shared" si="1"/>
        <v>37213794.5</v>
      </c>
      <c r="K61" s="8">
        <f t="shared" si="0"/>
        <v>37213794.5</v>
      </c>
    </row>
    <row r="62" spans="1:11" x14ac:dyDescent="0.2">
      <c r="A62" s="6" t="s">
        <v>81</v>
      </c>
      <c r="C62" s="6" t="s">
        <v>147</v>
      </c>
      <c r="D62" s="8"/>
      <c r="E62" s="8"/>
      <c r="I62" s="8">
        <f t="shared" si="1"/>
        <v>37213794.5</v>
      </c>
      <c r="K62" s="8">
        <f t="shared" si="0"/>
        <v>37213794.5</v>
      </c>
    </row>
    <row r="63" spans="1:11" x14ac:dyDescent="0.2">
      <c r="A63" s="6" t="s">
        <v>82</v>
      </c>
      <c r="C63" s="6" t="s">
        <v>148</v>
      </c>
      <c r="D63" s="8"/>
      <c r="E63" s="8"/>
      <c r="I63" s="8">
        <f t="shared" si="1"/>
        <v>37213794.5</v>
      </c>
      <c r="K63" s="8">
        <f t="shared" si="0"/>
        <v>37213794.5</v>
      </c>
    </row>
    <row r="64" spans="1:11" x14ac:dyDescent="0.2">
      <c r="A64" s="6" t="s">
        <v>83</v>
      </c>
      <c r="C64" s="6" t="s">
        <v>149</v>
      </c>
      <c r="D64" s="8"/>
      <c r="E64" s="8"/>
      <c r="I64" s="8">
        <f t="shared" si="1"/>
        <v>37213794.5</v>
      </c>
      <c r="K64" s="8">
        <f t="shared" si="0"/>
        <v>37213794.5</v>
      </c>
    </row>
    <row r="65" spans="1:11" x14ac:dyDescent="0.2">
      <c r="A65" s="6" t="s">
        <v>84</v>
      </c>
      <c r="C65" s="6" t="s">
        <v>150</v>
      </c>
      <c r="D65" s="8"/>
      <c r="E65" s="8"/>
      <c r="I65" s="8">
        <f t="shared" si="1"/>
        <v>37213794.5</v>
      </c>
      <c r="K65" s="8">
        <f t="shared" si="0"/>
        <v>37213794.5</v>
      </c>
    </row>
    <row r="66" spans="1:11" x14ac:dyDescent="0.2">
      <c r="A66" s="6" t="s">
        <v>85</v>
      </c>
      <c r="C66" s="6" t="s">
        <v>151</v>
      </c>
      <c r="D66" s="8"/>
      <c r="E66" s="8"/>
      <c r="I66" s="8">
        <f t="shared" si="1"/>
        <v>37213794.5</v>
      </c>
      <c r="K66" s="8">
        <f t="shared" si="0"/>
        <v>37213794.5</v>
      </c>
    </row>
    <row r="67" spans="1:11" x14ac:dyDescent="0.2">
      <c r="A67" s="6" t="s">
        <v>86</v>
      </c>
      <c r="C67" s="6" t="s">
        <v>152</v>
      </c>
      <c r="D67" s="8"/>
      <c r="E67" s="8"/>
      <c r="I67" s="8">
        <f t="shared" si="1"/>
        <v>37213794.5</v>
      </c>
      <c r="K67" s="8">
        <f t="shared" ref="K67:K130" si="3">$D$2</f>
        <v>37213794.5</v>
      </c>
    </row>
    <row r="68" spans="1:11" x14ac:dyDescent="0.2">
      <c r="A68" s="6" t="s">
        <v>87</v>
      </c>
      <c r="C68" s="6" t="s">
        <v>153</v>
      </c>
      <c r="D68" s="8"/>
      <c r="E68" s="8"/>
      <c r="I68" s="8">
        <f t="shared" si="1"/>
        <v>37213794.5</v>
      </c>
      <c r="K68" s="8">
        <f t="shared" si="3"/>
        <v>37213794.5</v>
      </c>
    </row>
    <row r="69" spans="1:11" x14ac:dyDescent="0.2">
      <c r="A69" s="6" t="s">
        <v>88</v>
      </c>
      <c r="C69" s="6" t="s">
        <v>154</v>
      </c>
      <c r="D69" s="8"/>
      <c r="E69" s="8"/>
      <c r="I69" s="8">
        <f t="shared" si="1"/>
        <v>37213794.5</v>
      </c>
      <c r="K69" s="8">
        <f t="shared" si="3"/>
        <v>37213794.5</v>
      </c>
    </row>
    <row r="70" spans="1:11" x14ac:dyDescent="0.2">
      <c r="D70" s="8"/>
      <c r="E70" s="8"/>
      <c r="I70" s="8"/>
      <c r="K70" s="8">
        <f t="shared" si="3"/>
        <v>37213794.5</v>
      </c>
    </row>
    <row r="71" spans="1:11" x14ac:dyDescent="0.2">
      <c r="A71" s="6" t="s">
        <v>89</v>
      </c>
      <c r="B71" s="6" t="s">
        <v>123</v>
      </c>
      <c r="C71" s="6" t="s">
        <v>140</v>
      </c>
      <c r="D71" s="8">
        <v>36856546</v>
      </c>
      <c r="E71" s="8">
        <v>4878376.1212357897</v>
      </c>
      <c r="F71" s="6">
        <v>52064</v>
      </c>
      <c r="G71" s="6">
        <v>34893.299432681</v>
      </c>
      <c r="I71" s="8">
        <f t="shared" ref="I71:I85" si="4">D$2-D71</f>
        <v>357248.5</v>
      </c>
      <c r="K71" s="8">
        <f t="shared" si="3"/>
        <v>37213794.5</v>
      </c>
    </row>
    <row r="72" spans="1:11" x14ac:dyDescent="0.2">
      <c r="A72" s="6" t="s">
        <v>90</v>
      </c>
      <c r="C72" s="6" t="s">
        <v>141</v>
      </c>
      <c r="D72" s="8">
        <v>37110336.5</v>
      </c>
      <c r="E72" s="8">
        <v>3615033.8264968698</v>
      </c>
      <c r="F72" s="6">
        <v>57788.5</v>
      </c>
      <c r="G72" s="6">
        <v>21624.423410484898</v>
      </c>
      <c r="I72" s="8">
        <f t="shared" si="4"/>
        <v>103458</v>
      </c>
      <c r="K72" s="8">
        <f t="shared" si="3"/>
        <v>37213794.5</v>
      </c>
    </row>
    <row r="73" spans="1:11" x14ac:dyDescent="0.2">
      <c r="A73" s="6" t="s">
        <v>91</v>
      </c>
      <c r="C73" s="6" t="s">
        <v>142</v>
      </c>
      <c r="D73" s="8">
        <v>37081015.5</v>
      </c>
      <c r="E73" s="8">
        <v>3184595.0575342798</v>
      </c>
      <c r="F73" s="6">
        <v>15451.5</v>
      </c>
      <c r="G73" s="6">
        <v>15304.456136683801</v>
      </c>
      <c r="I73" s="8">
        <f t="shared" si="4"/>
        <v>132779</v>
      </c>
      <c r="K73" s="8">
        <f t="shared" si="3"/>
        <v>37213794.5</v>
      </c>
    </row>
    <row r="74" spans="1:11" x14ac:dyDescent="0.2">
      <c r="A74" s="6" t="s">
        <v>92</v>
      </c>
      <c r="C74" s="6" t="s">
        <v>143</v>
      </c>
      <c r="D74" s="8">
        <v>36857023</v>
      </c>
      <c r="E74" s="8">
        <v>4233071.4580512298</v>
      </c>
      <c r="F74" s="6">
        <v>9992.5</v>
      </c>
      <c r="G74" s="6">
        <v>6504.2226716163304</v>
      </c>
      <c r="I74" s="8">
        <f t="shared" si="4"/>
        <v>356771.5</v>
      </c>
      <c r="K74" s="8">
        <f t="shared" si="3"/>
        <v>37213794.5</v>
      </c>
    </row>
    <row r="75" spans="1:11" x14ac:dyDescent="0.2">
      <c r="A75" s="6" t="s">
        <v>93</v>
      </c>
      <c r="C75" s="6" t="s">
        <v>144</v>
      </c>
      <c r="D75" s="8">
        <v>36994930.5</v>
      </c>
      <c r="E75" s="8">
        <v>4525779.6078241896</v>
      </c>
      <c r="F75" s="6">
        <v>9506.5</v>
      </c>
      <c r="G75" s="6">
        <v>1161.8122075081701</v>
      </c>
      <c r="I75" s="8">
        <f t="shared" si="4"/>
        <v>218864</v>
      </c>
      <c r="K75" s="8">
        <f t="shared" si="3"/>
        <v>37213794.5</v>
      </c>
    </row>
    <row r="76" spans="1:11" x14ac:dyDescent="0.2">
      <c r="A76" s="6" t="s">
        <v>94</v>
      </c>
      <c r="C76" s="6" t="s">
        <v>145</v>
      </c>
      <c r="D76" s="8">
        <v>36925349.5</v>
      </c>
      <c r="E76" s="8">
        <v>2603397.9873814699</v>
      </c>
      <c r="F76" s="6">
        <v>286182.5</v>
      </c>
      <c r="G76" s="6">
        <v>161345.04724103701</v>
      </c>
      <c r="I76" s="8">
        <f t="shared" si="4"/>
        <v>288445</v>
      </c>
      <c r="K76" s="8">
        <f t="shared" si="3"/>
        <v>37213794.5</v>
      </c>
    </row>
    <row r="77" spans="1:11" x14ac:dyDescent="0.2">
      <c r="A77" s="6" t="s">
        <v>95</v>
      </c>
      <c r="C77" s="6" t="s">
        <v>146</v>
      </c>
      <c r="D77" s="8">
        <v>36861150.5</v>
      </c>
      <c r="E77" s="8">
        <v>3587734.2081637098</v>
      </c>
      <c r="F77" s="6">
        <v>288328.5</v>
      </c>
      <c r="G77" s="6">
        <v>106502.083217718</v>
      </c>
      <c r="I77" s="8">
        <f t="shared" si="4"/>
        <v>352644</v>
      </c>
      <c r="K77" s="8">
        <f t="shared" si="3"/>
        <v>37213794.5</v>
      </c>
    </row>
    <row r="78" spans="1:11" x14ac:dyDescent="0.2">
      <c r="A78" s="6" t="s">
        <v>96</v>
      </c>
      <c r="C78" s="6" t="s">
        <v>147</v>
      </c>
      <c r="D78" s="8">
        <v>37054684.5</v>
      </c>
      <c r="E78" s="8">
        <v>4800919.9582948703</v>
      </c>
      <c r="F78" s="6">
        <v>75258</v>
      </c>
      <c r="G78" s="6">
        <v>75581.013284710207</v>
      </c>
      <c r="I78" s="8">
        <f t="shared" si="4"/>
        <v>159110</v>
      </c>
      <c r="K78" s="8">
        <f t="shared" si="3"/>
        <v>37213794.5</v>
      </c>
    </row>
    <row r="79" spans="1:11" x14ac:dyDescent="0.2">
      <c r="A79" s="6" t="s">
        <v>97</v>
      </c>
      <c r="C79" s="6" t="s">
        <v>148</v>
      </c>
      <c r="D79" s="8">
        <v>37168260</v>
      </c>
      <c r="E79" s="8">
        <v>3642433.5266949302</v>
      </c>
      <c r="F79" s="6">
        <v>50114.5</v>
      </c>
      <c r="G79" s="6">
        <v>34572.578100691302</v>
      </c>
      <c r="I79" s="8">
        <f t="shared" si="4"/>
        <v>45534.5</v>
      </c>
      <c r="K79" s="8">
        <f t="shared" si="3"/>
        <v>37213794.5</v>
      </c>
    </row>
    <row r="80" spans="1:11" x14ac:dyDescent="0.2">
      <c r="A80" s="6" t="s">
        <v>98</v>
      </c>
      <c r="C80" s="6" t="s">
        <v>149</v>
      </c>
      <c r="D80" s="8">
        <v>37115200</v>
      </c>
      <c r="E80" s="8">
        <v>4251080.2888909699</v>
      </c>
      <c r="F80" s="6">
        <v>47678.5</v>
      </c>
      <c r="G80" s="6">
        <v>6223.7244322158303</v>
      </c>
      <c r="I80" s="8">
        <f t="shared" si="4"/>
        <v>98594.5</v>
      </c>
      <c r="K80" s="8">
        <f t="shared" si="3"/>
        <v>37213794.5</v>
      </c>
    </row>
    <row r="81" spans="1:11" x14ac:dyDescent="0.2">
      <c r="A81" s="6" t="s">
        <v>99</v>
      </c>
      <c r="C81" s="6" t="s">
        <v>150</v>
      </c>
      <c r="D81" s="8">
        <v>36411954</v>
      </c>
      <c r="E81" s="8">
        <v>4471969.3064124696</v>
      </c>
      <c r="F81" s="6">
        <v>608180.5</v>
      </c>
      <c r="G81" s="6">
        <v>311613.96275091101</v>
      </c>
      <c r="I81" s="8">
        <f t="shared" si="4"/>
        <v>801840.5</v>
      </c>
      <c r="K81" s="8">
        <f t="shared" si="3"/>
        <v>37213794.5</v>
      </c>
    </row>
    <row r="82" spans="1:11" x14ac:dyDescent="0.2">
      <c r="A82" s="6" t="s">
        <v>100</v>
      </c>
      <c r="C82" s="6" t="s">
        <v>151</v>
      </c>
      <c r="D82" s="8">
        <v>36586223</v>
      </c>
      <c r="E82" s="8">
        <v>4618021.2414019099</v>
      </c>
      <c r="F82" s="6">
        <v>607997</v>
      </c>
      <c r="G82" s="6">
        <v>217971.52593272299</v>
      </c>
      <c r="I82" s="8">
        <f t="shared" si="4"/>
        <v>627571.5</v>
      </c>
      <c r="K82" s="8">
        <f t="shared" si="3"/>
        <v>37213794.5</v>
      </c>
    </row>
    <row r="83" spans="1:11" x14ac:dyDescent="0.2">
      <c r="A83" s="6" t="s">
        <v>101</v>
      </c>
      <c r="C83" s="6" t="s">
        <v>152</v>
      </c>
      <c r="D83" s="8">
        <v>37242600.5</v>
      </c>
      <c r="E83" s="8">
        <v>4898865.2703976296</v>
      </c>
      <c r="F83" s="6">
        <v>165638.5</v>
      </c>
      <c r="G83" s="6">
        <v>143692.76891271499</v>
      </c>
      <c r="I83" s="8">
        <f t="shared" si="4"/>
        <v>-28806</v>
      </c>
      <c r="K83" s="8">
        <f t="shared" si="3"/>
        <v>37213794.5</v>
      </c>
    </row>
    <row r="84" spans="1:11" x14ac:dyDescent="0.2">
      <c r="A84" s="6" t="s">
        <v>102</v>
      </c>
      <c r="C84" s="6" t="s">
        <v>153</v>
      </c>
      <c r="D84" s="8">
        <v>37067184.5</v>
      </c>
      <c r="E84" s="8">
        <v>3671810.6452269098</v>
      </c>
      <c r="F84" s="6">
        <v>122989.5</v>
      </c>
      <c r="G84" s="6">
        <v>79162.276284282605</v>
      </c>
      <c r="I84" s="8">
        <f t="shared" si="4"/>
        <v>146610</v>
      </c>
      <c r="K84" s="8">
        <f t="shared" si="3"/>
        <v>37213794.5</v>
      </c>
    </row>
    <row r="85" spans="1:11" x14ac:dyDescent="0.2">
      <c r="A85" s="6" t="s">
        <v>103</v>
      </c>
      <c r="C85" s="6" t="s">
        <v>154</v>
      </c>
      <c r="D85" s="8">
        <v>37220571</v>
      </c>
      <c r="E85" s="8">
        <v>3600108.2811152199</v>
      </c>
      <c r="F85" s="6">
        <v>120210.5</v>
      </c>
      <c r="G85" s="6">
        <v>18833.013996002901</v>
      </c>
      <c r="I85" s="8">
        <f t="shared" si="4"/>
        <v>-6776.5</v>
      </c>
      <c r="K85" s="8">
        <f t="shared" si="3"/>
        <v>37213794.5</v>
      </c>
    </row>
    <row r="86" spans="1:11" x14ac:dyDescent="0.2">
      <c r="D86" s="8"/>
      <c r="E86" s="8"/>
      <c r="I86" s="8"/>
      <c r="K86" s="8">
        <f t="shared" si="3"/>
        <v>37213794.5</v>
      </c>
    </row>
    <row r="87" spans="1:11" x14ac:dyDescent="0.2">
      <c r="A87" s="6" t="s">
        <v>124</v>
      </c>
      <c r="B87" s="6" t="s">
        <v>139</v>
      </c>
      <c r="C87" s="6" t="s">
        <v>140</v>
      </c>
      <c r="D87" s="8">
        <v>37160833.5</v>
      </c>
      <c r="E87" s="8">
        <v>3560707.5922496398</v>
      </c>
      <c r="F87" s="6">
        <v>7509.5</v>
      </c>
      <c r="G87" s="6">
        <v>3129.9742813492599</v>
      </c>
      <c r="I87" s="8">
        <f t="shared" ref="I87:I101" si="5">D$2-D87</f>
        <v>52961</v>
      </c>
      <c r="K87" s="8">
        <f t="shared" si="3"/>
        <v>37213794.5</v>
      </c>
    </row>
    <row r="88" spans="1:11" x14ac:dyDescent="0.2">
      <c r="A88" s="6" t="s">
        <v>125</v>
      </c>
      <c r="C88" s="6" t="s">
        <v>141</v>
      </c>
      <c r="D88" s="8">
        <v>37461353</v>
      </c>
      <c r="E88" s="8">
        <v>3884437.1436777702</v>
      </c>
      <c r="F88" s="6">
        <v>5497.5</v>
      </c>
      <c r="G88" s="6">
        <v>2287.84343641848</v>
      </c>
      <c r="I88" s="8">
        <f t="shared" si="5"/>
        <v>-247558.5</v>
      </c>
      <c r="K88" s="8">
        <f t="shared" si="3"/>
        <v>37213794.5</v>
      </c>
    </row>
    <row r="89" spans="1:11" x14ac:dyDescent="0.2">
      <c r="A89" s="6" t="s">
        <v>126</v>
      </c>
      <c r="C89" s="6" t="s">
        <v>142</v>
      </c>
      <c r="D89" s="8">
        <v>37245449</v>
      </c>
      <c r="E89" s="8">
        <v>4522869.0635450399</v>
      </c>
      <c r="F89" s="6">
        <v>1612</v>
      </c>
      <c r="G89" s="6">
        <v>1446.43884092659</v>
      </c>
      <c r="I89" s="8">
        <f t="shared" si="5"/>
        <v>-31654.5</v>
      </c>
      <c r="K89" s="8">
        <f t="shared" si="3"/>
        <v>37213794.5</v>
      </c>
    </row>
    <row r="90" spans="1:11" x14ac:dyDescent="0.2">
      <c r="A90" s="6" t="s">
        <v>127</v>
      </c>
      <c r="C90" s="6" t="s">
        <v>143</v>
      </c>
      <c r="D90" s="8">
        <v>37124704</v>
      </c>
      <c r="E90" s="8">
        <v>3928253.9994080099</v>
      </c>
      <c r="F90" s="6">
        <v>1240</v>
      </c>
      <c r="G90" s="6">
        <v>465.20240719424299</v>
      </c>
      <c r="I90" s="8">
        <f t="shared" si="5"/>
        <v>89090.5</v>
      </c>
      <c r="K90" s="8">
        <f t="shared" si="3"/>
        <v>37213794.5</v>
      </c>
    </row>
    <row r="91" spans="1:11" x14ac:dyDescent="0.2">
      <c r="A91" s="6" t="s">
        <v>128</v>
      </c>
      <c r="C91" s="6" t="s">
        <v>144</v>
      </c>
      <c r="D91" s="8">
        <v>37211551</v>
      </c>
      <c r="E91" s="8">
        <v>3881954.0064581502</v>
      </c>
      <c r="F91" s="6">
        <v>1206</v>
      </c>
      <c r="G91" s="6">
        <v>60.2736975905949</v>
      </c>
      <c r="I91" s="8">
        <f t="shared" si="5"/>
        <v>2243.5</v>
      </c>
      <c r="K91" s="8">
        <f t="shared" si="3"/>
        <v>37213794.5</v>
      </c>
    </row>
    <row r="92" spans="1:11" x14ac:dyDescent="0.2">
      <c r="A92" s="6" t="s">
        <v>129</v>
      </c>
      <c r="C92" s="6" t="s">
        <v>145</v>
      </c>
      <c r="D92" s="8">
        <v>37172408.5</v>
      </c>
      <c r="E92" s="8">
        <v>2607008.1906452798</v>
      </c>
      <c r="F92" s="6">
        <v>36608.5</v>
      </c>
      <c r="G92" s="6">
        <v>15093.6433902317</v>
      </c>
      <c r="I92" s="8">
        <f t="shared" si="5"/>
        <v>41386</v>
      </c>
      <c r="K92" s="8">
        <f t="shared" si="3"/>
        <v>37213794.5</v>
      </c>
    </row>
    <row r="93" spans="1:11" x14ac:dyDescent="0.2">
      <c r="A93" s="6" t="s">
        <v>130</v>
      </c>
      <c r="C93" s="6" t="s">
        <v>146</v>
      </c>
      <c r="D93" s="8">
        <v>37035569</v>
      </c>
      <c r="E93" s="8">
        <v>3547068.7356610801</v>
      </c>
      <c r="F93" s="6">
        <v>28279.5</v>
      </c>
      <c r="G93" s="6">
        <v>11442.976685915401</v>
      </c>
      <c r="I93" s="8">
        <f t="shared" si="5"/>
        <v>178225.5</v>
      </c>
      <c r="K93" s="8">
        <f t="shared" si="3"/>
        <v>37213794.5</v>
      </c>
    </row>
    <row r="94" spans="1:11" x14ac:dyDescent="0.2">
      <c r="A94" s="6" t="s">
        <v>131</v>
      </c>
      <c r="C94" s="6" t="s">
        <v>147</v>
      </c>
      <c r="D94" s="8">
        <v>37248960.5</v>
      </c>
      <c r="E94" s="8">
        <v>4290685.1779263997</v>
      </c>
      <c r="F94" s="6">
        <v>7811.5</v>
      </c>
      <c r="G94" s="6">
        <v>7160.3056459754198</v>
      </c>
      <c r="I94" s="8">
        <f t="shared" si="5"/>
        <v>-35166</v>
      </c>
      <c r="K94" s="8">
        <f t="shared" si="3"/>
        <v>37213794.5</v>
      </c>
    </row>
    <row r="95" spans="1:11" x14ac:dyDescent="0.2">
      <c r="A95" s="6" t="s">
        <v>132</v>
      </c>
      <c r="C95" s="6" t="s">
        <v>148</v>
      </c>
      <c r="D95" s="8">
        <v>36881187</v>
      </c>
      <c r="E95" s="8">
        <v>3668692.81262337</v>
      </c>
      <c r="F95" s="6">
        <v>6155</v>
      </c>
      <c r="G95" s="6">
        <v>3032.4968310295699</v>
      </c>
      <c r="I95" s="8">
        <f t="shared" si="5"/>
        <v>332607.5</v>
      </c>
      <c r="K95" s="8">
        <f t="shared" si="3"/>
        <v>37213794.5</v>
      </c>
    </row>
    <row r="96" spans="1:11" x14ac:dyDescent="0.2">
      <c r="A96" s="6" t="s">
        <v>133</v>
      </c>
      <c r="C96" s="6" t="s">
        <v>149</v>
      </c>
      <c r="D96" s="8">
        <v>37098492</v>
      </c>
      <c r="E96" s="8">
        <v>2704559.7967571798</v>
      </c>
      <c r="F96" s="6">
        <v>6024</v>
      </c>
      <c r="G96" s="6">
        <v>583.54165730272803</v>
      </c>
      <c r="I96" s="8">
        <f t="shared" si="5"/>
        <v>115302.5</v>
      </c>
      <c r="K96" s="8">
        <f t="shared" si="3"/>
        <v>37213794.5</v>
      </c>
    </row>
    <row r="97" spans="1:11" x14ac:dyDescent="0.2">
      <c r="A97" s="6" t="s">
        <v>134</v>
      </c>
      <c r="C97" s="6" t="s">
        <v>150</v>
      </c>
      <c r="D97" s="8">
        <v>37121166</v>
      </c>
      <c r="E97" s="8">
        <v>3157490.8434615098</v>
      </c>
      <c r="F97" s="6">
        <v>76541.5</v>
      </c>
      <c r="G97" s="6">
        <v>31377.243588065001</v>
      </c>
      <c r="I97" s="8">
        <f t="shared" si="5"/>
        <v>92628.5</v>
      </c>
      <c r="K97" s="8">
        <f t="shared" si="3"/>
        <v>37213794.5</v>
      </c>
    </row>
    <row r="98" spans="1:11" x14ac:dyDescent="0.2">
      <c r="A98" s="6" t="s">
        <v>135</v>
      </c>
      <c r="C98" s="6" t="s">
        <v>151</v>
      </c>
      <c r="D98" s="8">
        <v>37126843.5</v>
      </c>
      <c r="E98" s="8">
        <v>3873322.7824433199</v>
      </c>
      <c r="F98" s="6">
        <v>56465</v>
      </c>
      <c r="G98" s="6">
        <v>23456.232556296502</v>
      </c>
      <c r="I98" s="8">
        <f t="shared" si="5"/>
        <v>86951</v>
      </c>
      <c r="K98" s="8">
        <f t="shared" si="3"/>
        <v>37213794.5</v>
      </c>
    </row>
    <row r="99" spans="1:11" x14ac:dyDescent="0.2">
      <c r="A99" s="6" t="s">
        <v>136</v>
      </c>
      <c r="C99" s="6" t="s">
        <v>152</v>
      </c>
      <c r="D99" s="8">
        <v>37232927.5</v>
      </c>
      <c r="E99" s="8">
        <v>3604026.0538178599</v>
      </c>
      <c r="F99" s="6">
        <v>15862.5</v>
      </c>
      <c r="G99" s="6">
        <v>15225.807714722599</v>
      </c>
      <c r="I99" s="8">
        <f t="shared" si="5"/>
        <v>-19133</v>
      </c>
      <c r="K99" s="8">
        <f t="shared" si="3"/>
        <v>37213794.5</v>
      </c>
    </row>
    <row r="100" spans="1:11" x14ac:dyDescent="0.2">
      <c r="A100" s="6" t="s">
        <v>137</v>
      </c>
      <c r="C100" s="6" t="s">
        <v>153</v>
      </c>
      <c r="D100" s="8">
        <v>37243643</v>
      </c>
      <c r="E100" s="8">
        <v>3445681.57029426</v>
      </c>
      <c r="F100" s="6">
        <v>12223.5</v>
      </c>
      <c r="G100" s="6">
        <v>4204.2271950048598</v>
      </c>
      <c r="I100" s="8">
        <f t="shared" si="5"/>
        <v>-29848.5</v>
      </c>
      <c r="K100" s="8">
        <f t="shared" si="3"/>
        <v>37213794.5</v>
      </c>
    </row>
    <row r="101" spans="1:11" x14ac:dyDescent="0.2">
      <c r="A101" s="6" t="s">
        <v>138</v>
      </c>
      <c r="C101" s="6" t="s">
        <v>154</v>
      </c>
      <c r="D101" s="8">
        <v>37417428.5</v>
      </c>
      <c r="E101" s="8">
        <v>3591451.7215533</v>
      </c>
      <c r="F101" s="6">
        <v>12042</v>
      </c>
      <c r="G101" s="6">
        <v>1438.5556872762299</v>
      </c>
      <c r="I101" s="8">
        <f t="shared" si="5"/>
        <v>-203634</v>
      </c>
      <c r="K101" s="8">
        <f t="shared" si="3"/>
        <v>37213794.5</v>
      </c>
    </row>
    <row r="102" spans="1:11" x14ac:dyDescent="0.2">
      <c r="D102" s="8"/>
      <c r="E102" s="8"/>
      <c r="I102" s="8"/>
      <c r="K102" s="8">
        <f t="shared" si="3"/>
        <v>37213794.5</v>
      </c>
    </row>
    <row r="103" spans="1:11" x14ac:dyDescent="0.2">
      <c r="A103" s="6" t="s">
        <v>159</v>
      </c>
      <c r="B103" s="6" t="s">
        <v>157</v>
      </c>
      <c r="C103" s="6" t="s">
        <v>140</v>
      </c>
      <c r="D103" s="8"/>
      <c r="E103" s="8"/>
      <c r="I103" s="8">
        <f t="shared" ref="I103:I117" si="6">D$2-D103</f>
        <v>37213794.5</v>
      </c>
      <c r="K103" s="8">
        <f t="shared" si="3"/>
        <v>37213794.5</v>
      </c>
    </row>
    <row r="104" spans="1:11" x14ac:dyDescent="0.2">
      <c r="A104" s="6" t="s">
        <v>160</v>
      </c>
      <c r="C104" s="6" t="s">
        <v>141</v>
      </c>
      <c r="D104" s="8"/>
      <c r="E104" s="8"/>
      <c r="I104" s="8">
        <f t="shared" si="6"/>
        <v>37213794.5</v>
      </c>
      <c r="K104" s="8">
        <f t="shared" si="3"/>
        <v>37213794.5</v>
      </c>
    </row>
    <row r="105" spans="1:11" x14ac:dyDescent="0.2">
      <c r="A105" s="6" t="s">
        <v>161</v>
      </c>
      <c r="C105" s="6" t="s">
        <v>142</v>
      </c>
      <c r="D105" s="8"/>
      <c r="E105" s="8"/>
      <c r="I105" s="8">
        <f t="shared" si="6"/>
        <v>37213794.5</v>
      </c>
      <c r="K105" s="8">
        <f t="shared" si="3"/>
        <v>37213794.5</v>
      </c>
    </row>
    <row r="106" spans="1:11" x14ac:dyDescent="0.2">
      <c r="A106" s="6" t="s">
        <v>162</v>
      </c>
      <c r="C106" s="6" t="s">
        <v>143</v>
      </c>
      <c r="D106" s="8"/>
      <c r="E106" s="8"/>
      <c r="I106" s="8">
        <f t="shared" si="6"/>
        <v>37213794.5</v>
      </c>
      <c r="K106" s="8">
        <f t="shared" si="3"/>
        <v>37213794.5</v>
      </c>
    </row>
    <row r="107" spans="1:11" x14ac:dyDescent="0.2">
      <c r="A107" s="6" t="s">
        <v>163</v>
      </c>
      <c r="C107" s="6" t="s">
        <v>144</v>
      </c>
      <c r="D107" s="8"/>
      <c r="E107" s="8"/>
      <c r="I107" s="8">
        <f t="shared" si="6"/>
        <v>37213794.5</v>
      </c>
      <c r="K107" s="8">
        <f t="shared" si="3"/>
        <v>37213794.5</v>
      </c>
    </row>
    <row r="108" spans="1:11" x14ac:dyDescent="0.2">
      <c r="A108" s="6" t="s">
        <v>164</v>
      </c>
      <c r="C108" s="6" t="s">
        <v>145</v>
      </c>
      <c r="D108" s="8"/>
      <c r="E108" s="8"/>
      <c r="I108" s="8">
        <f t="shared" si="6"/>
        <v>37213794.5</v>
      </c>
      <c r="K108" s="8">
        <f t="shared" si="3"/>
        <v>37213794.5</v>
      </c>
    </row>
    <row r="109" spans="1:11" x14ac:dyDescent="0.2">
      <c r="A109" s="6" t="s">
        <v>165</v>
      </c>
      <c r="C109" s="6" t="s">
        <v>146</v>
      </c>
      <c r="D109" s="8"/>
      <c r="E109" s="8"/>
      <c r="I109" s="8">
        <f t="shared" si="6"/>
        <v>37213794.5</v>
      </c>
      <c r="K109" s="8">
        <f t="shared" si="3"/>
        <v>37213794.5</v>
      </c>
    </row>
    <row r="110" spans="1:11" x14ac:dyDescent="0.2">
      <c r="A110" s="6" t="s">
        <v>166</v>
      </c>
      <c r="C110" s="6" t="s">
        <v>147</v>
      </c>
      <c r="D110" s="8"/>
      <c r="E110" s="8"/>
      <c r="I110" s="8">
        <f t="shared" si="6"/>
        <v>37213794.5</v>
      </c>
      <c r="K110" s="8">
        <f t="shared" si="3"/>
        <v>37213794.5</v>
      </c>
    </row>
    <row r="111" spans="1:11" x14ac:dyDescent="0.2">
      <c r="A111" s="6" t="s">
        <v>167</v>
      </c>
      <c r="C111" s="6" t="s">
        <v>148</v>
      </c>
      <c r="D111" s="8"/>
      <c r="E111" s="8"/>
      <c r="I111" s="8">
        <f t="shared" si="6"/>
        <v>37213794.5</v>
      </c>
      <c r="K111" s="8">
        <f t="shared" si="3"/>
        <v>37213794.5</v>
      </c>
    </row>
    <row r="112" spans="1:11" x14ac:dyDescent="0.2">
      <c r="A112" s="6" t="s">
        <v>168</v>
      </c>
      <c r="C112" s="6" t="s">
        <v>149</v>
      </c>
      <c r="D112" s="8"/>
      <c r="E112" s="8"/>
      <c r="I112" s="8">
        <f t="shared" si="6"/>
        <v>37213794.5</v>
      </c>
      <c r="K112" s="8">
        <f t="shared" si="3"/>
        <v>37213794.5</v>
      </c>
    </row>
    <row r="113" spans="1:11" x14ac:dyDescent="0.2">
      <c r="A113" s="6" t="s">
        <v>169</v>
      </c>
      <c r="C113" s="6" t="s">
        <v>150</v>
      </c>
      <c r="D113" s="8"/>
      <c r="E113" s="8"/>
      <c r="I113" s="8">
        <f t="shared" si="6"/>
        <v>37213794.5</v>
      </c>
      <c r="K113" s="8">
        <f t="shared" si="3"/>
        <v>37213794.5</v>
      </c>
    </row>
    <row r="114" spans="1:11" x14ac:dyDescent="0.2">
      <c r="A114" s="6" t="s">
        <v>170</v>
      </c>
      <c r="C114" s="6" t="s">
        <v>151</v>
      </c>
      <c r="D114" s="8"/>
      <c r="E114" s="8"/>
      <c r="I114" s="8">
        <f t="shared" si="6"/>
        <v>37213794.5</v>
      </c>
      <c r="K114" s="8">
        <f t="shared" si="3"/>
        <v>37213794.5</v>
      </c>
    </row>
    <row r="115" spans="1:11" x14ac:dyDescent="0.2">
      <c r="A115" s="6" t="s">
        <v>171</v>
      </c>
      <c r="C115" s="6" t="s">
        <v>152</v>
      </c>
      <c r="D115" s="8"/>
      <c r="E115" s="8"/>
      <c r="I115" s="8">
        <f t="shared" si="6"/>
        <v>37213794.5</v>
      </c>
      <c r="K115" s="8">
        <f t="shared" si="3"/>
        <v>37213794.5</v>
      </c>
    </row>
    <row r="116" spans="1:11" x14ac:dyDescent="0.2">
      <c r="A116" s="11" t="s">
        <v>102</v>
      </c>
      <c r="C116" s="6" t="s">
        <v>153</v>
      </c>
      <c r="D116" s="8"/>
      <c r="E116" s="8"/>
      <c r="I116" s="8">
        <f t="shared" si="6"/>
        <v>37213794.5</v>
      </c>
      <c r="K116" s="8">
        <f t="shared" si="3"/>
        <v>37213794.5</v>
      </c>
    </row>
    <row r="117" spans="1:11" x14ac:dyDescent="0.2">
      <c r="A117" s="11" t="s">
        <v>103</v>
      </c>
      <c r="C117" s="6" t="s">
        <v>154</v>
      </c>
      <c r="D117" s="8"/>
      <c r="E117" s="8"/>
      <c r="I117" s="8">
        <f t="shared" si="6"/>
        <v>37213794.5</v>
      </c>
      <c r="K117" s="8">
        <f t="shared" si="3"/>
        <v>37213794.5</v>
      </c>
    </row>
    <row r="118" spans="1:11" x14ac:dyDescent="0.2">
      <c r="A118" s="11"/>
      <c r="D118" s="8"/>
      <c r="E118" s="8"/>
      <c r="I118" s="8"/>
      <c r="K118" s="8">
        <f t="shared" si="3"/>
        <v>37213794.5</v>
      </c>
    </row>
    <row r="119" spans="1:11" x14ac:dyDescent="0.2">
      <c r="A119" s="11" t="s">
        <v>124</v>
      </c>
      <c r="B119" s="6" t="s">
        <v>158</v>
      </c>
      <c r="C119" s="6" t="s">
        <v>140</v>
      </c>
      <c r="D119" s="8"/>
      <c r="E119" s="8"/>
      <c r="I119" s="8">
        <f t="shared" si="1"/>
        <v>37213794.5</v>
      </c>
      <c r="K119" s="8">
        <f t="shared" si="3"/>
        <v>37213794.5</v>
      </c>
    </row>
    <row r="120" spans="1:11" x14ac:dyDescent="0.2">
      <c r="A120" s="11" t="s">
        <v>125</v>
      </c>
      <c r="C120" s="6" t="s">
        <v>141</v>
      </c>
      <c r="D120" s="8"/>
      <c r="E120" s="8"/>
      <c r="I120" s="8">
        <f t="shared" si="1"/>
        <v>37213794.5</v>
      </c>
      <c r="K120" s="8">
        <f t="shared" si="3"/>
        <v>37213794.5</v>
      </c>
    </row>
    <row r="121" spans="1:11" x14ac:dyDescent="0.2">
      <c r="A121" s="11" t="s">
        <v>126</v>
      </c>
      <c r="C121" s="6" t="s">
        <v>142</v>
      </c>
      <c r="D121" s="8"/>
      <c r="E121" s="8"/>
      <c r="I121" s="8">
        <f t="shared" si="1"/>
        <v>37213794.5</v>
      </c>
      <c r="K121" s="8">
        <f t="shared" si="3"/>
        <v>37213794.5</v>
      </c>
    </row>
    <row r="122" spans="1:11" x14ac:dyDescent="0.2">
      <c r="A122" s="11" t="s">
        <v>127</v>
      </c>
      <c r="C122" s="6" t="s">
        <v>143</v>
      </c>
      <c r="D122" s="8"/>
      <c r="E122" s="8"/>
      <c r="I122" s="8">
        <f t="shared" si="1"/>
        <v>37213794.5</v>
      </c>
      <c r="K122" s="8">
        <f t="shared" si="3"/>
        <v>37213794.5</v>
      </c>
    </row>
    <row r="123" spans="1:11" x14ac:dyDescent="0.2">
      <c r="A123" s="11" t="s">
        <v>128</v>
      </c>
      <c r="C123" s="6" t="s">
        <v>144</v>
      </c>
      <c r="D123" s="8"/>
      <c r="E123" s="8"/>
      <c r="I123" s="8">
        <f t="shared" si="1"/>
        <v>37213794.5</v>
      </c>
      <c r="K123" s="8">
        <f t="shared" si="3"/>
        <v>37213794.5</v>
      </c>
    </row>
    <row r="124" spans="1:11" x14ac:dyDescent="0.2">
      <c r="A124" s="11" t="s">
        <v>129</v>
      </c>
      <c r="C124" s="6" t="s">
        <v>145</v>
      </c>
      <c r="D124" s="8"/>
      <c r="E124" s="8"/>
      <c r="I124" s="8">
        <f t="shared" si="1"/>
        <v>37213794.5</v>
      </c>
      <c r="K124" s="8">
        <f t="shared" si="3"/>
        <v>37213794.5</v>
      </c>
    </row>
    <row r="125" spans="1:11" x14ac:dyDescent="0.2">
      <c r="A125" s="11" t="s">
        <v>130</v>
      </c>
      <c r="C125" s="6" t="s">
        <v>146</v>
      </c>
      <c r="D125" s="8"/>
      <c r="E125" s="8"/>
      <c r="I125" s="8">
        <f t="shared" si="1"/>
        <v>37213794.5</v>
      </c>
      <c r="K125" s="8">
        <f t="shared" si="3"/>
        <v>37213794.5</v>
      </c>
    </row>
    <row r="126" spans="1:11" x14ac:dyDescent="0.2">
      <c r="A126" s="11" t="s">
        <v>131</v>
      </c>
      <c r="C126" s="6" t="s">
        <v>147</v>
      </c>
      <c r="D126" s="8"/>
      <c r="E126" s="8"/>
      <c r="I126" s="8">
        <f t="shared" si="1"/>
        <v>37213794.5</v>
      </c>
      <c r="K126" s="8">
        <f t="shared" si="3"/>
        <v>37213794.5</v>
      </c>
    </row>
    <row r="127" spans="1:11" x14ac:dyDescent="0.2">
      <c r="A127" s="11" t="s">
        <v>132</v>
      </c>
      <c r="C127" s="6" t="s">
        <v>148</v>
      </c>
      <c r="D127" s="8"/>
      <c r="E127" s="8"/>
      <c r="I127" s="8">
        <f t="shared" si="1"/>
        <v>37213794.5</v>
      </c>
      <c r="K127" s="8">
        <f t="shared" si="3"/>
        <v>37213794.5</v>
      </c>
    </row>
    <row r="128" spans="1:11" x14ac:dyDescent="0.2">
      <c r="A128" s="11" t="s">
        <v>133</v>
      </c>
      <c r="C128" s="6" t="s">
        <v>149</v>
      </c>
      <c r="D128" s="8"/>
      <c r="E128" s="8"/>
      <c r="I128" s="8">
        <f t="shared" si="1"/>
        <v>37213794.5</v>
      </c>
      <c r="K128" s="8">
        <f t="shared" si="3"/>
        <v>37213794.5</v>
      </c>
    </row>
    <row r="129" spans="1:11" x14ac:dyDescent="0.2">
      <c r="A129" s="11" t="s">
        <v>134</v>
      </c>
      <c r="C129" s="6" t="s">
        <v>150</v>
      </c>
      <c r="D129" s="8"/>
      <c r="E129" s="8"/>
      <c r="I129" s="8">
        <f t="shared" si="1"/>
        <v>37213794.5</v>
      </c>
      <c r="K129" s="8">
        <f t="shared" si="3"/>
        <v>37213794.5</v>
      </c>
    </row>
    <row r="130" spans="1:11" x14ac:dyDescent="0.2">
      <c r="A130" s="11" t="s">
        <v>135</v>
      </c>
      <c r="C130" s="6" t="s">
        <v>151</v>
      </c>
      <c r="D130" s="8"/>
      <c r="E130" s="8"/>
      <c r="I130" s="8">
        <f t="shared" si="1"/>
        <v>37213794.5</v>
      </c>
      <c r="K130" s="8">
        <f t="shared" si="3"/>
        <v>37213794.5</v>
      </c>
    </row>
    <row r="131" spans="1:11" x14ac:dyDescent="0.2">
      <c r="A131" s="11" t="s">
        <v>136</v>
      </c>
      <c r="C131" s="6" t="s">
        <v>152</v>
      </c>
      <c r="D131" s="8"/>
      <c r="E131" s="8"/>
      <c r="I131" s="8">
        <f t="shared" si="1"/>
        <v>37213794.5</v>
      </c>
      <c r="K131" s="8">
        <f t="shared" ref="K131:K133" si="7">$D$2</f>
        <v>37213794.5</v>
      </c>
    </row>
    <row r="132" spans="1:11" x14ac:dyDescent="0.2">
      <c r="A132" s="11" t="s">
        <v>137</v>
      </c>
      <c r="C132" s="6" t="s">
        <v>153</v>
      </c>
      <c r="D132" s="8"/>
      <c r="E132" s="8"/>
      <c r="I132" s="8">
        <f t="shared" si="1"/>
        <v>37213794.5</v>
      </c>
      <c r="K132" s="8">
        <f t="shared" si="7"/>
        <v>37213794.5</v>
      </c>
    </row>
    <row r="133" spans="1:11" x14ac:dyDescent="0.2">
      <c r="A133" s="11" t="s">
        <v>138</v>
      </c>
      <c r="C133" s="6" t="s">
        <v>154</v>
      </c>
      <c r="D133" s="8"/>
      <c r="E133" s="8"/>
      <c r="I133" s="8">
        <f t="shared" si="1"/>
        <v>37213794.5</v>
      </c>
      <c r="K133" s="8">
        <f t="shared" si="7"/>
        <v>37213794.5</v>
      </c>
    </row>
  </sheetData>
  <conditionalFormatting sqref="I1:I22 I39:I54 I118:I1048576 I57:I69">
    <cfRule type="cellIs" dxfId="41" priority="6" operator="lessThan">
      <formula>0</formula>
    </cfRule>
  </conditionalFormatting>
  <conditionalFormatting sqref="I23:I38">
    <cfRule type="cellIs" dxfId="40" priority="5" operator="lessThan">
      <formula>0</formula>
    </cfRule>
  </conditionalFormatting>
  <conditionalFormatting sqref="I102:I117">
    <cfRule type="cellIs" dxfId="39" priority="4" operator="lessThan">
      <formula>0</formula>
    </cfRule>
  </conditionalFormatting>
  <conditionalFormatting sqref="I86:I101">
    <cfRule type="cellIs" dxfId="38" priority="3" operator="lessThan">
      <formula>0</formula>
    </cfRule>
  </conditionalFormatting>
  <conditionalFormatting sqref="I70:I85">
    <cfRule type="cellIs" dxfId="37" priority="2" operator="lessThan">
      <formula>0</formula>
    </cfRule>
  </conditionalFormatting>
  <conditionalFormatting sqref="I55:I56">
    <cfRule type="cellIs" dxfId="3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C1" zoomScale="85" zoomScaleNormal="85" workbookViewId="0">
      <selection activeCell="I34" sqref="I34"/>
    </sheetView>
  </sheetViews>
  <sheetFormatPr defaultRowHeight="15" x14ac:dyDescent="0.25"/>
  <cols>
    <col min="1" max="1" width="54.85546875" style="2" bestFit="1" customWidth="1"/>
    <col min="2" max="2" width="30.28515625" style="2" bestFit="1" customWidth="1"/>
    <col min="3" max="3" width="11.7109375" style="2" bestFit="1" customWidth="1"/>
    <col min="4" max="4" width="7.140625" style="2" customWidth="1"/>
    <col min="5" max="5" width="7.28515625" style="2" bestFit="1" customWidth="1"/>
    <col min="6" max="6" width="7.85546875" style="2" bestFit="1" customWidth="1"/>
    <col min="7" max="7" width="10.42578125" style="2" bestFit="1" customWidth="1"/>
    <col min="8" max="8" width="3.85546875" style="2" customWidth="1"/>
    <col min="9" max="9" width="10.85546875" style="2" bestFit="1" customWidth="1"/>
  </cols>
  <sheetData>
    <row r="1" spans="1:11" x14ac:dyDescent="0.25">
      <c r="A1" s="2" t="s">
        <v>0</v>
      </c>
      <c r="B1" s="2" t="s">
        <v>104</v>
      </c>
      <c r="C1" s="2" t="s">
        <v>3</v>
      </c>
      <c r="D1" s="2" t="s">
        <v>1</v>
      </c>
      <c r="E1" s="2" t="s">
        <v>40</v>
      </c>
      <c r="F1" s="2" t="s">
        <v>2</v>
      </c>
      <c r="G1" s="2" t="s">
        <v>41</v>
      </c>
      <c r="I1" s="2" t="s">
        <v>42</v>
      </c>
    </row>
    <row r="2" spans="1:11" x14ac:dyDescent="0.25">
      <c r="A2" s="2" t="s">
        <v>172</v>
      </c>
      <c r="C2" s="2" t="s">
        <v>4</v>
      </c>
      <c r="D2" s="3">
        <v>37188560</v>
      </c>
      <c r="E2" s="3">
        <v>3709530.9774152101</v>
      </c>
      <c r="F2" s="2">
        <v>0</v>
      </c>
      <c r="G2" s="2">
        <v>0</v>
      </c>
      <c r="I2" s="3">
        <f>D$2-D2</f>
        <v>0</v>
      </c>
      <c r="K2" s="3">
        <v>37213794.5</v>
      </c>
    </row>
    <row r="3" spans="1:11" x14ac:dyDescent="0.25">
      <c r="D3" s="3"/>
      <c r="E3" s="3"/>
      <c r="I3" s="3"/>
      <c r="K3" s="3">
        <v>37213794.5</v>
      </c>
    </row>
    <row r="4" spans="1:11" x14ac:dyDescent="0.25">
      <c r="A4" s="2" t="s">
        <v>173</v>
      </c>
      <c r="B4" s="2" t="s">
        <v>105</v>
      </c>
      <c r="C4" s="2" t="s">
        <v>5</v>
      </c>
      <c r="D4" s="3">
        <v>35082729</v>
      </c>
      <c r="E4" s="3">
        <v>3047419.0368262199</v>
      </c>
      <c r="F4" s="3">
        <v>8698058.5</v>
      </c>
      <c r="G4" s="2">
        <v>998643.57860468503</v>
      </c>
      <c r="I4" s="3">
        <f>D$2-D4</f>
        <v>2105831</v>
      </c>
      <c r="K4" s="3">
        <v>37213794.5</v>
      </c>
    </row>
    <row r="5" spans="1:11" x14ac:dyDescent="0.25">
      <c r="A5" s="2" t="s">
        <v>174</v>
      </c>
      <c r="C5" s="2" t="s">
        <v>6</v>
      </c>
      <c r="D5" s="3">
        <v>34080303</v>
      </c>
      <c r="E5" s="3">
        <v>3876647.0340832402</v>
      </c>
      <c r="F5" s="3">
        <v>11195253</v>
      </c>
      <c r="G5" s="3">
        <v>1574108.5047813901</v>
      </c>
      <c r="I5" s="3">
        <f t="shared" ref="I5:I133" si="0">D$2-D5</f>
        <v>3108257</v>
      </c>
      <c r="K5" s="3">
        <v>37213794.5</v>
      </c>
    </row>
    <row r="6" spans="1:11" x14ac:dyDescent="0.25">
      <c r="D6" s="3"/>
      <c r="E6" s="3"/>
      <c r="F6" s="3"/>
      <c r="G6" s="3"/>
      <c r="I6" s="3"/>
      <c r="K6" s="3">
        <v>37213794.5</v>
      </c>
    </row>
    <row r="7" spans="1:11" x14ac:dyDescent="0.25">
      <c r="A7" s="2" t="s">
        <v>175</v>
      </c>
      <c r="B7" s="2" t="s">
        <v>106</v>
      </c>
      <c r="C7" s="2" t="s">
        <v>140</v>
      </c>
      <c r="D7" s="3">
        <v>37035771</v>
      </c>
      <c r="E7" s="3">
        <v>4286689.1508889701</v>
      </c>
      <c r="F7" s="2">
        <v>19527612</v>
      </c>
      <c r="G7" s="2">
        <v>13369101.680576</v>
      </c>
      <c r="I7" s="3">
        <f t="shared" si="0"/>
        <v>152789</v>
      </c>
      <c r="K7" s="3">
        <v>37213794.5</v>
      </c>
    </row>
    <row r="8" spans="1:11" x14ac:dyDescent="0.25">
      <c r="A8" s="2" t="s">
        <v>176</v>
      </c>
      <c r="C8" s="2" t="s">
        <v>141</v>
      </c>
      <c r="D8" s="3">
        <v>37131428</v>
      </c>
      <c r="E8" s="3">
        <v>4275636.8766516298</v>
      </c>
      <c r="F8" s="2">
        <v>39615805.5</v>
      </c>
      <c r="G8" s="2">
        <v>8543807.2738621905</v>
      </c>
      <c r="I8" s="3">
        <f t="shared" si="0"/>
        <v>57132</v>
      </c>
      <c r="K8" s="3">
        <v>37213794.5</v>
      </c>
    </row>
    <row r="9" spans="1:11" x14ac:dyDescent="0.25">
      <c r="A9" s="2" t="s">
        <v>177</v>
      </c>
      <c r="C9" s="2" t="s">
        <v>142</v>
      </c>
      <c r="D9" s="3">
        <v>36958428</v>
      </c>
      <c r="E9" s="3">
        <v>5690293.1205645297</v>
      </c>
      <c r="F9" s="2">
        <v>35650077.5</v>
      </c>
      <c r="G9" s="2">
        <v>7161103.2934874604</v>
      </c>
      <c r="I9" s="3">
        <f t="shared" si="0"/>
        <v>230132</v>
      </c>
      <c r="K9" s="3">
        <v>37213794.5</v>
      </c>
    </row>
    <row r="10" spans="1:11" x14ac:dyDescent="0.25">
      <c r="A10" s="2" t="s">
        <v>178</v>
      </c>
      <c r="C10" s="2" t="s">
        <v>143</v>
      </c>
      <c r="D10" s="3">
        <v>37112181.5</v>
      </c>
      <c r="E10" s="3">
        <v>4311836.0215038303</v>
      </c>
      <c r="F10" s="2">
        <v>22810462.5</v>
      </c>
      <c r="G10" s="2">
        <v>11087994.859099001</v>
      </c>
      <c r="I10" s="3">
        <f t="shared" si="0"/>
        <v>76378.5</v>
      </c>
      <c r="K10" s="3">
        <v>37213794.5</v>
      </c>
    </row>
    <row r="11" spans="1:11" x14ac:dyDescent="0.25">
      <c r="A11" s="2" t="s">
        <v>179</v>
      </c>
      <c r="C11" s="2" t="s">
        <v>144</v>
      </c>
      <c r="D11" s="3">
        <v>37072879</v>
      </c>
      <c r="E11" s="3">
        <v>3328104.0645081699</v>
      </c>
      <c r="F11" s="2">
        <v>2382594.5</v>
      </c>
      <c r="G11" s="2">
        <v>9545365.9439355601</v>
      </c>
      <c r="I11" s="3">
        <f t="shared" si="0"/>
        <v>115681</v>
      </c>
      <c r="K11" s="3">
        <v>37213794.5</v>
      </c>
    </row>
    <row r="12" spans="1:11" x14ac:dyDescent="0.25">
      <c r="A12" s="2" t="s">
        <v>180</v>
      </c>
      <c r="C12" s="2" t="s">
        <v>145</v>
      </c>
      <c r="D12" s="3">
        <v>36861191</v>
      </c>
      <c r="E12" s="3">
        <v>5038370.6385041503</v>
      </c>
      <c r="F12" s="3">
        <v>1203176</v>
      </c>
      <c r="G12" s="2">
        <v>455462.98880601901</v>
      </c>
      <c r="I12" s="3">
        <f t="shared" si="0"/>
        <v>327369</v>
      </c>
      <c r="K12" s="3">
        <v>37213794.5</v>
      </c>
    </row>
    <row r="13" spans="1:11" x14ac:dyDescent="0.25">
      <c r="A13" s="2" t="s">
        <v>181</v>
      </c>
      <c r="C13" s="2" t="s">
        <v>146</v>
      </c>
      <c r="D13" s="3">
        <v>36591388</v>
      </c>
      <c r="E13" s="3">
        <v>4201029.5735239498</v>
      </c>
      <c r="F13" s="3">
        <v>1500643</v>
      </c>
      <c r="G13" s="2">
        <v>243297.189379947</v>
      </c>
      <c r="I13" s="3">
        <f t="shared" si="0"/>
        <v>597172</v>
      </c>
      <c r="K13" s="3">
        <v>37213794.5</v>
      </c>
    </row>
    <row r="14" spans="1:11" x14ac:dyDescent="0.25">
      <c r="A14" s="2" t="s">
        <v>182</v>
      </c>
      <c r="C14" s="2" t="s">
        <v>147</v>
      </c>
      <c r="D14" s="3">
        <v>37061775</v>
      </c>
      <c r="E14" s="3">
        <v>3597253.5603382899</v>
      </c>
      <c r="F14" s="3">
        <v>1044193</v>
      </c>
      <c r="G14" s="2">
        <v>270132.43911044602</v>
      </c>
      <c r="I14" s="3">
        <f t="shared" si="0"/>
        <v>126785</v>
      </c>
      <c r="K14" s="3">
        <v>37213794.5</v>
      </c>
    </row>
    <row r="15" spans="1:11" x14ac:dyDescent="0.25">
      <c r="A15" s="2" t="s">
        <v>183</v>
      </c>
      <c r="C15" s="2" t="s">
        <v>148</v>
      </c>
      <c r="D15" s="3">
        <v>37201449</v>
      </c>
      <c r="E15" s="3">
        <v>4251349.6179499896</v>
      </c>
      <c r="F15" s="2">
        <v>737813.5</v>
      </c>
      <c r="G15" s="2">
        <v>323381.564693439</v>
      </c>
      <c r="I15" s="3">
        <f t="shared" si="0"/>
        <v>-12889</v>
      </c>
      <c r="K15" s="3">
        <v>37213794.5</v>
      </c>
    </row>
    <row r="16" spans="1:11" x14ac:dyDescent="0.25">
      <c r="A16" s="2" t="s">
        <v>184</v>
      </c>
      <c r="C16" s="2" t="s">
        <v>149</v>
      </c>
      <c r="D16" s="3">
        <v>37201014</v>
      </c>
      <c r="E16" s="3">
        <v>3407801.1405974799</v>
      </c>
      <c r="F16" s="2">
        <v>82233.5</v>
      </c>
      <c r="G16" s="2">
        <v>293748.410328247</v>
      </c>
      <c r="I16" s="3">
        <f t="shared" si="0"/>
        <v>-12454</v>
      </c>
      <c r="K16" s="3">
        <v>37213794.5</v>
      </c>
    </row>
    <row r="17" spans="1:14" x14ac:dyDescent="0.25">
      <c r="A17" s="2" t="s">
        <v>185</v>
      </c>
      <c r="C17" s="2" t="s">
        <v>150</v>
      </c>
      <c r="D17" s="3">
        <v>37006882</v>
      </c>
      <c r="E17" s="3">
        <v>5012685.9666980198</v>
      </c>
      <c r="F17" s="3">
        <v>1972695.5</v>
      </c>
      <c r="G17" s="2">
        <v>828773.85820992501</v>
      </c>
      <c r="I17" s="3">
        <f t="shared" si="0"/>
        <v>181678</v>
      </c>
      <c r="K17" s="3">
        <v>37213794.5</v>
      </c>
    </row>
    <row r="18" spans="1:14" x14ac:dyDescent="0.25">
      <c r="A18" s="2" t="s">
        <v>186</v>
      </c>
      <c r="C18" s="2" t="s">
        <v>151</v>
      </c>
      <c r="D18" s="3">
        <v>37022786.5</v>
      </c>
      <c r="E18" s="3">
        <v>2245127.7976088901</v>
      </c>
      <c r="F18" s="3">
        <v>2592729</v>
      </c>
      <c r="G18" s="2">
        <v>437187.90493655001</v>
      </c>
      <c r="I18" s="3">
        <f t="shared" si="0"/>
        <v>165773.5</v>
      </c>
      <c r="K18" s="3">
        <v>37213794.5</v>
      </c>
    </row>
    <row r="19" spans="1:14" x14ac:dyDescent="0.25">
      <c r="A19" s="2" t="s">
        <v>187</v>
      </c>
      <c r="C19" s="2" t="s">
        <v>152</v>
      </c>
      <c r="D19" s="3">
        <v>37100825.5</v>
      </c>
      <c r="E19" s="3">
        <v>4983088.46487338</v>
      </c>
      <c r="F19" s="3">
        <v>1841881</v>
      </c>
      <c r="G19" s="2">
        <v>414328.73483569198</v>
      </c>
      <c r="I19" s="3">
        <f t="shared" si="0"/>
        <v>87734.5</v>
      </c>
      <c r="K19" s="3">
        <v>37213794.5</v>
      </c>
    </row>
    <row r="20" spans="1:14" x14ac:dyDescent="0.25">
      <c r="A20" s="2" t="s">
        <v>188</v>
      </c>
      <c r="C20" s="2" t="s">
        <v>153</v>
      </c>
      <c r="D20" s="3">
        <v>37414372.5</v>
      </c>
      <c r="E20" s="3">
        <v>3270095.3832032098</v>
      </c>
      <c r="F20" s="3">
        <v>1296686</v>
      </c>
      <c r="G20" s="2">
        <v>589360.49552675395</v>
      </c>
      <c r="I20" s="3">
        <f t="shared" si="0"/>
        <v>-225812.5</v>
      </c>
      <c r="K20" s="3">
        <v>37213794.5</v>
      </c>
    </row>
    <row r="21" spans="1:14" x14ac:dyDescent="0.25">
      <c r="A21" s="2" t="s">
        <v>189</v>
      </c>
      <c r="C21" s="2" t="s">
        <v>154</v>
      </c>
      <c r="D21" s="3">
        <v>36743172.5</v>
      </c>
      <c r="E21" s="3">
        <v>2064153.2126298</v>
      </c>
      <c r="F21" s="2">
        <v>232738.5</v>
      </c>
      <c r="G21" s="2">
        <v>577120.09605825401</v>
      </c>
      <c r="I21" s="3">
        <f t="shared" si="0"/>
        <v>445387.5</v>
      </c>
      <c r="K21" s="3">
        <v>37213794.5</v>
      </c>
    </row>
    <row r="22" spans="1:14" x14ac:dyDescent="0.25">
      <c r="D22" s="3"/>
      <c r="E22" s="3"/>
      <c r="I22" s="3"/>
      <c r="K22" s="3">
        <v>37213794.5</v>
      </c>
    </row>
    <row r="23" spans="1:14" x14ac:dyDescent="0.25">
      <c r="A23" s="2" t="s">
        <v>190</v>
      </c>
      <c r="B23" s="2" t="s">
        <v>122</v>
      </c>
      <c r="C23" s="2" t="s">
        <v>140</v>
      </c>
      <c r="D23" s="3">
        <v>37121406.5</v>
      </c>
      <c r="E23" s="3">
        <v>3254163.22577501</v>
      </c>
      <c r="F23" s="2">
        <v>42419</v>
      </c>
      <c r="G23" s="2">
        <v>9383.6015133091496</v>
      </c>
      <c r="I23" s="3">
        <f t="shared" ref="I23:I37" si="1">D$2-D23</f>
        <v>67153.5</v>
      </c>
      <c r="K23" s="3">
        <v>37213794.5</v>
      </c>
    </row>
    <row r="24" spans="1:14" x14ac:dyDescent="0.25">
      <c r="A24" s="2" t="s">
        <v>191</v>
      </c>
      <c r="C24" s="2" t="s">
        <v>141</v>
      </c>
      <c r="D24" s="3">
        <v>37035400.5</v>
      </c>
      <c r="E24" s="3">
        <v>3258670.0841040299</v>
      </c>
      <c r="F24" s="2">
        <v>42521</v>
      </c>
      <c r="G24" s="2">
        <v>5189.3021164874199</v>
      </c>
      <c r="I24" s="3">
        <f t="shared" si="1"/>
        <v>153159.5</v>
      </c>
      <c r="K24" s="3">
        <v>37213794.5</v>
      </c>
    </row>
    <row r="25" spans="1:14" x14ac:dyDescent="0.25">
      <c r="A25" s="2" t="s">
        <v>192</v>
      </c>
      <c r="C25" s="2" t="s">
        <v>142</v>
      </c>
      <c r="D25" s="3">
        <v>36861106</v>
      </c>
      <c r="E25" s="3">
        <v>2455466.9842946501</v>
      </c>
      <c r="F25" s="2">
        <v>31998</v>
      </c>
      <c r="G25" s="2">
        <v>7468.6841879541898</v>
      </c>
      <c r="I25" s="3">
        <f t="shared" si="1"/>
        <v>327454</v>
      </c>
      <c r="K25" s="3">
        <v>37213794.5</v>
      </c>
    </row>
    <row r="26" spans="1:14" x14ac:dyDescent="0.25">
      <c r="A26" s="2" t="s">
        <v>193</v>
      </c>
      <c r="C26" s="2" t="s">
        <v>143</v>
      </c>
      <c r="D26" s="3">
        <v>37042169</v>
      </c>
      <c r="E26" s="3">
        <v>3399907.3316083499</v>
      </c>
      <c r="F26" s="2">
        <v>19057</v>
      </c>
      <c r="G26" s="2">
        <v>9372.2122965194303</v>
      </c>
      <c r="I26" s="3">
        <f t="shared" si="1"/>
        <v>146391</v>
      </c>
      <c r="K26" s="3">
        <v>37213794.5</v>
      </c>
    </row>
    <row r="27" spans="1:14" x14ac:dyDescent="0.25">
      <c r="A27" s="2" t="s">
        <v>194</v>
      </c>
      <c r="C27" s="2" t="s">
        <v>144</v>
      </c>
      <c r="D27" s="3">
        <v>37214515.5</v>
      </c>
      <c r="E27" s="3">
        <v>5015178.5781187601</v>
      </c>
      <c r="F27" s="2">
        <v>2215.5</v>
      </c>
      <c r="G27" s="2">
        <v>8180.0454141027703</v>
      </c>
      <c r="I27" s="3">
        <f t="shared" si="1"/>
        <v>-25955.5</v>
      </c>
      <c r="K27" s="3">
        <v>37213794.5</v>
      </c>
      <c r="L27" s="2"/>
    </row>
    <row r="28" spans="1:14" x14ac:dyDescent="0.25">
      <c r="A28" s="2" t="s">
        <v>195</v>
      </c>
      <c r="C28" s="2" t="s">
        <v>145</v>
      </c>
      <c r="D28" s="3">
        <v>37177711.5</v>
      </c>
      <c r="E28" s="3">
        <v>4287534.9786393102</v>
      </c>
      <c r="F28" s="3">
        <v>181549.5</v>
      </c>
      <c r="G28" s="2">
        <v>50761.0507094329</v>
      </c>
      <c r="I28" s="3">
        <f t="shared" si="1"/>
        <v>10848.5</v>
      </c>
      <c r="K28" s="3">
        <v>37213794.5</v>
      </c>
      <c r="N28" s="2"/>
    </row>
    <row r="29" spans="1:14" x14ac:dyDescent="0.25">
      <c r="A29" s="2" t="s">
        <v>196</v>
      </c>
      <c r="C29" s="2" t="s">
        <v>146</v>
      </c>
      <c r="D29" s="3">
        <v>37106979</v>
      </c>
      <c r="E29" s="3">
        <v>4299506.4269593004</v>
      </c>
      <c r="F29" s="3">
        <v>184140.5</v>
      </c>
      <c r="G29" s="2">
        <v>27283.4783682419</v>
      </c>
      <c r="I29" s="3">
        <f t="shared" si="1"/>
        <v>81581</v>
      </c>
      <c r="K29" s="3">
        <v>37213794.5</v>
      </c>
    </row>
    <row r="30" spans="1:14" x14ac:dyDescent="0.25">
      <c r="A30" s="2" t="s">
        <v>197</v>
      </c>
      <c r="C30" s="2" t="s">
        <v>147</v>
      </c>
      <c r="D30" s="3">
        <v>36920805.5</v>
      </c>
      <c r="E30" s="3">
        <v>4389996.8549318099</v>
      </c>
      <c r="F30" s="3">
        <v>127818</v>
      </c>
      <c r="G30" s="2">
        <v>33613.0485212821</v>
      </c>
      <c r="I30" s="3">
        <f t="shared" si="1"/>
        <v>267754.5</v>
      </c>
      <c r="K30" s="3">
        <v>37213794.5</v>
      </c>
    </row>
    <row r="31" spans="1:14" x14ac:dyDescent="0.25">
      <c r="A31" s="2" t="s">
        <v>198</v>
      </c>
      <c r="C31" s="2" t="s">
        <v>148</v>
      </c>
      <c r="D31" s="3">
        <v>37165760</v>
      </c>
      <c r="E31" s="3">
        <v>2120676.1124608</v>
      </c>
      <c r="F31" s="2">
        <v>96503</v>
      </c>
      <c r="G31" s="2">
        <v>35686.947632631302</v>
      </c>
      <c r="I31" s="3">
        <f t="shared" si="1"/>
        <v>22800</v>
      </c>
      <c r="K31" s="3">
        <v>37213794.5</v>
      </c>
    </row>
    <row r="32" spans="1:14" x14ac:dyDescent="0.25">
      <c r="A32" s="2" t="s">
        <v>199</v>
      </c>
      <c r="C32" s="2" t="s">
        <v>149</v>
      </c>
      <c r="D32" s="3">
        <v>37106427</v>
      </c>
      <c r="E32" s="3">
        <v>4331716.6368253697</v>
      </c>
      <c r="F32" s="2">
        <v>17102.5</v>
      </c>
      <c r="G32" s="2">
        <v>42732.161704194899</v>
      </c>
      <c r="I32" s="3">
        <f t="shared" si="1"/>
        <v>82133</v>
      </c>
      <c r="K32" s="3">
        <v>37213794.5</v>
      </c>
    </row>
    <row r="33" spans="1:11" x14ac:dyDescent="0.25">
      <c r="A33" s="2" t="s">
        <v>200</v>
      </c>
      <c r="C33" s="2" t="s">
        <v>150</v>
      </c>
      <c r="D33" s="3">
        <v>37092213</v>
      </c>
      <c r="E33" s="3">
        <v>4222372.1610852899</v>
      </c>
      <c r="F33" s="3">
        <v>317735.5</v>
      </c>
      <c r="G33" s="2">
        <v>95062.584168408997</v>
      </c>
      <c r="I33" s="3">
        <f t="shared" si="1"/>
        <v>96347</v>
      </c>
      <c r="K33" s="3">
        <v>37213794.5</v>
      </c>
    </row>
    <row r="34" spans="1:11" x14ac:dyDescent="0.25">
      <c r="A34" s="2" t="s">
        <v>201</v>
      </c>
      <c r="C34" s="2" t="s">
        <v>151</v>
      </c>
      <c r="D34" s="3">
        <v>37301691.5</v>
      </c>
      <c r="E34" s="3">
        <v>3400782.1994479201</v>
      </c>
      <c r="F34" s="3">
        <v>329758</v>
      </c>
      <c r="G34" s="2">
        <v>47816.011635450101</v>
      </c>
      <c r="I34" s="3">
        <f t="shared" si="1"/>
        <v>-113131.5</v>
      </c>
      <c r="K34" s="3">
        <v>37213794.5</v>
      </c>
    </row>
    <row r="35" spans="1:11" x14ac:dyDescent="0.25">
      <c r="A35" s="2" t="s">
        <v>202</v>
      </c>
      <c r="C35" s="2" t="s">
        <v>152</v>
      </c>
      <c r="D35" s="3">
        <v>37216996.5</v>
      </c>
      <c r="E35" s="3">
        <v>4148845.0859914799</v>
      </c>
      <c r="F35" s="3">
        <v>225739.5</v>
      </c>
      <c r="G35" s="2">
        <v>54753.529415030498</v>
      </c>
      <c r="I35" s="3">
        <f t="shared" si="1"/>
        <v>-28436.5</v>
      </c>
      <c r="K35" s="3">
        <v>37213794.5</v>
      </c>
    </row>
    <row r="36" spans="1:11" x14ac:dyDescent="0.25">
      <c r="A36" s="2" t="s">
        <v>203</v>
      </c>
      <c r="C36" s="2" t="s">
        <v>153</v>
      </c>
      <c r="D36" s="3">
        <v>37023182</v>
      </c>
      <c r="E36" s="3">
        <v>3435408.9055513698</v>
      </c>
      <c r="F36" s="3">
        <v>195207.5</v>
      </c>
      <c r="G36" s="2">
        <v>68962.395400295005</v>
      </c>
      <c r="I36" s="3">
        <f t="shared" si="1"/>
        <v>165378</v>
      </c>
      <c r="K36" s="3">
        <v>37213794.5</v>
      </c>
    </row>
    <row r="37" spans="1:11" x14ac:dyDescent="0.25">
      <c r="A37" s="2" t="s">
        <v>204</v>
      </c>
      <c r="C37" s="2" t="s">
        <v>154</v>
      </c>
      <c r="D37" s="3">
        <v>37067546</v>
      </c>
      <c r="E37" s="3">
        <v>4208197.0003690999</v>
      </c>
      <c r="F37" s="2">
        <v>40320</v>
      </c>
      <c r="G37" s="2">
        <v>78059.202514584002</v>
      </c>
      <c r="I37" s="3">
        <f t="shared" si="1"/>
        <v>121014</v>
      </c>
      <c r="K37" s="3">
        <v>37213794.5</v>
      </c>
    </row>
    <row r="38" spans="1:11" x14ac:dyDescent="0.25">
      <c r="D38" s="3"/>
      <c r="E38" s="3"/>
      <c r="I38" s="3"/>
      <c r="K38" s="3">
        <v>37213794.5</v>
      </c>
    </row>
    <row r="39" spans="1:11" x14ac:dyDescent="0.25">
      <c r="A39" s="2" t="s">
        <v>205</v>
      </c>
      <c r="B39" s="2" t="s">
        <v>155</v>
      </c>
      <c r="C39" s="2" t="s">
        <v>140</v>
      </c>
      <c r="D39" s="3">
        <v>36931296</v>
      </c>
      <c r="E39" s="3">
        <v>3224207.2393541001</v>
      </c>
      <c r="F39" s="2">
        <v>323312</v>
      </c>
      <c r="G39" s="2">
        <v>86989.786124234699</v>
      </c>
      <c r="I39" s="3">
        <f t="shared" si="0"/>
        <v>257264</v>
      </c>
      <c r="K39" s="3">
        <v>37213794.5</v>
      </c>
    </row>
    <row r="40" spans="1:11" x14ac:dyDescent="0.25">
      <c r="A40" s="2" t="s">
        <v>206</v>
      </c>
      <c r="C40" s="2" t="s">
        <v>141</v>
      </c>
      <c r="D40" s="3">
        <v>37267502</v>
      </c>
      <c r="E40" s="3">
        <v>4325326.9513186198</v>
      </c>
      <c r="F40" s="2">
        <v>364670.5</v>
      </c>
      <c r="G40" s="2">
        <v>57916.691167129298</v>
      </c>
      <c r="I40" s="3">
        <f t="shared" si="0"/>
        <v>-78942</v>
      </c>
      <c r="K40" s="3">
        <v>37213794.5</v>
      </c>
    </row>
    <row r="41" spans="1:11" x14ac:dyDescent="0.25">
      <c r="A41" s="2" t="s">
        <v>207</v>
      </c>
      <c r="C41" s="2" t="s">
        <v>142</v>
      </c>
      <c r="D41" s="3">
        <v>36830988</v>
      </c>
      <c r="E41" s="3">
        <v>4195316.5272718603</v>
      </c>
      <c r="F41" s="2">
        <v>263641</v>
      </c>
      <c r="G41" s="2">
        <v>76827.783211370595</v>
      </c>
      <c r="I41" s="3">
        <f t="shared" si="0"/>
        <v>357572</v>
      </c>
      <c r="K41" s="3">
        <v>37213794.5</v>
      </c>
    </row>
    <row r="42" spans="1:11" x14ac:dyDescent="0.25">
      <c r="A42" s="2" t="s">
        <v>208</v>
      </c>
      <c r="C42" s="2" t="s">
        <v>143</v>
      </c>
      <c r="D42" s="3">
        <v>37277736</v>
      </c>
      <c r="E42" s="3">
        <v>4245022.2071833201</v>
      </c>
      <c r="F42" s="2">
        <v>126712.5</v>
      </c>
      <c r="G42" s="2">
        <v>81241.1076666265</v>
      </c>
      <c r="I42" s="3">
        <f t="shared" si="0"/>
        <v>-89176</v>
      </c>
      <c r="K42" s="3">
        <v>37213794.5</v>
      </c>
    </row>
    <row r="43" spans="1:11" x14ac:dyDescent="0.25">
      <c r="A43" s="2" t="s">
        <v>209</v>
      </c>
      <c r="C43" s="2" t="s">
        <v>144</v>
      </c>
      <c r="D43" s="3">
        <v>37285710.5</v>
      </c>
      <c r="E43" s="3">
        <v>3454185.7384815798</v>
      </c>
      <c r="F43" s="2">
        <v>13095.5</v>
      </c>
      <c r="G43" s="2">
        <v>61429.8567975478</v>
      </c>
      <c r="I43" s="3">
        <f t="shared" si="0"/>
        <v>-97150.5</v>
      </c>
      <c r="K43" s="3">
        <v>37213794.5</v>
      </c>
    </row>
    <row r="44" spans="1:11" x14ac:dyDescent="0.25">
      <c r="A44" s="2" t="s">
        <v>210</v>
      </c>
      <c r="C44" s="2" t="s">
        <v>145</v>
      </c>
      <c r="D44" s="3">
        <v>37206258</v>
      </c>
      <c r="E44" s="3">
        <v>4215757.5926466295</v>
      </c>
      <c r="F44" s="2">
        <v>1274610.5</v>
      </c>
      <c r="G44" s="2">
        <v>450225.3117744</v>
      </c>
      <c r="I44" s="3">
        <f t="shared" si="0"/>
        <v>-17698</v>
      </c>
      <c r="K44" s="3">
        <v>37213794.5</v>
      </c>
    </row>
    <row r="45" spans="1:11" x14ac:dyDescent="0.25">
      <c r="A45" s="2" t="s">
        <v>211</v>
      </c>
      <c r="C45" s="2" t="s">
        <v>146</v>
      </c>
      <c r="D45" s="3">
        <v>37247004</v>
      </c>
      <c r="E45" s="3">
        <v>3348599.3006071802</v>
      </c>
      <c r="F45" s="2">
        <v>1473636.5</v>
      </c>
      <c r="G45" s="2">
        <v>243085.181054152</v>
      </c>
      <c r="I45" s="3">
        <f t="shared" si="0"/>
        <v>-58444</v>
      </c>
      <c r="K45" s="3">
        <v>37213794.5</v>
      </c>
    </row>
    <row r="46" spans="1:11" x14ac:dyDescent="0.25">
      <c r="A46" s="2" t="s">
        <v>212</v>
      </c>
      <c r="C46" s="2" t="s">
        <v>147</v>
      </c>
      <c r="D46" s="3">
        <v>36990562</v>
      </c>
      <c r="E46" s="3">
        <v>2340123.7602839801</v>
      </c>
      <c r="F46" s="2">
        <v>1076781</v>
      </c>
      <c r="G46" s="2">
        <v>233180.88732624101</v>
      </c>
      <c r="I46" s="3">
        <f t="shared" si="0"/>
        <v>197998</v>
      </c>
      <c r="K46" s="3">
        <v>37213794.5</v>
      </c>
    </row>
    <row r="47" spans="1:11" x14ac:dyDescent="0.25">
      <c r="A47" s="2" t="s">
        <v>213</v>
      </c>
      <c r="C47" s="2" t="s">
        <v>148</v>
      </c>
      <c r="D47" s="3">
        <v>36867753.5</v>
      </c>
      <c r="E47" s="3">
        <v>2119493.0927692498</v>
      </c>
      <c r="F47" s="2">
        <v>738323</v>
      </c>
      <c r="G47" s="2">
        <v>341223.05787886301</v>
      </c>
      <c r="I47" s="3">
        <f t="shared" si="0"/>
        <v>320806.5</v>
      </c>
      <c r="K47" s="3">
        <v>37213794.5</v>
      </c>
    </row>
    <row r="48" spans="1:11" x14ac:dyDescent="0.25">
      <c r="A48" s="2" t="s">
        <v>214</v>
      </c>
      <c r="C48" s="2" t="s">
        <v>149</v>
      </c>
      <c r="D48" s="3">
        <v>37351231.5</v>
      </c>
      <c r="E48" s="3">
        <v>2252925.6823424301</v>
      </c>
      <c r="F48" s="2">
        <v>80201.5</v>
      </c>
      <c r="G48" s="2">
        <v>307961.93399777502</v>
      </c>
      <c r="I48" s="3">
        <f t="shared" si="0"/>
        <v>-162671.5</v>
      </c>
      <c r="K48" s="3">
        <v>37213794.5</v>
      </c>
    </row>
    <row r="49" spans="1:11" x14ac:dyDescent="0.25">
      <c r="A49" s="2" t="s">
        <v>215</v>
      </c>
      <c r="C49" s="2" t="s">
        <v>150</v>
      </c>
      <c r="D49" s="3">
        <v>37140915</v>
      </c>
      <c r="E49" s="3">
        <v>3393346.84906899</v>
      </c>
      <c r="F49" s="2">
        <v>2098940.5</v>
      </c>
      <c r="G49" s="2">
        <v>833852.94018878299</v>
      </c>
      <c r="I49" s="3">
        <f t="shared" si="0"/>
        <v>47645</v>
      </c>
      <c r="K49" s="3">
        <v>37213794.5</v>
      </c>
    </row>
    <row r="50" spans="1:11" x14ac:dyDescent="0.25">
      <c r="A50" s="2" t="s">
        <v>216</v>
      </c>
      <c r="C50" s="2" t="s">
        <v>151</v>
      </c>
      <c r="D50" s="3">
        <v>37520082</v>
      </c>
      <c r="E50" s="3">
        <v>4382015.4722057497</v>
      </c>
      <c r="F50" s="2">
        <v>2536333.5</v>
      </c>
      <c r="G50" s="2">
        <v>486662.04487189901</v>
      </c>
      <c r="I50" s="3">
        <f t="shared" si="0"/>
        <v>-331522</v>
      </c>
      <c r="K50" s="3">
        <v>37213794.5</v>
      </c>
    </row>
    <row r="51" spans="1:11" x14ac:dyDescent="0.25">
      <c r="A51" s="2" t="s">
        <v>217</v>
      </c>
      <c r="C51" s="2" t="s">
        <v>152</v>
      </c>
      <c r="D51" s="3">
        <v>37272576.5</v>
      </c>
      <c r="E51" s="3">
        <v>2125416.45534749</v>
      </c>
      <c r="F51" s="2">
        <v>1848764.5</v>
      </c>
      <c r="G51" s="2">
        <v>347750.89843610697</v>
      </c>
      <c r="I51" s="3">
        <f t="shared" si="0"/>
        <v>-84016.5</v>
      </c>
      <c r="K51" s="3">
        <v>37213794.5</v>
      </c>
    </row>
    <row r="52" spans="1:11" x14ac:dyDescent="0.25">
      <c r="A52" s="2" t="s">
        <v>218</v>
      </c>
      <c r="C52" s="2" t="s">
        <v>153</v>
      </c>
      <c r="D52" s="3">
        <v>37068144.5</v>
      </c>
      <c r="E52" s="3">
        <v>3479483.9260069998</v>
      </c>
      <c r="F52" s="2">
        <v>1418807</v>
      </c>
      <c r="G52" s="2">
        <v>602413.44459692598</v>
      </c>
      <c r="I52" s="3">
        <f t="shared" si="0"/>
        <v>120415.5</v>
      </c>
      <c r="K52" s="3">
        <v>37213794.5</v>
      </c>
    </row>
    <row r="53" spans="1:11" x14ac:dyDescent="0.25">
      <c r="A53" s="2" t="s">
        <v>219</v>
      </c>
      <c r="C53" s="2" t="s">
        <v>154</v>
      </c>
      <c r="D53" s="3">
        <v>37131628</v>
      </c>
      <c r="E53" s="3">
        <v>3456484.1573640299</v>
      </c>
      <c r="F53" s="2">
        <v>154218</v>
      </c>
      <c r="G53" s="2">
        <v>567649.23386346502</v>
      </c>
      <c r="I53" s="3">
        <f t="shared" si="0"/>
        <v>56932</v>
      </c>
      <c r="K53" s="3">
        <v>37213794.5</v>
      </c>
    </row>
    <row r="54" spans="1:11" x14ac:dyDescent="0.25">
      <c r="D54" s="3"/>
      <c r="E54" s="3"/>
      <c r="I54" s="3"/>
      <c r="K54" s="3"/>
    </row>
    <row r="55" spans="1:11" x14ac:dyDescent="0.25">
      <c r="A55" s="2" t="s">
        <v>172</v>
      </c>
      <c r="C55" s="2" t="s">
        <v>4</v>
      </c>
      <c r="D55" s="3">
        <v>37188560</v>
      </c>
      <c r="E55" s="3">
        <v>3709530.9774152101</v>
      </c>
      <c r="F55" s="2">
        <v>0</v>
      </c>
      <c r="G55" s="2">
        <v>0</v>
      </c>
      <c r="I55" s="3">
        <f>D$2-D55</f>
        <v>0</v>
      </c>
      <c r="K55" s="5">
        <v>37213794.5</v>
      </c>
    </row>
    <row r="56" spans="1:11" x14ac:dyDescent="0.25">
      <c r="D56" s="3"/>
      <c r="E56" s="3"/>
      <c r="I56" s="3"/>
      <c r="K56" s="3">
        <v>37213794.5</v>
      </c>
    </row>
    <row r="57" spans="1:11" x14ac:dyDescent="0.25">
      <c r="A57" s="2" t="s">
        <v>76</v>
      </c>
      <c r="B57" s="2" t="s">
        <v>156</v>
      </c>
      <c r="C57" s="2" t="s">
        <v>142</v>
      </c>
      <c r="D57" s="3"/>
      <c r="E57" s="3"/>
      <c r="I57" s="3">
        <f t="shared" si="0"/>
        <v>37188560</v>
      </c>
      <c r="K57" s="3">
        <v>37213794.5</v>
      </c>
    </row>
    <row r="58" spans="1:11" x14ac:dyDescent="0.25">
      <c r="A58" s="2" t="s">
        <v>77</v>
      </c>
      <c r="C58" s="2" t="s">
        <v>143</v>
      </c>
      <c r="D58" s="3"/>
      <c r="E58" s="3"/>
      <c r="I58" s="3">
        <f t="shared" si="0"/>
        <v>37188560</v>
      </c>
      <c r="K58" s="3">
        <v>37213794.5</v>
      </c>
    </row>
    <row r="59" spans="1:11" x14ac:dyDescent="0.25">
      <c r="A59" s="2" t="s">
        <v>78</v>
      </c>
      <c r="C59" s="2" t="s">
        <v>144</v>
      </c>
      <c r="D59" s="3"/>
      <c r="E59" s="3"/>
      <c r="I59" s="3">
        <f t="shared" si="0"/>
        <v>37188560</v>
      </c>
      <c r="K59" s="3">
        <v>37213794.5</v>
      </c>
    </row>
    <row r="60" spans="1:11" x14ac:dyDescent="0.25">
      <c r="A60" s="2" t="s">
        <v>79</v>
      </c>
      <c r="C60" s="2" t="s">
        <v>145</v>
      </c>
      <c r="D60" s="3"/>
      <c r="E60" s="3"/>
      <c r="I60" s="3">
        <f t="shared" si="0"/>
        <v>37188560</v>
      </c>
      <c r="K60" s="3">
        <v>37213794.5</v>
      </c>
    </row>
    <row r="61" spans="1:11" x14ac:dyDescent="0.25">
      <c r="A61" s="2" t="s">
        <v>80</v>
      </c>
      <c r="C61" s="2" t="s">
        <v>146</v>
      </c>
      <c r="D61" s="3"/>
      <c r="E61" s="3"/>
      <c r="I61" s="3">
        <f t="shared" si="0"/>
        <v>37188560</v>
      </c>
      <c r="K61" s="3">
        <v>37213794.5</v>
      </c>
    </row>
    <row r="62" spans="1:11" x14ac:dyDescent="0.25">
      <c r="A62" s="2" t="s">
        <v>81</v>
      </c>
      <c r="C62" s="2" t="s">
        <v>147</v>
      </c>
      <c r="D62" s="3"/>
      <c r="E62" s="3"/>
      <c r="I62" s="3">
        <f t="shared" si="0"/>
        <v>37188560</v>
      </c>
      <c r="K62" s="3">
        <v>37213794.5</v>
      </c>
    </row>
    <row r="63" spans="1:11" x14ac:dyDescent="0.25">
      <c r="A63" s="2" t="s">
        <v>82</v>
      </c>
      <c r="C63" s="2" t="s">
        <v>148</v>
      </c>
      <c r="D63" s="3"/>
      <c r="E63" s="3"/>
      <c r="I63" s="3">
        <f t="shared" si="0"/>
        <v>37188560</v>
      </c>
      <c r="K63" s="3">
        <v>37213794.5</v>
      </c>
    </row>
    <row r="64" spans="1:11" x14ac:dyDescent="0.25">
      <c r="A64" s="2" t="s">
        <v>83</v>
      </c>
      <c r="C64" s="2" t="s">
        <v>149</v>
      </c>
      <c r="D64" s="3"/>
      <c r="E64" s="3"/>
      <c r="I64" s="3">
        <f t="shared" si="0"/>
        <v>37188560</v>
      </c>
      <c r="K64" s="3">
        <v>37213794.5</v>
      </c>
    </row>
    <row r="65" spans="1:11" x14ac:dyDescent="0.25">
      <c r="A65" s="2" t="s">
        <v>84</v>
      </c>
      <c r="C65" s="2" t="s">
        <v>150</v>
      </c>
      <c r="D65" s="3"/>
      <c r="E65" s="3"/>
      <c r="I65" s="3">
        <f t="shared" si="0"/>
        <v>37188560</v>
      </c>
      <c r="K65" s="3">
        <v>37213794.5</v>
      </c>
    </row>
    <row r="66" spans="1:11" x14ac:dyDescent="0.25">
      <c r="A66" s="2" t="s">
        <v>85</v>
      </c>
      <c r="C66" s="2" t="s">
        <v>151</v>
      </c>
      <c r="D66" s="3"/>
      <c r="E66" s="3"/>
      <c r="I66" s="3">
        <f t="shared" si="0"/>
        <v>37188560</v>
      </c>
      <c r="K66" s="3">
        <v>37213794.5</v>
      </c>
    </row>
    <row r="67" spans="1:11" x14ac:dyDescent="0.25">
      <c r="A67" s="2" t="s">
        <v>86</v>
      </c>
      <c r="C67" s="2" t="s">
        <v>152</v>
      </c>
      <c r="D67" s="3"/>
      <c r="E67" s="3"/>
      <c r="I67" s="3">
        <f t="shared" si="0"/>
        <v>37188560</v>
      </c>
      <c r="K67" s="3">
        <v>37213794.5</v>
      </c>
    </row>
    <row r="68" spans="1:11" x14ac:dyDescent="0.25">
      <c r="A68" s="2" t="s">
        <v>87</v>
      </c>
      <c r="C68" s="2" t="s">
        <v>153</v>
      </c>
      <c r="D68" s="3"/>
      <c r="E68" s="3"/>
      <c r="I68" s="3">
        <f t="shared" si="0"/>
        <v>37188560</v>
      </c>
      <c r="K68" s="3">
        <v>37213794.5</v>
      </c>
    </row>
    <row r="69" spans="1:11" x14ac:dyDescent="0.25">
      <c r="A69" s="2" t="s">
        <v>88</v>
      </c>
      <c r="C69" s="2" t="s">
        <v>154</v>
      </c>
      <c r="D69" s="3"/>
      <c r="E69" s="3"/>
      <c r="I69" s="3">
        <f t="shared" si="0"/>
        <v>37188560</v>
      </c>
      <c r="K69" s="3">
        <v>37213794.5</v>
      </c>
    </row>
    <row r="70" spans="1:11" x14ac:dyDescent="0.25">
      <c r="D70" s="3"/>
      <c r="E70" s="3"/>
      <c r="I70" s="3"/>
      <c r="K70" s="3">
        <v>37213794.5</v>
      </c>
    </row>
    <row r="71" spans="1:11" x14ac:dyDescent="0.25">
      <c r="A71" s="2" t="s">
        <v>89</v>
      </c>
      <c r="B71" s="2" t="s">
        <v>123</v>
      </c>
      <c r="C71" s="2" t="s">
        <v>140</v>
      </c>
      <c r="D71" s="3"/>
      <c r="E71" s="3"/>
      <c r="I71" s="3">
        <f t="shared" ref="I71:I85" si="2">D$2-D71</f>
        <v>37188560</v>
      </c>
      <c r="K71" s="3">
        <v>37213794.5</v>
      </c>
    </row>
    <row r="72" spans="1:11" x14ac:dyDescent="0.25">
      <c r="A72" s="2" t="s">
        <v>90</v>
      </c>
      <c r="C72" s="2" t="s">
        <v>141</v>
      </c>
      <c r="D72" s="3"/>
      <c r="E72" s="3"/>
      <c r="I72" s="3">
        <f t="shared" si="2"/>
        <v>37188560</v>
      </c>
      <c r="K72" s="3">
        <v>37213794.5</v>
      </c>
    </row>
    <row r="73" spans="1:11" x14ac:dyDescent="0.25">
      <c r="A73" s="2" t="s">
        <v>91</v>
      </c>
      <c r="C73" s="2" t="s">
        <v>142</v>
      </c>
      <c r="D73" s="3"/>
      <c r="E73" s="3"/>
      <c r="I73" s="3">
        <f t="shared" si="2"/>
        <v>37188560</v>
      </c>
      <c r="K73" s="3">
        <v>37213794.5</v>
      </c>
    </row>
    <row r="74" spans="1:11" x14ac:dyDescent="0.25">
      <c r="A74" s="2" t="s">
        <v>92</v>
      </c>
      <c r="C74" s="2" t="s">
        <v>143</v>
      </c>
      <c r="D74" s="3"/>
      <c r="E74" s="3"/>
      <c r="I74" s="3">
        <f t="shared" si="2"/>
        <v>37188560</v>
      </c>
      <c r="K74" s="3">
        <v>37213794.5</v>
      </c>
    </row>
    <row r="75" spans="1:11" x14ac:dyDescent="0.25">
      <c r="A75" s="2" t="s">
        <v>93</v>
      </c>
      <c r="C75" s="2" t="s">
        <v>144</v>
      </c>
      <c r="D75" s="3"/>
      <c r="E75" s="3"/>
      <c r="I75" s="3">
        <f t="shared" si="2"/>
        <v>37188560</v>
      </c>
      <c r="K75" s="3">
        <v>37213794.5</v>
      </c>
    </row>
    <row r="76" spans="1:11" x14ac:dyDescent="0.25">
      <c r="A76" s="2" t="s">
        <v>94</v>
      </c>
      <c r="C76" s="2" t="s">
        <v>145</v>
      </c>
      <c r="D76" s="3"/>
      <c r="E76" s="3"/>
      <c r="I76" s="3">
        <f t="shared" si="2"/>
        <v>37188560</v>
      </c>
      <c r="K76" s="3">
        <v>37213794.5</v>
      </c>
    </row>
    <row r="77" spans="1:11" x14ac:dyDescent="0.25">
      <c r="A77" s="2" t="s">
        <v>95</v>
      </c>
      <c r="C77" s="2" t="s">
        <v>146</v>
      </c>
      <c r="D77" s="3"/>
      <c r="E77" s="3"/>
      <c r="I77" s="3">
        <f t="shared" si="2"/>
        <v>37188560</v>
      </c>
      <c r="K77" s="3">
        <v>37213794.5</v>
      </c>
    </row>
    <row r="78" spans="1:11" x14ac:dyDescent="0.25">
      <c r="A78" s="2" t="s">
        <v>96</v>
      </c>
      <c r="C78" s="2" t="s">
        <v>147</v>
      </c>
      <c r="D78" s="3"/>
      <c r="E78" s="3"/>
      <c r="I78" s="3">
        <f t="shared" si="2"/>
        <v>37188560</v>
      </c>
      <c r="K78" s="3">
        <v>37213794.5</v>
      </c>
    </row>
    <row r="79" spans="1:11" x14ac:dyDescent="0.25">
      <c r="A79" s="2" t="s">
        <v>97</v>
      </c>
      <c r="C79" s="2" t="s">
        <v>148</v>
      </c>
      <c r="D79" s="3"/>
      <c r="E79" s="3"/>
      <c r="I79" s="3">
        <f t="shared" si="2"/>
        <v>37188560</v>
      </c>
      <c r="K79" s="3">
        <v>37213794.5</v>
      </c>
    </row>
    <row r="80" spans="1:11" x14ac:dyDescent="0.25">
      <c r="A80" s="2" t="s">
        <v>98</v>
      </c>
      <c r="C80" s="2" t="s">
        <v>149</v>
      </c>
      <c r="D80" s="3"/>
      <c r="E80" s="3"/>
      <c r="I80" s="3">
        <f t="shared" si="2"/>
        <v>37188560</v>
      </c>
      <c r="K80" s="3">
        <v>37213794.5</v>
      </c>
    </row>
    <row r="81" spans="1:11" x14ac:dyDescent="0.25">
      <c r="A81" s="2" t="s">
        <v>99</v>
      </c>
      <c r="C81" s="2" t="s">
        <v>150</v>
      </c>
      <c r="D81" s="3"/>
      <c r="E81" s="3"/>
      <c r="I81" s="3">
        <f t="shared" si="2"/>
        <v>37188560</v>
      </c>
      <c r="K81" s="3">
        <v>37213794.5</v>
      </c>
    </row>
    <row r="82" spans="1:11" x14ac:dyDescent="0.25">
      <c r="A82" s="2" t="s">
        <v>100</v>
      </c>
      <c r="C82" s="2" t="s">
        <v>151</v>
      </c>
      <c r="D82" s="3"/>
      <c r="E82" s="3"/>
      <c r="I82" s="3">
        <f t="shared" si="2"/>
        <v>37188560</v>
      </c>
      <c r="K82" s="3">
        <v>37213794.5</v>
      </c>
    </row>
    <row r="83" spans="1:11" x14ac:dyDescent="0.25">
      <c r="A83" s="2" t="s">
        <v>101</v>
      </c>
      <c r="C83" s="2" t="s">
        <v>152</v>
      </c>
      <c r="D83" s="3"/>
      <c r="E83" s="3"/>
      <c r="I83" s="3">
        <f t="shared" si="2"/>
        <v>37188560</v>
      </c>
      <c r="K83" s="3">
        <v>37213794.5</v>
      </c>
    </row>
    <row r="84" spans="1:11" x14ac:dyDescent="0.25">
      <c r="A84" s="2" t="s">
        <v>102</v>
      </c>
      <c r="C84" s="2" t="s">
        <v>153</v>
      </c>
      <c r="D84" s="3"/>
      <c r="E84" s="3"/>
      <c r="I84" s="3">
        <f t="shared" si="2"/>
        <v>37188560</v>
      </c>
      <c r="K84" s="3">
        <v>37213794.5</v>
      </c>
    </row>
    <row r="85" spans="1:11" x14ac:dyDescent="0.25">
      <c r="A85" s="2" t="s">
        <v>103</v>
      </c>
      <c r="C85" s="2" t="s">
        <v>154</v>
      </c>
      <c r="D85" s="3"/>
      <c r="E85" s="3"/>
      <c r="I85" s="3">
        <f t="shared" si="2"/>
        <v>37188560</v>
      </c>
      <c r="K85" s="3">
        <v>37213794.5</v>
      </c>
    </row>
    <row r="86" spans="1:11" x14ac:dyDescent="0.25">
      <c r="D86" s="3"/>
      <c r="E86" s="3"/>
      <c r="I86" s="3"/>
      <c r="K86" s="3">
        <v>37213794.5</v>
      </c>
    </row>
    <row r="87" spans="1:11" x14ac:dyDescent="0.25">
      <c r="A87" s="2" t="s">
        <v>124</v>
      </c>
      <c r="B87" s="2" t="s">
        <v>139</v>
      </c>
      <c r="C87" s="2" t="s">
        <v>140</v>
      </c>
      <c r="D87" s="3"/>
      <c r="E87" s="3"/>
      <c r="I87" s="3">
        <f t="shared" ref="I87:I101" si="3">D$2-D87</f>
        <v>37188560</v>
      </c>
      <c r="K87" s="3">
        <v>37213794.5</v>
      </c>
    </row>
    <row r="88" spans="1:11" x14ac:dyDescent="0.25">
      <c r="A88" s="2" t="s">
        <v>125</v>
      </c>
      <c r="C88" s="2" t="s">
        <v>141</v>
      </c>
      <c r="D88" s="3"/>
      <c r="E88" s="3"/>
      <c r="I88" s="3">
        <f t="shared" si="3"/>
        <v>37188560</v>
      </c>
      <c r="K88" s="3">
        <v>37213794.5</v>
      </c>
    </row>
    <row r="89" spans="1:11" x14ac:dyDescent="0.25">
      <c r="A89" s="2" t="s">
        <v>126</v>
      </c>
      <c r="C89" s="2" t="s">
        <v>142</v>
      </c>
      <c r="D89" s="3"/>
      <c r="E89" s="3"/>
      <c r="I89" s="3">
        <f t="shared" si="3"/>
        <v>37188560</v>
      </c>
      <c r="K89" s="3">
        <v>37213794.5</v>
      </c>
    </row>
    <row r="90" spans="1:11" x14ac:dyDescent="0.25">
      <c r="A90" s="2" t="s">
        <v>127</v>
      </c>
      <c r="C90" s="2" t="s">
        <v>143</v>
      </c>
      <c r="D90" s="3"/>
      <c r="E90" s="3"/>
      <c r="I90" s="3">
        <f t="shared" si="3"/>
        <v>37188560</v>
      </c>
      <c r="K90" s="3">
        <v>37213794.5</v>
      </c>
    </row>
    <row r="91" spans="1:11" x14ac:dyDescent="0.25">
      <c r="A91" s="2" t="s">
        <v>128</v>
      </c>
      <c r="C91" s="2" t="s">
        <v>144</v>
      </c>
      <c r="D91" s="3"/>
      <c r="E91" s="3"/>
      <c r="I91" s="3">
        <f t="shared" si="3"/>
        <v>37188560</v>
      </c>
      <c r="K91" s="3">
        <v>37213794.5</v>
      </c>
    </row>
    <row r="92" spans="1:11" x14ac:dyDescent="0.25">
      <c r="A92" s="2" t="s">
        <v>129</v>
      </c>
      <c r="C92" s="2" t="s">
        <v>145</v>
      </c>
      <c r="D92" s="3"/>
      <c r="E92" s="3"/>
      <c r="I92" s="3">
        <f t="shared" si="3"/>
        <v>37188560</v>
      </c>
      <c r="K92" s="3">
        <v>37213794.5</v>
      </c>
    </row>
    <row r="93" spans="1:11" x14ac:dyDescent="0.25">
      <c r="A93" s="2" t="s">
        <v>130</v>
      </c>
      <c r="C93" s="2" t="s">
        <v>146</v>
      </c>
      <c r="D93" s="3"/>
      <c r="E93" s="3"/>
      <c r="I93" s="3">
        <f t="shared" si="3"/>
        <v>37188560</v>
      </c>
      <c r="K93" s="3">
        <v>37213794.5</v>
      </c>
    </row>
    <row r="94" spans="1:11" x14ac:dyDescent="0.25">
      <c r="A94" s="2" t="s">
        <v>131</v>
      </c>
      <c r="C94" s="2" t="s">
        <v>147</v>
      </c>
      <c r="D94" s="3"/>
      <c r="E94" s="3"/>
      <c r="I94" s="3">
        <f t="shared" si="3"/>
        <v>37188560</v>
      </c>
      <c r="K94" s="3">
        <v>37213794.5</v>
      </c>
    </row>
    <row r="95" spans="1:11" x14ac:dyDescent="0.25">
      <c r="A95" s="2" t="s">
        <v>132</v>
      </c>
      <c r="C95" s="2" t="s">
        <v>148</v>
      </c>
      <c r="D95" s="3"/>
      <c r="E95" s="3"/>
      <c r="I95" s="3">
        <f t="shared" si="3"/>
        <v>37188560</v>
      </c>
      <c r="K95" s="3">
        <v>37213794.5</v>
      </c>
    </row>
    <row r="96" spans="1:11" x14ac:dyDescent="0.25">
      <c r="A96" s="2" t="s">
        <v>133</v>
      </c>
      <c r="C96" s="2" t="s">
        <v>149</v>
      </c>
      <c r="D96" s="3"/>
      <c r="E96" s="3"/>
      <c r="I96" s="3">
        <f t="shared" si="3"/>
        <v>37188560</v>
      </c>
      <c r="K96" s="3">
        <v>37213794.5</v>
      </c>
    </row>
    <row r="97" spans="1:11" x14ac:dyDescent="0.25">
      <c r="A97" s="2" t="s">
        <v>134</v>
      </c>
      <c r="C97" s="2" t="s">
        <v>150</v>
      </c>
      <c r="D97" s="3"/>
      <c r="E97" s="3"/>
      <c r="I97" s="3">
        <f t="shared" si="3"/>
        <v>37188560</v>
      </c>
      <c r="K97" s="3">
        <v>37213794.5</v>
      </c>
    </row>
    <row r="98" spans="1:11" x14ac:dyDescent="0.25">
      <c r="A98" s="2" t="s">
        <v>135</v>
      </c>
      <c r="C98" s="2" t="s">
        <v>151</v>
      </c>
      <c r="D98" s="3"/>
      <c r="E98" s="3"/>
      <c r="I98" s="3">
        <f t="shared" si="3"/>
        <v>37188560</v>
      </c>
      <c r="K98" s="3">
        <v>37213794.5</v>
      </c>
    </row>
    <row r="99" spans="1:11" x14ac:dyDescent="0.25">
      <c r="A99" s="2" t="s">
        <v>136</v>
      </c>
      <c r="C99" s="2" t="s">
        <v>152</v>
      </c>
      <c r="D99" s="3"/>
      <c r="E99" s="3"/>
      <c r="I99" s="3">
        <f t="shared" si="3"/>
        <v>37188560</v>
      </c>
      <c r="K99" s="3">
        <v>37213794.5</v>
      </c>
    </row>
    <row r="100" spans="1:11" x14ac:dyDescent="0.25">
      <c r="A100" s="2" t="s">
        <v>137</v>
      </c>
      <c r="C100" s="2" t="s">
        <v>153</v>
      </c>
      <c r="D100" s="3"/>
      <c r="E100" s="3"/>
      <c r="I100" s="3">
        <f t="shared" si="3"/>
        <v>37188560</v>
      </c>
      <c r="K100" s="3">
        <v>37213794.5</v>
      </c>
    </row>
    <row r="101" spans="1:11" x14ac:dyDescent="0.25">
      <c r="A101" s="2" t="s">
        <v>138</v>
      </c>
      <c r="C101" s="2" t="s">
        <v>154</v>
      </c>
      <c r="D101" s="3"/>
      <c r="E101" s="3"/>
      <c r="I101" s="3">
        <f t="shared" si="3"/>
        <v>37188560</v>
      </c>
      <c r="K101" s="3">
        <v>37213794.5</v>
      </c>
    </row>
    <row r="102" spans="1:11" x14ac:dyDescent="0.25">
      <c r="D102" s="3"/>
      <c r="E102" s="3"/>
      <c r="I102" s="3"/>
      <c r="K102" s="3">
        <v>37213794.5</v>
      </c>
    </row>
    <row r="103" spans="1:11" x14ac:dyDescent="0.25">
      <c r="A103" s="2" t="s">
        <v>159</v>
      </c>
      <c r="B103" s="2" t="s">
        <v>157</v>
      </c>
      <c r="C103" s="2" t="s">
        <v>140</v>
      </c>
      <c r="D103" s="3"/>
      <c r="E103" s="3"/>
      <c r="I103" s="3">
        <f t="shared" ref="I103:I117" si="4">D$2-D103</f>
        <v>37188560</v>
      </c>
      <c r="K103" s="3">
        <v>37213794.5</v>
      </c>
    </row>
    <row r="104" spans="1:11" x14ac:dyDescent="0.25">
      <c r="A104" s="2" t="s">
        <v>160</v>
      </c>
      <c r="C104" s="2" t="s">
        <v>141</v>
      </c>
      <c r="D104" s="3"/>
      <c r="E104" s="3"/>
      <c r="I104" s="3">
        <f t="shared" si="4"/>
        <v>37188560</v>
      </c>
      <c r="K104" s="3">
        <v>37213794.5</v>
      </c>
    </row>
    <row r="105" spans="1:11" x14ac:dyDescent="0.25">
      <c r="A105" s="2" t="s">
        <v>161</v>
      </c>
      <c r="C105" s="2" t="s">
        <v>142</v>
      </c>
      <c r="D105" s="3"/>
      <c r="E105" s="3"/>
      <c r="I105" s="3">
        <f t="shared" si="4"/>
        <v>37188560</v>
      </c>
      <c r="K105" s="3">
        <v>37213794.5</v>
      </c>
    </row>
    <row r="106" spans="1:11" x14ac:dyDescent="0.25">
      <c r="A106" s="2" t="s">
        <v>162</v>
      </c>
      <c r="C106" s="2" t="s">
        <v>143</v>
      </c>
      <c r="D106" s="3"/>
      <c r="E106" s="3"/>
      <c r="I106" s="3">
        <f t="shared" si="4"/>
        <v>37188560</v>
      </c>
      <c r="K106" s="3">
        <v>37213794.5</v>
      </c>
    </row>
    <row r="107" spans="1:11" x14ac:dyDescent="0.25">
      <c r="A107" s="2" t="s">
        <v>163</v>
      </c>
      <c r="C107" s="2" t="s">
        <v>144</v>
      </c>
      <c r="D107" s="3"/>
      <c r="E107" s="3"/>
      <c r="I107" s="3">
        <f t="shared" si="4"/>
        <v>37188560</v>
      </c>
      <c r="K107" s="3">
        <v>37213794.5</v>
      </c>
    </row>
    <row r="108" spans="1:11" x14ac:dyDescent="0.25">
      <c r="A108" s="2" t="s">
        <v>164</v>
      </c>
      <c r="C108" s="2" t="s">
        <v>145</v>
      </c>
      <c r="D108" s="3"/>
      <c r="E108" s="3"/>
      <c r="I108" s="3">
        <f t="shared" si="4"/>
        <v>37188560</v>
      </c>
      <c r="K108" s="3">
        <v>37213794.5</v>
      </c>
    </row>
    <row r="109" spans="1:11" x14ac:dyDescent="0.25">
      <c r="A109" s="2" t="s">
        <v>165</v>
      </c>
      <c r="C109" s="2" t="s">
        <v>146</v>
      </c>
      <c r="D109" s="3"/>
      <c r="E109" s="3"/>
      <c r="I109" s="3">
        <f t="shared" si="4"/>
        <v>37188560</v>
      </c>
      <c r="K109" s="3">
        <v>37213794.5</v>
      </c>
    </row>
    <row r="110" spans="1:11" x14ac:dyDescent="0.25">
      <c r="A110" s="2" t="s">
        <v>166</v>
      </c>
      <c r="C110" s="2" t="s">
        <v>147</v>
      </c>
      <c r="D110" s="3"/>
      <c r="E110" s="3"/>
      <c r="I110" s="3">
        <f t="shared" si="4"/>
        <v>37188560</v>
      </c>
      <c r="K110" s="3">
        <v>37213794.5</v>
      </c>
    </row>
    <row r="111" spans="1:11" x14ac:dyDescent="0.25">
      <c r="A111" s="2" t="s">
        <v>167</v>
      </c>
      <c r="C111" s="2" t="s">
        <v>148</v>
      </c>
      <c r="D111" s="3"/>
      <c r="E111" s="3"/>
      <c r="I111" s="3">
        <f t="shared" si="4"/>
        <v>37188560</v>
      </c>
      <c r="K111" s="3">
        <v>37213794.5</v>
      </c>
    </row>
    <row r="112" spans="1:11" x14ac:dyDescent="0.25">
      <c r="A112" s="2" t="s">
        <v>168</v>
      </c>
      <c r="C112" s="2" t="s">
        <v>149</v>
      </c>
      <c r="D112" s="3"/>
      <c r="E112" s="3"/>
      <c r="I112" s="3">
        <f t="shared" si="4"/>
        <v>37188560</v>
      </c>
      <c r="K112" s="3">
        <v>37213794.5</v>
      </c>
    </row>
    <row r="113" spans="1:11" x14ac:dyDescent="0.25">
      <c r="A113" s="2" t="s">
        <v>169</v>
      </c>
      <c r="C113" s="2" t="s">
        <v>150</v>
      </c>
      <c r="D113" s="3"/>
      <c r="E113" s="3"/>
      <c r="I113" s="3">
        <f t="shared" si="4"/>
        <v>37188560</v>
      </c>
      <c r="K113" s="3">
        <v>37213794.5</v>
      </c>
    </row>
    <row r="114" spans="1:11" x14ac:dyDescent="0.25">
      <c r="A114" s="2" t="s">
        <v>170</v>
      </c>
      <c r="C114" s="2" t="s">
        <v>151</v>
      </c>
      <c r="D114" s="3"/>
      <c r="E114" s="3"/>
      <c r="I114" s="3">
        <f t="shared" si="4"/>
        <v>37188560</v>
      </c>
      <c r="K114" s="3">
        <v>37213794.5</v>
      </c>
    </row>
    <row r="115" spans="1:11" x14ac:dyDescent="0.25">
      <c r="A115" s="2" t="s">
        <v>171</v>
      </c>
      <c r="C115" s="2" t="s">
        <v>152</v>
      </c>
      <c r="D115" s="3"/>
      <c r="E115" s="3"/>
      <c r="I115" s="3">
        <f t="shared" si="4"/>
        <v>37188560</v>
      </c>
      <c r="K115" s="3">
        <v>37213794.5</v>
      </c>
    </row>
    <row r="116" spans="1:11" x14ac:dyDescent="0.25">
      <c r="A116" s="4" t="s">
        <v>102</v>
      </c>
      <c r="C116" s="2" t="s">
        <v>153</v>
      </c>
      <c r="D116" s="3"/>
      <c r="E116" s="3"/>
      <c r="I116" s="3">
        <f t="shared" si="4"/>
        <v>37188560</v>
      </c>
      <c r="K116" s="3">
        <v>37213794.5</v>
      </c>
    </row>
    <row r="117" spans="1:11" x14ac:dyDescent="0.25">
      <c r="A117" s="4" t="s">
        <v>103</v>
      </c>
      <c r="C117" s="2" t="s">
        <v>154</v>
      </c>
      <c r="D117" s="3"/>
      <c r="E117" s="3"/>
      <c r="I117" s="3">
        <f t="shared" si="4"/>
        <v>37188560</v>
      </c>
      <c r="K117" s="3">
        <v>37213794.5</v>
      </c>
    </row>
    <row r="118" spans="1:11" x14ac:dyDescent="0.25">
      <c r="A118" s="4"/>
      <c r="D118" s="3"/>
      <c r="E118" s="3"/>
      <c r="I118" s="3"/>
      <c r="K118" s="3">
        <v>37213794.5</v>
      </c>
    </row>
    <row r="119" spans="1:11" x14ac:dyDescent="0.25">
      <c r="A119" s="4" t="s">
        <v>124</v>
      </c>
      <c r="B119" s="2" t="s">
        <v>158</v>
      </c>
      <c r="C119" s="2" t="s">
        <v>140</v>
      </c>
      <c r="D119" s="3"/>
      <c r="E119" s="3"/>
      <c r="I119" s="3">
        <f t="shared" si="0"/>
        <v>37188560</v>
      </c>
      <c r="K119" s="3">
        <v>37213794.5</v>
      </c>
    </row>
    <row r="120" spans="1:11" x14ac:dyDescent="0.25">
      <c r="A120" s="4" t="s">
        <v>125</v>
      </c>
      <c r="C120" s="2" t="s">
        <v>141</v>
      </c>
      <c r="D120" s="3"/>
      <c r="E120" s="3"/>
      <c r="I120" s="3">
        <f t="shared" si="0"/>
        <v>37188560</v>
      </c>
      <c r="K120" s="3">
        <v>37213794.5</v>
      </c>
    </row>
    <row r="121" spans="1:11" x14ac:dyDescent="0.25">
      <c r="A121" s="4" t="s">
        <v>126</v>
      </c>
      <c r="C121" s="2" t="s">
        <v>142</v>
      </c>
      <c r="D121" s="3"/>
      <c r="E121" s="3"/>
      <c r="I121" s="3">
        <f t="shared" si="0"/>
        <v>37188560</v>
      </c>
      <c r="K121" s="3">
        <v>37213794.5</v>
      </c>
    </row>
    <row r="122" spans="1:11" x14ac:dyDescent="0.25">
      <c r="A122" s="4" t="s">
        <v>127</v>
      </c>
      <c r="C122" s="2" t="s">
        <v>143</v>
      </c>
      <c r="D122" s="3"/>
      <c r="E122" s="3"/>
      <c r="I122" s="3">
        <f t="shared" si="0"/>
        <v>37188560</v>
      </c>
      <c r="K122" s="3">
        <v>37213794.5</v>
      </c>
    </row>
    <row r="123" spans="1:11" x14ac:dyDescent="0.25">
      <c r="A123" s="4" t="s">
        <v>128</v>
      </c>
      <c r="C123" s="2" t="s">
        <v>144</v>
      </c>
      <c r="D123" s="3"/>
      <c r="E123" s="3"/>
      <c r="I123" s="3">
        <f t="shared" si="0"/>
        <v>37188560</v>
      </c>
      <c r="K123" s="3">
        <v>37213794.5</v>
      </c>
    </row>
    <row r="124" spans="1:11" x14ac:dyDescent="0.25">
      <c r="A124" s="4" t="s">
        <v>129</v>
      </c>
      <c r="C124" s="2" t="s">
        <v>145</v>
      </c>
      <c r="D124" s="3"/>
      <c r="E124" s="3"/>
      <c r="I124" s="3">
        <f t="shared" si="0"/>
        <v>37188560</v>
      </c>
      <c r="K124" s="3">
        <v>37213794.5</v>
      </c>
    </row>
    <row r="125" spans="1:11" x14ac:dyDescent="0.25">
      <c r="A125" s="4" t="s">
        <v>130</v>
      </c>
      <c r="C125" s="2" t="s">
        <v>146</v>
      </c>
      <c r="D125" s="3"/>
      <c r="E125" s="3"/>
      <c r="I125" s="3">
        <f t="shared" si="0"/>
        <v>37188560</v>
      </c>
      <c r="K125" s="3">
        <v>37213794.5</v>
      </c>
    </row>
    <row r="126" spans="1:11" x14ac:dyDescent="0.25">
      <c r="A126" s="4" t="s">
        <v>131</v>
      </c>
      <c r="C126" s="2" t="s">
        <v>147</v>
      </c>
      <c r="D126" s="3"/>
      <c r="E126" s="3"/>
      <c r="I126" s="3">
        <f t="shared" si="0"/>
        <v>37188560</v>
      </c>
      <c r="K126" s="3">
        <v>37213794.5</v>
      </c>
    </row>
    <row r="127" spans="1:11" x14ac:dyDescent="0.25">
      <c r="A127" s="4" t="s">
        <v>132</v>
      </c>
      <c r="C127" s="2" t="s">
        <v>148</v>
      </c>
      <c r="D127" s="3"/>
      <c r="E127" s="3"/>
      <c r="I127" s="3">
        <f t="shared" si="0"/>
        <v>37188560</v>
      </c>
      <c r="K127" s="3">
        <v>37213794.5</v>
      </c>
    </row>
    <row r="128" spans="1:11" x14ac:dyDescent="0.25">
      <c r="A128" s="4" t="s">
        <v>133</v>
      </c>
      <c r="C128" s="2" t="s">
        <v>149</v>
      </c>
      <c r="D128" s="3"/>
      <c r="E128" s="3"/>
      <c r="I128" s="3">
        <f t="shared" si="0"/>
        <v>37188560</v>
      </c>
      <c r="K128" s="3">
        <v>37213794.5</v>
      </c>
    </row>
    <row r="129" spans="1:11" x14ac:dyDescent="0.25">
      <c r="A129" s="4" t="s">
        <v>134</v>
      </c>
      <c r="C129" s="2" t="s">
        <v>150</v>
      </c>
      <c r="D129" s="3"/>
      <c r="E129" s="3"/>
      <c r="I129" s="3">
        <f t="shared" si="0"/>
        <v>37188560</v>
      </c>
      <c r="K129" s="3">
        <v>37213794.5</v>
      </c>
    </row>
    <row r="130" spans="1:11" x14ac:dyDescent="0.25">
      <c r="A130" s="4" t="s">
        <v>135</v>
      </c>
      <c r="C130" s="2" t="s">
        <v>151</v>
      </c>
      <c r="D130" s="3"/>
      <c r="E130" s="3"/>
      <c r="I130" s="3">
        <f t="shared" si="0"/>
        <v>37188560</v>
      </c>
      <c r="K130" s="3">
        <v>37213794.5</v>
      </c>
    </row>
    <row r="131" spans="1:11" x14ac:dyDescent="0.25">
      <c r="A131" s="4" t="s">
        <v>136</v>
      </c>
      <c r="C131" s="2" t="s">
        <v>152</v>
      </c>
      <c r="D131" s="3"/>
      <c r="E131" s="3"/>
      <c r="I131" s="3">
        <f t="shared" si="0"/>
        <v>37188560</v>
      </c>
      <c r="K131" s="3">
        <v>37213794.5</v>
      </c>
    </row>
    <row r="132" spans="1:11" x14ac:dyDescent="0.25">
      <c r="A132" s="4" t="s">
        <v>137</v>
      </c>
      <c r="C132" s="2" t="s">
        <v>153</v>
      </c>
      <c r="D132" s="3"/>
      <c r="E132" s="3"/>
      <c r="I132" s="3">
        <f t="shared" si="0"/>
        <v>37188560</v>
      </c>
      <c r="K132" s="3">
        <v>37213794.5</v>
      </c>
    </row>
    <row r="133" spans="1:11" x14ac:dyDescent="0.25">
      <c r="A133" s="4" t="s">
        <v>138</v>
      </c>
      <c r="C133" s="2" t="s">
        <v>154</v>
      </c>
      <c r="D133" s="3"/>
      <c r="E133" s="3"/>
      <c r="I133" s="3">
        <f t="shared" si="0"/>
        <v>37188560</v>
      </c>
      <c r="K133" s="3">
        <v>37213794.5</v>
      </c>
    </row>
  </sheetData>
  <conditionalFormatting sqref="I1:I22 I39:I54 I118:I1048576 I57:I69">
    <cfRule type="cellIs" dxfId="35" priority="6" operator="lessThan">
      <formula>0</formula>
    </cfRule>
  </conditionalFormatting>
  <conditionalFormatting sqref="I23:I38">
    <cfRule type="cellIs" dxfId="34" priority="5" operator="lessThan">
      <formula>0</formula>
    </cfRule>
  </conditionalFormatting>
  <conditionalFormatting sqref="I102:I117">
    <cfRule type="cellIs" dxfId="33" priority="4" operator="lessThan">
      <formula>0</formula>
    </cfRule>
  </conditionalFormatting>
  <conditionalFormatting sqref="I86:I101">
    <cfRule type="cellIs" dxfId="32" priority="3" operator="lessThan">
      <formula>0</formula>
    </cfRule>
  </conditionalFormatting>
  <conditionalFormatting sqref="I70:I85">
    <cfRule type="cellIs" dxfId="31" priority="2" operator="lessThan">
      <formula>0</formula>
    </cfRule>
  </conditionalFormatting>
  <conditionalFormatting sqref="I55:I56">
    <cfRule type="cellIs" dxfId="3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zoomScale="70" zoomScaleNormal="70" workbookViewId="0">
      <selection activeCell="O50" sqref="O50"/>
    </sheetView>
  </sheetViews>
  <sheetFormatPr defaultRowHeight="15" x14ac:dyDescent="0.25"/>
  <cols>
    <col min="1" max="1" width="48" style="2" customWidth="1"/>
    <col min="2" max="2" width="41.7109375" style="2" bestFit="1" customWidth="1"/>
    <col min="3" max="3" width="11.7109375" style="2" bestFit="1" customWidth="1"/>
    <col min="4" max="4" width="9.42578125" style="2" customWidth="1"/>
    <col min="5" max="5" width="9" style="2" bestFit="1" customWidth="1"/>
    <col min="6" max="6" width="7.85546875" style="2" bestFit="1" customWidth="1"/>
    <col min="7" max="7" width="10.42578125" style="2" bestFit="1" customWidth="1"/>
    <col min="8" max="8" width="3.85546875" style="2" customWidth="1"/>
    <col min="9" max="9" width="10.85546875" style="2" bestFit="1" customWidth="1"/>
  </cols>
  <sheetData>
    <row r="1" spans="1:11" x14ac:dyDescent="0.25">
      <c r="A1" s="2" t="s">
        <v>0</v>
      </c>
      <c r="B1" s="2" t="s">
        <v>104</v>
      </c>
      <c r="C1" s="2" t="s">
        <v>3</v>
      </c>
      <c r="D1" s="2" t="s">
        <v>1</v>
      </c>
      <c r="E1" s="2" t="s">
        <v>40</v>
      </c>
      <c r="F1" s="2" t="s">
        <v>2</v>
      </c>
      <c r="G1" s="2" t="s">
        <v>41</v>
      </c>
      <c r="I1" s="2" t="s">
        <v>42</v>
      </c>
    </row>
    <row r="2" spans="1:11" s="17" customFormat="1" x14ac:dyDescent="0.25">
      <c r="A2" s="15" t="s">
        <v>222</v>
      </c>
      <c r="B2" s="15"/>
      <c r="C2" s="15" t="s">
        <v>4</v>
      </c>
      <c r="D2" s="16">
        <v>37189160</v>
      </c>
      <c r="E2" s="16">
        <v>2034896.19618642</v>
      </c>
      <c r="F2" s="15">
        <v>0</v>
      </c>
      <c r="G2" s="15">
        <v>0</v>
      </c>
      <c r="H2" s="15"/>
      <c r="I2" s="16">
        <f>D$2-D2</f>
        <v>0</v>
      </c>
      <c r="K2" s="16">
        <v>37213794.5</v>
      </c>
    </row>
    <row r="3" spans="1:11" x14ac:dyDescent="0.25">
      <c r="D3" s="3"/>
      <c r="E3" s="3"/>
      <c r="I3" s="3"/>
      <c r="K3" s="3">
        <v>37213794.5</v>
      </c>
    </row>
    <row r="4" spans="1:11" x14ac:dyDescent="0.25">
      <c r="A4" s="2" t="s">
        <v>223</v>
      </c>
      <c r="B4" s="2" t="s">
        <v>105</v>
      </c>
      <c r="C4" s="2" t="s">
        <v>220</v>
      </c>
      <c r="D4" s="3">
        <v>34525553</v>
      </c>
      <c r="E4" s="3">
        <v>2667693.90200595</v>
      </c>
      <c r="F4" s="3">
        <v>10278647.5</v>
      </c>
      <c r="G4" s="2">
        <v>794772.97037344205</v>
      </c>
      <c r="I4" s="3">
        <f>D$2-D4</f>
        <v>2663607</v>
      </c>
      <c r="K4" s="3">
        <v>37213794.5</v>
      </c>
    </row>
    <row r="5" spans="1:11" x14ac:dyDescent="0.25">
      <c r="A5" s="2" t="s">
        <v>224</v>
      </c>
      <c r="C5" s="2" t="s">
        <v>221</v>
      </c>
      <c r="D5" s="3">
        <v>36108404.5</v>
      </c>
      <c r="E5" s="3">
        <v>1141900.76670853</v>
      </c>
      <c r="F5" s="3">
        <v>4470234</v>
      </c>
      <c r="G5" s="2">
        <v>142239.10688622601</v>
      </c>
      <c r="I5" s="3">
        <f>D$2-D5</f>
        <v>1080755.5</v>
      </c>
      <c r="K5" s="3">
        <v>37213795.5</v>
      </c>
    </row>
    <row r="6" spans="1:11" x14ac:dyDescent="0.25">
      <c r="D6" s="3"/>
      <c r="E6" s="3"/>
      <c r="F6" s="3"/>
      <c r="G6" s="3"/>
      <c r="I6" s="3"/>
      <c r="K6" s="3">
        <v>37213794.5</v>
      </c>
    </row>
    <row r="7" spans="1:11" s="17" customFormat="1" x14ac:dyDescent="0.25">
      <c r="A7" s="15" t="s">
        <v>222</v>
      </c>
      <c r="B7" s="15"/>
      <c r="C7" s="15" t="s">
        <v>4</v>
      </c>
      <c r="D7" s="16">
        <v>37189160</v>
      </c>
      <c r="E7" s="16">
        <v>2034896.19618642</v>
      </c>
      <c r="F7" s="15">
        <v>0</v>
      </c>
      <c r="G7" s="15">
        <v>0</v>
      </c>
      <c r="H7" s="15"/>
      <c r="I7" s="16">
        <f>D$2-D7</f>
        <v>0</v>
      </c>
      <c r="K7" s="16">
        <v>37213794.5</v>
      </c>
    </row>
    <row r="8" spans="1:11" x14ac:dyDescent="0.25">
      <c r="D8" s="3"/>
      <c r="E8" s="3"/>
      <c r="I8" s="3"/>
      <c r="K8" s="3">
        <v>37213794.5</v>
      </c>
    </row>
    <row r="9" spans="1:11" x14ac:dyDescent="0.25">
      <c r="A9" s="2" t="s">
        <v>231</v>
      </c>
      <c r="B9" s="2" t="s">
        <v>106</v>
      </c>
      <c r="C9" s="2" t="s">
        <v>140</v>
      </c>
      <c r="D9" s="3">
        <v>37169825</v>
      </c>
      <c r="E9" s="3">
        <v>3512131.5191626302</v>
      </c>
      <c r="F9" s="2">
        <v>322175.5</v>
      </c>
      <c r="G9" s="2">
        <v>62803.442553778499</v>
      </c>
      <c r="I9" s="3">
        <f t="shared" ref="I9:I170" si="0">D$2-D9</f>
        <v>19335</v>
      </c>
      <c r="K9" s="3">
        <v>37213794.5</v>
      </c>
    </row>
    <row r="10" spans="1:11" x14ac:dyDescent="0.25">
      <c r="A10" s="2" t="s">
        <v>232</v>
      </c>
      <c r="C10" s="2" t="s">
        <v>141</v>
      </c>
      <c r="D10" s="3">
        <v>37163796.5</v>
      </c>
      <c r="E10" s="3">
        <v>3699623.16496717</v>
      </c>
      <c r="F10" s="2">
        <v>378343.5</v>
      </c>
      <c r="G10" s="2">
        <v>42284.962647694301</v>
      </c>
      <c r="I10" s="3">
        <f t="shared" si="0"/>
        <v>25363.5</v>
      </c>
      <c r="K10" s="3">
        <v>37213794.5</v>
      </c>
    </row>
    <row r="11" spans="1:11" x14ac:dyDescent="0.25">
      <c r="A11" s="2" t="s">
        <v>233</v>
      </c>
      <c r="C11" s="2" t="s">
        <v>142</v>
      </c>
      <c r="D11" s="3">
        <v>37183036.5</v>
      </c>
      <c r="E11" s="3">
        <v>3513291.6126860399</v>
      </c>
      <c r="F11" s="2">
        <v>206739</v>
      </c>
      <c r="G11" s="2">
        <v>44742.073934137901</v>
      </c>
      <c r="I11" s="3">
        <f t="shared" si="0"/>
        <v>6123.5</v>
      </c>
      <c r="K11" s="3">
        <v>37213794.5</v>
      </c>
    </row>
    <row r="12" spans="1:11" x14ac:dyDescent="0.25">
      <c r="A12" s="2" t="s">
        <v>234</v>
      </c>
      <c r="C12" s="2" t="s">
        <v>143</v>
      </c>
      <c r="D12" s="3">
        <v>37188193.5</v>
      </c>
      <c r="E12" s="3">
        <v>2873367.5762175401</v>
      </c>
      <c r="F12" s="2">
        <v>63041.5</v>
      </c>
      <c r="G12" s="2">
        <v>32676.2957188855</v>
      </c>
      <c r="I12" s="3">
        <f t="shared" si="0"/>
        <v>966.5</v>
      </c>
      <c r="K12" s="3">
        <v>37213794.5</v>
      </c>
    </row>
    <row r="13" spans="1:11" x14ac:dyDescent="0.25">
      <c r="A13" s="2" t="s">
        <v>235</v>
      </c>
      <c r="C13" s="2" t="s">
        <v>144</v>
      </c>
      <c r="D13" s="3">
        <v>37188962.5</v>
      </c>
      <c r="E13" s="3">
        <v>3702120.9541542302</v>
      </c>
      <c r="F13" s="2">
        <v>2756</v>
      </c>
      <c r="G13" s="2">
        <v>8726.6178423149595</v>
      </c>
      <c r="I13" s="3">
        <f t="shared" si="0"/>
        <v>197.5</v>
      </c>
      <c r="K13" s="3">
        <v>37213794.5</v>
      </c>
    </row>
    <row r="14" spans="1:11" x14ac:dyDescent="0.25">
      <c r="A14" s="2" t="s">
        <v>236</v>
      </c>
      <c r="C14" s="2" t="s">
        <v>145</v>
      </c>
      <c r="D14" s="3">
        <v>37154768.5</v>
      </c>
      <c r="E14" s="3">
        <v>3099410.38769772</v>
      </c>
      <c r="F14" s="3">
        <v>1163993</v>
      </c>
      <c r="G14" s="2">
        <v>250543.763039199</v>
      </c>
      <c r="I14" s="3">
        <f t="shared" si="0"/>
        <v>34391.5</v>
      </c>
      <c r="K14" s="3">
        <v>37213794.5</v>
      </c>
    </row>
    <row r="15" spans="1:11" x14ac:dyDescent="0.25">
      <c r="A15" s="2" t="s">
        <v>237</v>
      </c>
      <c r="C15" s="2" t="s">
        <v>146</v>
      </c>
      <c r="D15" s="3">
        <v>37147774.5</v>
      </c>
      <c r="E15" s="3">
        <v>4210045.58718637</v>
      </c>
      <c r="F15" s="3">
        <v>1400711.5</v>
      </c>
      <c r="G15" s="2">
        <v>183658.79716894601</v>
      </c>
      <c r="I15" s="3">
        <f t="shared" si="0"/>
        <v>41385.5</v>
      </c>
      <c r="K15" s="3">
        <v>37213794.5</v>
      </c>
    </row>
    <row r="16" spans="1:11" x14ac:dyDescent="0.25">
      <c r="A16" s="2" t="s">
        <v>238</v>
      </c>
      <c r="C16" s="2" t="s">
        <v>147</v>
      </c>
      <c r="D16" s="3">
        <v>37181620</v>
      </c>
      <c r="E16" s="3">
        <v>3101423.22522147</v>
      </c>
      <c r="F16" s="3">
        <v>800076</v>
      </c>
      <c r="G16" s="2">
        <v>142463.248244863</v>
      </c>
      <c r="I16" s="3">
        <f t="shared" si="0"/>
        <v>7540</v>
      </c>
      <c r="K16" s="3">
        <v>37213794.5</v>
      </c>
    </row>
    <row r="17" spans="1:14" x14ac:dyDescent="0.25">
      <c r="A17" s="2" t="s">
        <v>239</v>
      </c>
      <c r="C17" s="2" t="s">
        <v>148</v>
      </c>
      <c r="D17" s="3">
        <v>37188229.5</v>
      </c>
      <c r="E17" s="3">
        <v>2348469.4977849298</v>
      </c>
      <c r="F17" s="2">
        <v>376939.5</v>
      </c>
      <c r="G17" s="2">
        <v>123140.739735657</v>
      </c>
      <c r="I17" s="3">
        <f t="shared" si="0"/>
        <v>930.5</v>
      </c>
      <c r="K17" s="3">
        <v>37213794.5</v>
      </c>
    </row>
    <row r="18" spans="1:14" x14ac:dyDescent="0.25">
      <c r="A18" s="2" t="s">
        <v>225</v>
      </c>
      <c r="C18" s="2" t="s">
        <v>149</v>
      </c>
      <c r="D18" s="3">
        <v>37188726</v>
      </c>
      <c r="E18" s="3">
        <v>3102091.47338168</v>
      </c>
      <c r="F18" s="2">
        <v>14645.5</v>
      </c>
      <c r="G18" s="2">
        <v>44266.192952144003</v>
      </c>
      <c r="I18" s="3">
        <f t="shared" si="0"/>
        <v>434</v>
      </c>
      <c r="K18" s="3">
        <v>37213794.5</v>
      </c>
    </row>
    <row r="19" spans="1:14" s="21" customFormat="1" x14ac:dyDescent="0.25">
      <c r="A19" s="19" t="s">
        <v>226</v>
      </c>
      <c r="B19" s="19"/>
      <c r="C19" s="19" t="s">
        <v>150</v>
      </c>
      <c r="D19" s="20">
        <v>37151553</v>
      </c>
      <c r="E19" s="20">
        <v>2032939.9038819</v>
      </c>
      <c r="F19" s="20">
        <v>1909088.5</v>
      </c>
      <c r="G19" s="19">
        <v>395387.71647823398</v>
      </c>
      <c r="H19" s="19"/>
      <c r="I19" s="20">
        <f t="shared" si="0"/>
        <v>37607</v>
      </c>
      <c r="K19" s="20">
        <v>37213794.5</v>
      </c>
    </row>
    <row r="20" spans="1:14" s="21" customFormat="1" x14ac:dyDescent="0.25">
      <c r="A20" s="19" t="s">
        <v>227</v>
      </c>
      <c r="B20" s="19"/>
      <c r="C20" s="19" t="s">
        <v>151</v>
      </c>
      <c r="D20" s="20">
        <v>37143661.5</v>
      </c>
      <c r="E20" s="20">
        <v>3876142.0171791702</v>
      </c>
      <c r="F20" s="20">
        <v>2369026</v>
      </c>
      <c r="G20" s="19">
        <v>293505.484242148</v>
      </c>
      <c r="H20" s="19"/>
      <c r="I20" s="20">
        <f t="shared" si="0"/>
        <v>45498.5</v>
      </c>
      <c r="K20" s="20">
        <v>37213794.5</v>
      </c>
    </row>
    <row r="21" spans="1:14" s="21" customFormat="1" x14ac:dyDescent="0.25">
      <c r="A21" s="19" t="s">
        <v>228</v>
      </c>
      <c r="B21" s="19"/>
      <c r="C21" s="19" t="s">
        <v>152</v>
      </c>
      <c r="D21" s="20">
        <v>37181560</v>
      </c>
      <c r="E21" s="20">
        <v>2623788.9632409601</v>
      </c>
      <c r="F21" s="20">
        <v>1441767.5</v>
      </c>
      <c r="G21" s="19">
        <v>217726.121785278</v>
      </c>
      <c r="H21" s="19"/>
      <c r="I21" s="20">
        <f t="shared" si="0"/>
        <v>7600</v>
      </c>
      <c r="K21" s="20">
        <v>37213794.5</v>
      </c>
    </row>
    <row r="22" spans="1:14" s="21" customFormat="1" x14ac:dyDescent="0.25">
      <c r="A22" s="19" t="s">
        <v>229</v>
      </c>
      <c r="B22" s="19"/>
      <c r="C22" s="19" t="s">
        <v>153</v>
      </c>
      <c r="D22" s="20">
        <v>37188406</v>
      </c>
      <c r="E22" s="20">
        <v>2873389.7826569998</v>
      </c>
      <c r="F22" s="20">
        <v>764201.5</v>
      </c>
      <c r="G22" s="19">
        <v>229007.271729545</v>
      </c>
      <c r="H22" s="19"/>
      <c r="I22" s="20">
        <f t="shared" si="0"/>
        <v>754</v>
      </c>
      <c r="K22" s="20">
        <v>37213794.5</v>
      </c>
    </row>
    <row r="23" spans="1:14" s="21" customFormat="1" x14ac:dyDescent="0.25">
      <c r="A23" s="19" t="s">
        <v>230</v>
      </c>
      <c r="B23" s="19"/>
      <c r="C23" s="19" t="s">
        <v>154</v>
      </c>
      <c r="D23" s="20">
        <v>37189033.5</v>
      </c>
      <c r="E23" s="20">
        <v>2034896.55603649</v>
      </c>
      <c r="F23" s="19">
        <v>32602</v>
      </c>
      <c r="G23" s="19">
        <v>114157.557637333</v>
      </c>
      <c r="H23" s="19"/>
      <c r="I23" s="20">
        <f t="shared" si="0"/>
        <v>126.5</v>
      </c>
      <c r="K23" s="20">
        <v>37213794.5</v>
      </c>
    </row>
    <row r="24" spans="1:14" x14ac:dyDescent="0.25">
      <c r="D24" s="3"/>
      <c r="E24" s="3"/>
      <c r="I24" s="3"/>
      <c r="K24" s="3">
        <v>37213794.5</v>
      </c>
    </row>
    <row r="25" spans="1:14" x14ac:dyDescent="0.25">
      <c r="A25" s="2" t="s">
        <v>246</v>
      </c>
      <c r="B25" s="2" t="s">
        <v>122</v>
      </c>
      <c r="C25" s="2" t="s">
        <v>140</v>
      </c>
      <c r="D25" s="3">
        <v>37185193</v>
      </c>
      <c r="E25" s="3">
        <v>2624132.7397727799</v>
      </c>
      <c r="F25" s="2">
        <v>43166</v>
      </c>
      <c r="G25" s="2">
        <v>5736.9256367005501</v>
      </c>
      <c r="I25" s="3">
        <f t="shared" ref="I25:I39" si="1">D$2-D25</f>
        <v>3967</v>
      </c>
      <c r="K25" s="3">
        <v>37213794.5</v>
      </c>
    </row>
    <row r="26" spans="1:14" x14ac:dyDescent="0.25">
      <c r="A26" s="2" t="s">
        <v>247</v>
      </c>
      <c r="C26" s="2" t="s">
        <v>141</v>
      </c>
      <c r="D26" s="3">
        <v>37184629.5</v>
      </c>
      <c r="E26" s="3">
        <v>2873086.53451184</v>
      </c>
      <c r="F26" s="2">
        <v>44210</v>
      </c>
      <c r="G26" s="2">
        <v>3832.4437273993499</v>
      </c>
      <c r="I26" s="3">
        <f t="shared" si="1"/>
        <v>4530.5</v>
      </c>
      <c r="K26" s="3">
        <v>37213794.5</v>
      </c>
    </row>
    <row r="27" spans="1:14" x14ac:dyDescent="0.25">
      <c r="A27" s="2" t="s">
        <v>248</v>
      </c>
      <c r="C27" s="2" t="s">
        <v>142</v>
      </c>
      <c r="D27" s="3">
        <v>37187803</v>
      </c>
      <c r="E27" s="3">
        <v>1662266.4395266301</v>
      </c>
      <c r="F27" s="2">
        <v>27550.5</v>
      </c>
      <c r="G27" s="2">
        <v>4798.7490072210803</v>
      </c>
      <c r="I27" s="3">
        <f t="shared" si="1"/>
        <v>1357</v>
      </c>
      <c r="K27" s="3">
        <v>37213794.5</v>
      </c>
    </row>
    <row r="28" spans="1:14" x14ac:dyDescent="0.25">
      <c r="A28" s="2" t="s">
        <v>249</v>
      </c>
      <c r="C28" s="2" t="s">
        <v>143</v>
      </c>
      <c r="D28" s="3">
        <v>37188926.5</v>
      </c>
      <c r="E28" s="3">
        <v>2034884.8673712299</v>
      </c>
      <c r="F28" s="2">
        <v>9904</v>
      </c>
      <c r="G28" s="2">
        <v>3941.2450486156299</v>
      </c>
      <c r="I28" s="3">
        <f t="shared" si="1"/>
        <v>233.5</v>
      </c>
      <c r="K28" s="3">
        <v>37213794.5</v>
      </c>
    </row>
    <row r="29" spans="1:14" s="14" customFormat="1" x14ac:dyDescent="0.25">
      <c r="A29" s="13" t="s">
        <v>250</v>
      </c>
      <c r="B29" s="13"/>
      <c r="C29" s="13" t="s">
        <v>144</v>
      </c>
      <c r="D29" s="5">
        <v>37189633</v>
      </c>
      <c r="E29" s="5">
        <v>2348533.7635647901</v>
      </c>
      <c r="F29" s="13">
        <v>504</v>
      </c>
      <c r="G29" s="13">
        <v>1556.88053960655</v>
      </c>
      <c r="H29" s="13"/>
      <c r="I29" s="5">
        <f t="shared" si="1"/>
        <v>-473</v>
      </c>
      <c r="K29" s="5">
        <v>37213794.5</v>
      </c>
      <c r="L29" s="13"/>
    </row>
    <row r="30" spans="1:14" x14ac:dyDescent="0.25">
      <c r="A30" s="2" t="s">
        <v>251</v>
      </c>
      <c r="C30" s="2" t="s">
        <v>145</v>
      </c>
      <c r="D30" s="3">
        <v>37181328</v>
      </c>
      <c r="E30" s="3">
        <v>1661978.5114939201</v>
      </c>
      <c r="F30" s="3">
        <v>174244.5</v>
      </c>
      <c r="G30" s="2">
        <v>24772.093446028499</v>
      </c>
      <c r="I30" s="3">
        <f t="shared" si="1"/>
        <v>7832</v>
      </c>
      <c r="K30" s="3">
        <v>37213794.5</v>
      </c>
      <c r="N30" s="2"/>
    </row>
    <row r="31" spans="1:14" x14ac:dyDescent="0.25">
      <c r="A31" s="2" t="s">
        <v>252</v>
      </c>
      <c r="C31" s="2" t="s">
        <v>146</v>
      </c>
      <c r="D31" s="3">
        <v>37180419</v>
      </c>
      <c r="E31" s="3">
        <v>3101401.9391617798</v>
      </c>
      <c r="F31" s="3">
        <v>176687.5</v>
      </c>
      <c r="G31" s="2">
        <v>18292.315996409699</v>
      </c>
      <c r="I31" s="3">
        <f t="shared" si="1"/>
        <v>8741</v>
      </c>
      <c r="K31" s="3">
        <v>37213794.5</v>
      </c>
    </row>
    <row r="32" spans="1:14" x14ac:dyDescent="0.25">
      <c r="A32" s="2" t="s">
        <v>253</v>
      </c>
      <c r="C32" s="2" t="s">
        <v>147</v>
      </c>
      <c r="D32" s="3">
        <v>37187575.5</v>
      </c>
      <c r="E32" s="3">
        <v>3101979.0464119199</v>
      </c>
      <c r="F32" s="3">
        <v>101918</v>
      </c>
      <c r="G32" s="2">
        <v>17405.1754794138</v>
      </c>
      <c r="I32" s="3">
        <f t="shared" si="1"/>
        <v>1584.5</v>
      </c>
      <c r="K32" s="3">
        <v>37213794.5</v>
      </c>
    </row>
    <row r="33" spans="1:11" x14ac:dyDescent="0.25">
      <c r="A33" s="2" t="s">
        <v>254</v>
      </c>
      <c r="C33" s="2" t="s">
        <v>148</v>
      </c>
      <c r="D33" s="3">
        <v>37188707</v>
      </c>
      <c r="E33" s="3">
        <v>2624378.12854779</v>
      </c>
      <c r="F33" s="2">
        <v>57655</v>
      </c>
      <c r="G33" s="2">
        <v>14919.913740784399</v>
      </c>
      <c r="I33" s="3">
        <f t="shared" si="1"/>
        <v>453</v>
      </c>
      <c r="K33" s="3">
        <v>37213794.5</v>
      </c>
    </row>
    <row r="34" spans="1:11" x14ac:dyDescent="0.25">
      <c r="A34" s="2" t="s">
        <v>240</v>
      </c>
      <c r="C34" s="2" t="s">
        <v>149</v>
      </c>
      <c r="D34" s="3">
        <v>37188743</v>
      </c>
      <c r="E34" s="3">
        <v>2348494.6696986002</v>
      </c>
      <c r="F34" s="2">
        <v>3027</v>
      </c>
      <c r="G34" s="2">
        <v>9777.4476504615704</v>
      </c>
      <c r="I34" s="3">
        <f t="shared" si="1"/>
        <v>417</v>
      </c>
      <c r="K34" s="3">
        <v>37213794.5</v>
      </c>
    </row>
    <row r="35" spans="1:11" s="21" customFormat="1" x14ac:dyDescent="0.25">
      <c r="A35" s="19" t="s">
        <v>241</v>
      </c>
      <c r="B35" s="19"/>
      <c r="C35" s="19" t="s">
        <v>150</v>
      </c>
      <c r="D35" s="20">
        <v>37179778</v>
      </c>
      <c r="E35" s="20">
        <v>2623770.1047164798</v>
      </c>
      <c r="F35" s="20">
        <v>301868.5</v>
      </c>
      <c r="G35" s="19">
        <v>48767.665992944902</v>
      </c>
      <c r="H35" s="19"/>
      <c r="I35" s="20">
        <f t="shared" si="1"/>
        <v>9382</v>
      </c>
      <c r="K35" s="20">
        <v>37213794.5</v>
      </c>
    </row>
    <row r="36" spans="1:11" s="21" customFormat="1" x14ac:dyDescent="0.25">
      <c r="A36" s="19" t="s">
        <v>242</v>
      </c>
      <c r="B36" s="19"/>
      <c r="C36" s="19" t="s">
        <v>151</v>
      </c>
      <c r="D36" s="20">
        <v>37179148.5</v>
      </c>
      <c r="E36" s="20">
        <v>1175714.6853001299</v>
      </c>
      <c r="F36" s="20">
        <v>308600</v>
      </c>
      <c r="G36" s="19">
        <v>22026.201408692101</v>
      </c>
      <c r="H36" s="19"/>
      <c r="I36" s="20">
        <f t="shared" si="1"/>
        <v>10011.5</v>
      </c>
      <c r="K36" s="20">
        <v>37213794.5</v>
      </c>
    </row>
    <row r="37" spans="1:11" s="21" customFormat="1" x14ac:dyDescent="0.25">
      <c r="A37" s="19" t="s">
        <v>243</v>
      </c>
      <c r="B37" s="19"/>
      <c r="C37" s="19" t="s">
        <v>152</v>
      </c>
      <c r="D37" s="20">
        <v>37187203.5</v>
      </c>
      <c r="E37" s="20">
        <v>2624263.6554618101</v>
      </c>
      <c r="F37" s="20">
        <v>181426.5</v>
      </c>
      <c r="G37" s="19">
        <v>31510.785227369299</v>
      </c>
      <c r="H37" s="19"/>
      <c r="I37" s="20">
        <f t="shared" si="1"/>
        <v>1956.5</v>
      </c>
      <c r="K37" s="20">
        <v>37213794.5</v>
      </c>
    </row>
    <row r="38" spans="1:11" s="21" customFormat="1" x14ac:dyDescent="0.25">
      <c r="A38" s="19" t="s">
        <v>244</v>
      </c>
      <c r="B38" s="19"/>
      <c r="C38" s="19" t="s">
        <v>153</v>
      </c>
      <c r="D38" s="20">
        <v>37188660</v>
      </c>
      <c r="E38" s="20">
        <v>3314593.2426908701</v>
      </c>
      <c r="F38" s="20">
        <v>121062.5</v>
      </c>
      <c r="G38" s="19">
        <v>29022.8596060079</v>
      </c>
      <c r="H38" s="19"/>
      <c r="I38" s="20">
        <f t="shared" si="1"/>
        <v>500</v>
      </c>
      <c r="K38" s="20">
        <v>37213794.5</v>
      </c>
    </row>
    <row r="39" spans="1:11" s="24" customFormat="1" x14ac:dyDescent="0.25">
      <c r="A39" s="22" t="s">
        <v>245</v>
      </c>
      <c r="B39" s="22"/>
      <c r="C39" s="22" t="s">
        <v>154</v>
      </c>
      <c r="D39" s="23">
        <v>37189242.5</v>
      </c>
      <c r="E39" s="23">
        <v>3314623.0558914798</v>
      </c>
      <c r="F39" s="22">
        <v>6704</v>
      </c>
      <c r="G39" s="22">
        <v>21371.823670637899</v>
      </c>
      <c r="H39" s="22"/>
      <c r="I39" s="23">
        <f t="shared" si="1"/>
        <v>-82.5</v>
      </c>
      <c r="K39" s="23">
        <v>37213794.5</v>
      </c>
    </row>
    <row r="40" spans="1:11" x14ac:dyDescent="0.25">
      <c r="D40" s="3"/>
      <c r="E40" s="3"/>
      <c r="I40" s="3"/>
      <c r="K40" s="3">
        <v>37213794.5</v>
      </c>
    </row>
    <row r="41" spans="1:11" x14ac:dyDescent="0.25">
      <c r="A41" s="2" t="s">
        <v>261</v>
      </c>
      <c r="B41" s="2" t="s">
        <v>288</v>
      </c>
      <c r="C41" s="2" t="s">
        <v>140</v>
      </c>
      <c r="D41" s="2">
        <v>37170150</v>
      </c>
      <c r="E41" s="2">
        <v>2872009.42972349</v>
      </c>
      <c r="F41" s="2">
        <v>317710.5</v>
      </c>
      <c r="G41" s="2">
        <v>61128.652119771898</v>
      </c>
      <c r="I41" s="3">
        <f t="shared" si="0"/>
        <v>19010</v>
      </c>
      <c r="K41" s="3">
        <v>37213794.5</v>
      </c>
    </row>
    <row r="42" spans="1:11" x14ac:dyDescent="0.25">
      <c r="A42" s="2" t="s">
        <v>262</v>
      </c>
      <c r="C42" s="2" t="s">
        <v>141</v>
      </c>
      <c r="D42" s="2">
        <v>37164009</v>
      </c>
      <c r="E42" s="2">
        <v>2622631.4932394698</v>
      </c>
      <c r="F42" s="2">
        <v>380997</v>
      </c>
      <c r="G42" s="2">
        <v>36443.996338808502</v>
      </c>
      <c r="I42" s="3">
        <f t="shared" si="0"/>
        <v>25151</v>
      </c>
      <c r="K42" s="3">
        <v>37213794.5</v>
      </c>
    </row>
    <row r="43" spans="1:11" x14ac:dyDescent="0.25">
      <c r="A43" s="2" t="s">
        <v>263</v>
      </c>
      <c r="C43" s="2" t="s">
        <v>142</v>
      </c>
      <c r="D43" s="2">
        <v>37183114.5</v>
      </c>
      <c r="E43" s="2">
        <v>3513302.41635626</v>
      </c>
      <c r="F43" s="2">
        <v>205823</v>
      </c>
      <c r="G43" s="2">
        <v>46394.9830155253</v>
      </c>
      <c r="I43" s="3">
        <f t="shared" si="0"/>
        <v>6045.5</v>
      </c>
      <c r="K43" s="3">
        <v>37213794.5</v>
      </c>
    </row>
    <row r="44" spans="1:11" x14ac:dyDescent="0.25">
      <c r="A44" s="2" t="s">
        <v>264</v>
      </c>
      <c r="C44" s="2" t="s">
        <v>143</v>
      </c>
      <c r="D44" s="2">
        <v>37188612.5</v>
      </c>
      <c r="E44" s="2">
        <v>3513878.7958977502</v>
      </c>
      <c r="F44" s="2">
        <v>62632.5</v>
      </c>
      <c r="G44" s="2">
        <v>29179.6787552803</v>
      </c>
      <c r="I44" s="3">
        <f t="shared" si="0"/>
        <v>547.5</v>
      </c>
      <c r="K44" s="3">
        <v>37213794.5</v>
      </c>
    </row>
    <row r="45" spans="1:11" x14ac:dyDescent="0.25">
      <c r="A45" s="2" t="s">
        <v>265</v>
      </c>
      <c r="C45" s="2" t="s">
        <v>144</v>
      </c>
      <c r="D45" s="2">
        <v>37188930</v>
      </c>
      <c r="E45" s="2">
        <v>2348513.7941934899</v>
      </c>
      <c r="F45" s="2">
        <v>2660.5</v>
      </c>
      <c r="G45" s="2">
        <v>8828.3640184669293</v>
      </c>
      <c r="I45" s="3">
        <f t="shared" si="0"/>
        <v>230</v>
      </c>
      <c r="K45" s="3">
        <v>37213794.5</v>
      </c>
    </row>
    <row r="46" spans="1:11" x14ac:dyDescent="0.25">
      <c r="A46" s="2" t="s">
        <v>266</v>
      </c>
      <c r="C46" s="2" t="s">
        <v>145</v>
      </c>
      <c r="D46" s="2">
        <v>37155167</v>
      </c>
      <c r="E46" s="2">
        <v>2622125.22808953</v>
      </c>
      <c r="F46" s="2">
        <v>1151836</v>
      </c>
      <c r="G46" s="2">
        <v>255753.54337661399</v>
      </c>
      <c r="I46" s="3">
        <f t="shared" si="0"/>
        <v>33993</v>
      </c>
      <c r="K46" s="3">
        <v>37213794.5</v>
      </c>
    </row>
    <row r="47" spans="1:11" x14ac:dyDescent="0.25">
      <c r="A47" s="2" t="s">
        <v>267</v>
      </c>
      <c r="C47" s="2" t="s">
        <v>146</v>
      </c>
      <c r="D47" s="2">
        <v>37147278</v>
      </c>
      <c r="E47" s="2">
        <v>2621483.6420921199</v>
      </c>
      <c r="F47" s="2">
        <v>1401262</v>
      </c>
      <c r="G47" s="2">
        <v>134091.21709266101</v>
      </c>
      <c r="I47" s="3">
        <f t="shared" si="0"/>
        <v>41882</v>
      </c>
      <c r="K47" s="3">
        <v>37213794.5</v>
      </c>
    </row>
    <row r="48" spans="1:11" x14ac:dyDescent="0.25">
      <c r="A48" s="2" t="s">
        <v>268</v>
      </c>
      <c r="C48" s="2" t="s">
        <v>147</v>
      </c>
      <c r="D48" s="2">
        <v>37182118</v>
      </c>
      <c r="E48" s="2">
        <v>3101431.1234186199</v>
      </c>
      <c r="F48" s="2">
        <v>793452</v>
      </c>
      <c r="G48" s="2">
        <v>148863.61757215901</v>
      </c>
      <c r="I48" s="3">
        <f t="shared" si="0"/>
        <v>7042</v>
      </c>
      <c r="K48" s="3">
        <v>37213794.5</v>
      </c>
    </row>
    <row r="49" spans="1:11" x14ac:dyDescent="0.25">
      <c r="A49" s="2" t="s">
        <v>269</v>
      </c>
      <c r="C49" s="2" t="s">
        <v>148</v>
      </c>
      <c r="D49" s="2">
        <v>37188197.5</v>
      </c>
      <c r="E49" s="2">
        <v>2873376.0971612199</v>
      </c>
      <c r="F49" s="2">
        <v>366768</v>
      </c>
      <c r="G49" s="2">
        <v>127747.265518114</v>
      </c>
      <c r="I49" s="3">
        <f t="shared" si="0"/>
        <v>962.5</v>
      </c>
      <c r="K49" s="3">
        <v>37213794.5</v>
      </c>
    </row>
    <row r="50" spans="1:11" x14ac:dyDescent="0.25">
      <c r="A50" s="2" t="s">
        <v>255</v>
      </c>
      <c r="C50" s="2" t="s">
        <v>149</v>
      </c>
      <c r="D50" s="2">
        <v>37189045.5</v>
      </c>
      <c r="E50" s="2">
        <v>3314616.6492778002</v>
      </c>
      <c r="F50" s="2">
        <v>15733</v>
      </c>
      <c r="G50" s="2">
        <v>55792.652494998503</v>
      </c>
      <c r="I50" s="3">
        <f t="shared" si="0"/>
        <v>114.5</v>
      </c>
      <c r="K50" s="3">
        <v>37213794.5</v>
      </c>
    </row>
    <row r="51" spans="1:11" s="21" customFormat="1" x14ac:dyDescent="0.25">
      <c r="A51" s="19" t="s">
        <v>256</v>
      </c>
      <c r="B51" s="19"/>
      <c r="C51" s="19" t="s">
        <v>150</v>
      </c>
      <c r="D51" s="19">
        <v>37151388</v>
      </c>
      <c r="E51" s="19">
        <v>4210635.3616333399</v>
      </c>
      <c r="F51" s="19">
        <v>1891155.5</v>
      </c>
      <c r="G51" s="19">
        <v>454979.51811239298</v>
      </c>
      <c r="H51" s="19"/>
      <c r="I51" s="20">
        <f t="shared" si="0"/>
        <v>37772</v>
      </c>
      <c r="K51" s="20">
        <v>37213794.5</v>
      </c>
    </row>
    <row r="52" spans="1:11" s="21" customFormat="1" x14ac:dyDescent="0.25">
      <c r="A52" s="19" t="s">
        <v>257</v>
      </c>
      <c r="B52" s="19"/>
      <c r="C52" s="19" t="s">
        <v>151</v>
      </c>
      <c r="D52" s="19">
        <v>37143354.5</v>
      </c>
      <c r="E52" s="19">
        <v>2032426.6298990501</v>
      </c>
      <c r="F52" s="19">
        <v>2382885</v>
      </c>
      <c r="G52" s="19">
        <v>183062.49778555901</v>
      </c>
      <c r="H52" s="19"/>
      <c r="I52" s="20">
        <f t="shared" si="0"/>
        <v>45805.5</v>
      </c>
      <c r="K52" s="20">
        <v>37213794.5</v>
      </c>
    </row>
    <row r="53" spans="1:11" s="21" customFormat="1" x14ac:dyDescent="0.25">
      <c r="A53" s="19" t="s">
        <v>258</v>
      </c>
      <c r="B53" s="19"/>
      <c r="C53" s="19" t="s">
        <v>152</v>
      </c>
      <c r="D53" s="19">
        <v>37181998.5</v>
      </c>
      <c r="E53" s="19">
        <v>2872823.2424864401</v>
      </c>
      <c r="F53" s="19">
        <v>1438826.5</v>
      </c>
      <c r="G53" s="19">
        <v>207976.27169707199</v>
      </c>
      <c r="H53" s="19"/>
      <c r="I53" s="20">
        <f t="shared" si="0"/>
        <v>7161.5</v>
      </c>
      <c r="K53" s="20">
        <v>37213794.5</v>
      </c>
    </row>
    <row r="54" spans="1:11" s="21" customFormat="1" x14ac:dyDescent="0.25">
      <c r="A54" s="19" t="s">
        <v>259</v>
      </c>
      <c r="B54" s="19"/>
      <c r="C54" s="19" t="s">
        <v>153</v>
      </c>
      <c r="D54" s="19">
        <v>37188483</v>
      </c>
      <c r="E54" s="19">
        <v>1176016.8165997199</v>
      </c>
      <c r="F54" s="19">
        <v>751732</v>
      </c>
      <c r="G54" s="19">
        <v>216033.33339051</v>
      </c>
      <c r="H54" s="19"/>
      <c r="I54" s="20">
        <f t="shared" si="0"/>
        <v>677</v>
      </c>
      <c r="K54" s="20">
        <v>37213794.5</v>
      </c>
    </row>
    <row r="55" spans="1:11" s="21" customFormat="1" x14ac:dyDescent="0.25">
      <c r="A55" s="19" t="s">
        <v>260</v>
      </c>
      <c r="B55" s="19"/>
      <c r="C55" s="19" t="s">
        <v>154</v>
      </c>
      <c r="D55" s="19">
        <v>37188771</v>
      </c>
      <c r="E55" s="19">
        <v>2348505.3453358002</v>
      </c>
      <c r="F55" s="19">
        <v>30852</v>
      </c>
      <c r="G55" s="19">
        <v>129719.907059219</v>
      </c>
      <c r="H55" s="19"/>
      <c r="I55" s="20">
        <f t="shared" si="0"/>
        <v>389</v>
      </c>
      <c r="K55" s="20">
        <v>37213794.5</v>
      </c>
    </row>
    <row r="56" spans="1:11" x14ac:dyDescent="0.25">
      <c r="D56" s="3"/>
      <c r="E56" s="3"/>
      <c r="I56" s="3"/>
      <c r="K56" s="3">
        <v>37213794.5</v>
      </c>
    </row>
    <row r="57" spans="1:11" x14ac:dyDescent="0.25">
      <c r="A57" s="2" t="s">
        <v>276</v>
      </c>
      <c r="B57" s="2" t="s">
        <v>287</v>
      </c>
      <c r="C57" s="2" t="s">
        <v>140</v>
      </c>
      <c r="D57" s="2">
        <v>37185255</v>
      </c>
      <c r="E57" s="2">
        <v>2348276.3762414898</v>
      </c>
      <c r="F57" s="2">
        <v>43332</v>
      </c>
      <c r="G57" s="2">
        <v>5634.5482588118703</v>
      </c>
      <c r="I57" s="3">
        <f t="shared" si="0"/>
        <v>3905</v>
      </c>
      <c r="K57" s="3">
        <v>37213794.5</v>
      </c>
    </row>
    <row r="58" spans="1:11" x14ac:dyDescent="0.25">
      <c r="A58" s="2" t="s">
        <v>277</v>
      </c>
      <c r="C58" s="2" t="s">
        <v>141</v>
      </c>
      <c r="D58" s="2">
        <v>37184612</v>
      </c>
      <c r="E58" s="2">
        <v>1175892.3916181801</v>
      </c>
      <c r="F58" s="2">
        <v>44170</v>
      </c>
      <c r="G58" s="2">
        <v>2267.8775660627298</v>
      </c>
      <c r="I58" s="3">
        <f t="shared" si="0"/>
        <v>4548</v>
      </c>
      <c r="K58" s="3">
        <v>37213794.5</v>
      </c>
    </row>
    <row r="59" spans="1:11" x14ac:dyDescent="0.25">
      <c r="A59" s="2" t="s">
        <v>278</v>
      </c>
      <c r="C59" s="2" t="s">
        <v>142</v>
      </c>
      <c r="D59" s="2">
        <v>37187927.5</v>
      </c>
      <c r="E59" s="2">
        <v>3513815.24971093</v>
      </c>
      <c r="F59" s="2">
        <v>27329</v>
      </c>
      <c r="G59" s="2">
        <v>5189.0201132482298</v>
      </c>
      <c r="I59" s="3">
        <f t="shared" si="0"/>
        <v>1232.5</v>
      </c>
      <c r="K59" s="3">
        <v>37213794.5</v>
      </c>
    </row>
    <row r="60" spans="1:11" x14ac:dyDescent="0.25">
      <c r="A60" s="2" t="s">
        <v>279</v>
      </c>
      <c r="C60" s="2" t="s">
        <v>143</v>
      </c>
      <c r="D60" s="2">
        <v>37188929.5</v>
      </c>
      <c r="E60" s="2">
        <v>2873429.88057933</v>
      </c>
      <c r="F60" s="2">
        <v>9756.5</v>
      </c>
      <c r="G60" s="2">
        <v>4523.2685864433297</v>
      </c>
      <c r="I60" s="3">
        <f t="shared" si="0"/>
        <v>230.5</v>
      </c>
      <c r="K60" s="3">
        <v>37213794.5</v>
      </c>
    </row>
    <row r="61" spans="1:11" x14ac:dyDescent="0.25">
      <c r="A61" s="2" t="s">
        <v>280</v>
      </c>
      <c r="C61" s="2" t="s">
        <v>144</v>
      </c>
      <c r="D61" s="2">
        <v>37188906</v>
      </c>
      <c r="E61" s="2">
        <v>2624384.0044111302</v>
      </c>
      <c r="F61" s="2">
        <v>478.5</v>
      </c>
      <c r="G61" s="2">
        <v>2307.4403930553599</v>
      </c>
      <c r="I61" s="3">
        <f t="shared" si="0"/>
        <v>254</v>
      </c>
      <c r="K61" s="3">
        <v>37213794.5</v>
      </c>
    </row>
    <row r="62" spans="1:11" x14ac:dyDescent="0.25">
      <c r="A62" s="2" t="s">
        <v>281</v>
      </c>
      <c r="C62" s="2" t="s">
        <v>145</v>
      </c>
      <c r="D62" s="2">
        <v>37181413</v>
      </c>
      <c r="E62" s="2">
        <v>2348032.4221648001</v>
      </c>
      <c r="F62" s="2">
        <v>172840</v>
      </c>
      <c r="G62" s="2">
        <v>28369.742903003898</v>
      </c>
      <c r="I62" s="3">
        <f t="shared" si="0"/>
        <v>7747</v>
      </c>
      <c r="K62" s="3">
        <v>37213794.5</v>
      </c>
    </row>
    <row r="63" spans="1:11" x14ac:dyDescent="0.25">
      <c r="A63" s="2" t="s">
        <v>282</v>
      </c>
      <c r="C63" s="2" t="s">
        <v>146</v>
      </c>
      <c r="D63" s="2">
        <v>37180439.5</v>
      </c>
      <c r="E63" s="2">
        <v>2347970.3111578301</v>
      </c>
      <c r="F63" s="2">
        <v>176370.5</v>
      </c>
      <c r="G63" s="2">
        <v>16578.979028581602</v>
      </c>
      <c r="I63" s="3">
        <f t="shared" si="0"/>
        <v>8720.5</v>
      </c>
      <c r="K63" s="3">
        <v>37213794.5</v>
      </c>
    </row>
    <row r="64" spans="1:11" x14ac:dyDescent="0.25">
      <c r="A64" s="2" t="s">
        <v>283</v>
      </c>
      <c r="C64" s="2" t="s">
        <v>147</v>
      </c>
      <c r="D64" s="2">
        <v>37187751.5</v>
      </c>
      <c r="E64" s="2">
        <v>3513781.9188758298</v>
      </c>
      <c r="F64" s="2">
        <v>102097.5</v>
      </c>
      <c r="G64" s="2">
        <v>19263.962959562999</v>
      </c>
      <c r="I64" s="3">
        <f t="shared" si="0"/>
        <v>1408.5</v>
      </c>
      <c r="K64" s="3">
        <v>37213794.5</v>
      </c>
    </row>
    <row r="65" spans="1:11" x14ac:dyDescent="0.25">
      <c r="A65" s="2" t="s">
        <v>284</v>
      </c>
      <c r="C65" s="2" t="s">
        <v>148</v>
      </c>
      <c r="D65" s="2">
        <v>37188801.5</v>
      </c>
      <c r="E65" s="2">
        <v>3702101.7203572202</v>
      </c>
      <c r="F65" s="2">
        <v>57445.5</v>
      </c>
      <c r="G65" s="2">
        <v>15447.849087716801</v>
      </c>
      <c r="I65" s="3">
        <f t="shared" si="0"/>
        <v>358.5</v>
      </c>
      <c r="K65" s="3">
        <v>37213794.5</v>
      </c>
    </row>
    <row r="66" spans="1:11" x14ac:dyDescent="0.25">
      <c r="A66" s="2" t="s">
        <v>270</v>
      </c>
      <c r="C66" s="2" t="s">
        <v>149</v>
      </c>
      <c r="D66" s="2">
        <v>37188895.5</v>
      </c>
      <c r="E66" s="2">
        <v>3102100.9672400602</v>
      </c>
      <c r="F66" s="2">
        <v>2918.5</v>
      </c>
      <c r="G66" s="2">
        <v>9076.6134003578409</v>
      </c>
      <c r="I66" s="3">
        <f t="shared" si="0"/>
        <v>264.5</v>
      </c>
      <c r="K66" s="3">
        <v>37213794.5</v>
      </c>
    </row>
    <row r="67" spans="1:11" s="21" customFormat="1" x14ac:dyDescent="0.25">
      <c r="A67" s="19" t="s">
        <v>271</v>
      </c>
      <c r="B67" s="19"/>
      <c r="C67" s="19" t="s">
        <v>150</v>
      </c>
      <c r="D67" s="19">
        <v>37179865.5</v>
      </c>
      <c r="E67" s="19">
        <v>2872744.1178641198</v>
      </c>
      <c r="F67" s="19">
        <v>301757.5</v>
      </c>
      <c r="G67" s="19">
        <v>53442.520355991299</v>
      </c>
      <c r="H67" s="19"/>
      <c r="I67" s="20">
        <f t="shared" si="0"/>
        <v>9294.5</v>
      </c>
      <c r="K67" s="20">
        <v>37213794.5</v>
      </c>
    </row>
    <row r="68" spans="1:11" s="21" customFormat="1" x14ac:dyDescent="0.25">
      <c r="A68" s="19" t="s">
        <v>272</v>
      </c>
      <c r="B68" s="19"/>
      <c r="C68" s="19" t="s">
        <v>151</v>
      </c>
      <c r="D68" s="19">
        <v>37179461.5</v>
      </c>
      <c r="E68" s="19">
        <v>2623719.8672201098</v>
      </c>
      <c r="F68" s="19">
        <v>309767</v>
      </c>
      <c r="G68" s="19">
        <v>30122.819851920602</v>
      </c>
      <c r="H68" s="19"/>
      <c r="I68" s="20">
        <f t="shared" si="0"/>
        <v>9698.5</v>
      </c>
      <c r="K68" s="20">
        <v>37213794.5</v>
      </c>
    </row>
    <row r="69" spans="1:11" s="21" customFormat="1" x14ac:dyDescent="0.25">
      <c r="A69" s="19" t="s">
        <v>273</v>
      </c>
      <c r="B69" s="19"/>
      <c r="C69" s="19" t="s">
        <v>152</v>
      </c>
      <c r="D69" s="19">
        <v>37187644</v>
      </c>
      <c r="E69" s="19">
        <v>2034808.2604584901</v>
      </c>
      <c r="F69" s="19">
        <v>181475</v>
      </c>
      <c r="G69" s="19">
        <v>27168.229540112701</v>
      </c>
      <c r="H69" s="19"/>
      <c r="I69" s="20">
        <f t="shared" si="0"/>
        <v>1516</v>
      </c>
      <c r="K69" s="20">
        <v>37213794.5</v>
      </c>
    </row>
    <row r="70" spans="1:11" s="21" customFormat="1" x14ac:dyDescent="0.25">
      <c r="A70" s="19" t="s">
        <v>274</v>
      </c>
      <c r="B70" s="19"/>
      <c r="C70" s="19" t="s">
        <v>153</v>
      </c>
      <c r="D70" s="19">
        <v>37188520</v>
      </c>
      <c r="E70" s="19">
        <v>3880815.2226537499</v>
      </c>
      <c r="F70" s="19">
        <v>121908</v>
      </c>
      <c r="G70" s="19">
        <v>28901.6282620577</v>
      </c>
      <c r="H70" s="19"/>
      <c r="I70" s="20">
        <f t="shared" si="0"/>
        <v>640</v>
      </c>
      <c r="K70" s="20">
        <v>37213794.5</v>
      </c>
    </row>
    <row r="71" spans="1:11" s="21" customFormat="1" x14ac:dyDescent="0.25">
      <c r="A71" s="19" t="s">
        <v>275</v>
      </c>
      <c r="B71" s="19"/>
      <c r="C71" s="19" t="s">
        <v>154</v>
      </c>
      <c r="D71" s="19">
        <v>37188609.5</v>
      </c>
      <c r="E71" s="19">
        <v>4051342.2019628198</v>
      </c>
      <c r="F71" s="19">
        <v>5212.5</v>
      </c>
      <c r="G71" s="19">
        <v>19787.579197512099</v>
      </c>
      <c r="H71" s="19"/>
      <c r="I71" s="20">
        <f t="shared" si="0"/>
        <v>550.5</v>
      </c>
      <c r="K71" s="20">
        <v>37213794.5</v>
      </c>
    </row>
    <row r="72" spans="1:11" x14ac:dyDescent="0.25">
      <c r="D72" s="3"/>
      <c r="E72" s="3"/>
      <c r="I72" s="3"/>
      <c r="K72" s="3"/>
    </row>
    <row r="73" spans="1:11" x14ac:dyDescent="0.25">
      <c r="A73" s="2" t="s">
        <v>295</v>
      </c>
      <c r="B73" s="2" t="s">
        <v>285</v>
      </c>
      <c r="C73" s="2" t="s">
        <v>140</v>
      </c>
      <c r="D73" s="2">
        <v>37092023</v>
      </c>
      <c r="E73" s="2">
        <v>1172955.93407916</v>
      </c>
      <c r="F73" s="2">
        <v>42578.5</v>
      </c>
      <c r="G73" s="2">
        <v>14723.059916798</v>
      </c>
      <c r="I73" s="3">
        <f t="shared" ref="I73:I87" si="2">D$2-D73</f>
        <v>97137</v>
      </c>
      <c r="K73" s="3">
        <v>37213794.5</v>
      </c>
    </row>
    <row r="74" spans="1:11" x14ac:dyDescent="0.25">
      <c r="A74" s="2" t="s">
        <v>296</v>
      </c>
      <c r="C74" s="2" t="s">
        <v>141</v>
      </c>
      <c r="D74" s="2">
        <v>37076433</v>
      </c>
      <c r="E74" s="2">
        <v>2028750.43508106</v>
      </c>
      <c r="F74" s="2">
        <v>185389.5</v>
      </c>
      <c r="G74" s="2">
        <v>41516.007619427903</v>
      </c>
      <c r="I74" s="3">
        <f t="shared" si="2"/>
        <v>112727</v>
      </c>
      <c r="K74" s="3">
        <v>37213794.5</v>
      </c>
    </row>
    <row r="75" spans="1:11" x14ac:dyDescent="0.25">
      <c r="A75" s="2" t="s">
        <v>297</v>
      </c>
      <c r="C75" s="2" t="s">
        <v>142</v>
      </c>
      <c r="D75" s="2">
        <v>37056289</v>
      </c>
      <c r="E75" s="2">
        <v>5836.5438167494103</v>
      </c>
      <c r="F75" s="2">
        <v>323217</v>
      </c>
      <c r="G75" s="2">
        <v>19799.4072964466</v>
      </c>
      <c r="I75" s="3">
        <f t="shared" si="2"/>
        <v>132871</v>
      </c>
      <c r="K75" s="3">
        <v>37213794.5</v>
      </c>
    </row>
    <row r="76" spans="1:11" x14ac:dyDescent="0.25">
      <c r="A76" s="2" t="s">
        <v>298</v>
      </c>
      <c r="C76" s="2" t="s">
        <v>143</v>
      </c>
      <c r="D76" s="2">
        <v>37070318.5</v>
      </c>
      <c r="E76" s="2">
        <v>1657021.10647852</v>
      </c>
      <c r="F76" s="2">
        <v>276990.5</v>
      </c>
      <c r="G76" s="2">
        <v>25305.536600810399</v>
      </c>
      <c r="I76" s="3">
        <f t="shared" si="2"/>
        <v>118841.5</v>
      </c>
      <c r="K76" s="3">
        <v>37213794.5</v>
      </c>
    </row>
    <row r="77" spans="1:11" x14ac:dyDescent="0.25">
      <c r="A77" s="2" t="s">
        <v>299</v>
      </c>
      <c r="C77" s="2" t="s">
        <v>144</v>
      </c>
      <c r="D77" s="2">
        <v>37089152.5</v>
      </c>
      <c r="E77" s="2">
        <v>1657858.6590042801</v>
      </c>
      <c r="F77" s="2">
        <v>163122.5</v>
      </c>
      <c r="G77" s="2">
        <v>24727.617911922101</v>
      </c>
      <c r="I77" s="3">
        <f t="shared" si="2"/>
        <v>100007.5</v>
      </c>
      <c r="K77" s="3">
        <v>37213794.5</v>
      </c>
    </row>
    <row r="78" spans="1:11" x14ac:dyDescent="0.25">
      <c r="A78" s="2" t="s">
        <v>300</v>
      </c>
      <c r="C78" s="2" t="s">
        <v>145</v>
      </c>
      <c r="D78" s="2">
        <v>37091664</v>
      </c>
      <c r="E78" s="2">
        <v>2342373.08143616</v>
      </c>
      <c r="F78" s="2">
        <v>116869</v>
      </c>
      <c r="G78" s="2">
        <v>45099.597998336103</v>
      </c>
      <c r="I78" s="3">
        <f t="shared" si="2"/>
        <v>97496</v>
      </c>
      <c r="K78" s="3">
        <v>37213794.5</v>
      </c>
    </row>
    <row r="79" spans="1:11" x14ac:dyDescent="0.25">
      <c r="A79" s="2" t="s">
        <v>301</v>
      </c>
      <c r="C79" s="2" t="s">
        <v>146</v>
      </c>
      <c r="D79" s="2">
        <v>37075226.5</v>
      </c>
      <c r="E79" s="2">
        <v>1172445.11681055</v>
      </c>
      <c r="F79" s="2">
        <v>557201.5</v>
      </c>
      <c r="G79" s="2">
        <v>128752.829145866</v>
      </c>
      <c r="I79" s="3">
        <f t="shared" si="2"/>
        <v>113933.5</v>
      </c>
      <c r="K79" s="3">
        <v>37213794.5</v>
      </c>
    </row>
    <row r="80" spans="1:11" x14ac:dyDescent="0.25">
      <c r="A80" s="2" t="s">
        <v>302</v>
      </c>
      <c r="C80" s="2" t="s">
        <v>147</v>
      </c>
      <c r="D80" s="2">
        <v>37052476.5</v>
      </c>
      <c r="E80" s="2">
        <v>1656244.0241441501</v>
      </c>
      <c r="F80" s="2">
        <v>1052997.5</v>
      </c>
      <c r="G80" s="2">
        <v>90185.499028938299</v>
      </c>
      <c r="I80" s="3">
        <f t="shared" si="2"/>
        <v>136683.5</v>
      </c>
      <c r="K80" s="3">
        <v>37213794.5</v>
      </c>
    </row>
    <row r="81" spans="1:11" x14ac:dyDescent="0.25">
      <c r="A81" s="2" t="s">
        <v>303</v>
      </c>
      <c r="C81" s="2" t="s">
        <v>148</v>
      </c>
      <c r="D81" s="2">
        <v>37069135.5</v>
      </c>
      <c r="E81" s="2">
        <v>2340936.8541862601</v>
      </c>
      <c r="F81" s="2">
        <v>954679.5</v>
      </c>
      <c r="G81" s="2">
        <v>82448.229874384298</v>
      </c>
      <c r="I81" s="3">
        <f t="shared" si="2"/>
        <v>120024.5</v>
      </c>
      <c r="K81" s="3">
        <v>37213794.5</v>
      </c>
    </row>
    <row r="82" spans="1:11" x14ac:dyDescent="0.25">
      <c r="A82" s="2" t="s">
        <v>289</v>
      </c>
      <c r="C82" s="2" t="s">
        <v>149</v>
      </c>
      <c r="D82" s="2">
        <v>37089296</v>
      </c>
      <c r="E82" s="2">
        <v>2342197.8717472502</v>
      </c>
      <c r="F82" s="2">
        <v>726350</v>
      </c>
      <c r="G82" s="2">
        <v>69894.247669691205</v>
      </c>
      <c r="I82" s="3">
        <f t="shared" si="2"/>
        <v>99864</v>
      </c>
      <c r="K82" s="3">
        <v>37213794.5</v>
      </c>
    </row>
    <row r="83" spans="1:11" s="21" customFormat="1" x14ac:dyDescent="0.25">
      <c r="A83" s="19" t="s">
        <v>290</v>
      </c>
      <c r="B83" s="19"/>
      <c r="C83" s="19" t="s">
        <v>150</v>
      </c>
      <c r="D83" s="19">
        <v>37091589</v>
      </c>
      <c r="E83" s="19">
        <v>1657969.84221445</v>
      </c>
      <c r="F83" s="19">
        <v>167144.5</v>
      </c>
      <c r="G83" s="19">
        <v>61207.7286193572</v>
      </c>
      <c r="H83" s="19"/>
      <c r="I83" s="20">
        <f t="shared" si="2"/>
        <v>97571</v>
      </c>
      <c r="K83" s="20">
        <v>37213794.5</v>
      </c>
    </row>
    <row r="84" spans="1:11" s="21" customFormat="1" x14ac:dyDescent="0.25">
      <c r="A84" s="19" t="s">
        <v>291</v>
      </c>
      <c r="B84" s="19"/>
      <c r="C84" s="19" t="s">
        <v>151</v>
      </c>
      <c r="D84" s="19">
        <v>37075090</v>
      </c>
      <c r="E84" s="19">
        <v>2864633.71679893</v>
      </c>
      <c r="F84" s="19">
        <v>850664.5</v>
      </c>
      <c r="G84" s="19">
        <v>212290.53150135701</v>
      </c>
      <c r="H84" s="19"/>
      <c r="I84" s="20">
        <f t="shared" si="2"/>
        <v>114070</v>
      </c>
      <c r="K84" s="20">
        <v>37213794.5</v>
      </c>
    </row>
    <row r="85" spans="1:11" s="21" customFormat="1" x14ac:dyDescent="0.25">
      <c r="A85" s="19" t="s">
        <v>292</v>
      </c>
      <c r="B85" s="19"/>
      <c r="C85" s="19" t="s">
        <v>152</v>
      </c>
      <c r="D85" s="19">
        <v>37052443</v>
      </c>
      <c r="E85" s="19">
        <v>2027425.17863341</v>
      </c>
      <c r="F85" s="19">
        <v>1713027.5</v>
      </c>
      <c r="G85" s="19">
        <v>162078.28854765801</v>
      </c>
      <c r="H85" s="19"/>
      <c r="I85" s="20">
        <f t="shared" si="2"/>
        <v>136717</v>
      </c>
      <c r="K85" s="20">
        <v>37213794.5</v>
      </c>
    </row>
    <row r="86" spans="1:11" s="21" customFormat="1" x14ac:dyDescent="0.25">
      <c r="A86" s="19" t="s">
        <v>293</v>
      </c>
      <c r="B86" s="19"/>
      <c r="C86" s="19" t="s">
        <v>153</v>
      </c>
      <c r="D86" s="19">
        <v>37068367.5</v>
      </c>
      <c r="E86" s="19">
        <v>2340894.68069077</v>
      </c>
      <c r="F86" s="19">
        <v>1618610</v>
      </c>
      <c r="G86" s="19">
        <v>122933.76502972</v>
      </c>
      <c r="H86" s="19"/>
      <c r="I86" s="20">
        <f t="shared" si="2"/>
        <v>120792.5</v>
      </c>
      <c r="K86" s="20">
        <v>37213794.5</v>
      </c>
    </row>
    <row r="87" spans="1:11" s="21" customFormat="1" x14ac:dyDescent="0.25">
      <c r="A87" s="19" t="s">
        <v>294</v>
      </c>
      <c r="B87" s="19"/>
      <c r="C87" s="19" t="s">
        <v>154</v>
      </c>
      <c r="D87" s="19">
        <v>37089372.5</v>
      </c>
      <c r="E87" s="19">
        <v>1657856.73599163</v>
      </c>
      <c r="F87" s="19">
        <v>1352766</v>
      </c>
      <c r="G87" s="19">
        <v>91171.044122208594</v>
      </c>
      <c r="H87" s="19"/>
      <c r="I87" s="20">
        <f t="shared" si="2"/>
        <v>99787.5</v>
      </c>
      <c r="K87" s="20">
        <v>37213794.5</v>
      </c>
    </row>
    <row r="88" spans="1:11" x14ac:dyDescent="0.25">
      <c r="D88" s="3"/>
      <c r="E88" s="3"/>
      <c r="I88" s="3"/>
      <c r="K88" s="3">
        <v>37213794.5</v>
      </c>
    </row>
    <row r="89" spans="1:11" x14ac:dyDescent="0.25">
      <c r="A89" s="2" t="s">
        <v>304</v>
      </c>
      <c r="B89" s="2" t="s">
        <v>286</v>
      </c>
      <c r="C89" s="2" t="s">
        <v>140</v>
      </c>
      <c r="I89" s="3">
        <f t="shared" ref="I89:I103" si="3">D$2-D89</f>
        <v>37189160</v>
      </c>
      <c r="K89" s="3">
        <v>37213794.5</v>
      </c>
    </row>
    <row r="90" spans="1:11" x14ac:dyDescent="0.25">
      <c r="A90" s="2" t="s">
        <v>277</v>
      </c>
      <c r="C90" s="2" t="s">
        <v>141</v>
      </c>
      <c r="I90" s="3">
        <f t="shared" si="3"/>
        <v>37189160</v>
      </c>
      <c r="K90" s="3">
        <v>37213794.5</v>
      </c>
    </row>
    <row r="91" spans="1:11" x14ac:dyDescent="0.25">
      <c r="A91" s="2" t="s">
        <v>278</v>
      </c>
      <c r="C91" s="2" t="s">
        <v>142</v>
      </c>
      <c r="I91" s="3">
        <f t="shared" si="3"/>
        <v>37189160</v>
      </c>
      <c r="K91" s="3">
        <v>37213794.5</v>
      </c>
    </row>
    <row r="92" spans="1:11" x14ac:dyDescent="0.25">
      <c r="A92" s="2" t="s">
        <v>279</v>
      </c>
      <c r="C92" s="2" t="s">
        <v>143</v>
      </c>
      <c r="I92" s="3">
        <f t="shared" si="3"/>
        <v>37189160</v>
      </c>
      <c r="K92" s="3">
        <v>37213794.5</v>
      </c>
    </row>
    <row r="93" spans="1:11" x14ac:dyDescent="0.25">
      <c r="A93" s="2" t="s">
        <v>280</v>
      </c>
      <c r="C93" s="2" t="s">
        <v>144</v>
      </c>
      <c r="I93" s="3">
        <f t="shared" si="3"/>
        <v>37189160</v>
      </c>
      <c r="K93" s="3">
        <v>37213794.5</v>
      </c>
    </row>
    <row r="94" spans="1:11" x14ac:dyDescent="0.25">
      <c r="A94" s="2" t="s">
        <v>281</v>
      </c>
      <c r="C94" s="2" t="s">
        <v>145</v>
      </c>
      <c r="I94" s="3">
        <f t="shared" si="3"/>
        <v>37189160</v>
      </c>
      <c r="K94" s="3">
        <v>37213794.5</v>
      </c>
    </row>
    <row r="95" spans="1:11" x14ac:dyDescent="0.25">
      <c r="A95" s="2" t="s">
        <v>282</v>
      </c>
      <c r="C95" s="2" t="s">
        <v>146</v>
      </c>
      <c r="I95" s="3">
        <f t="shared" si="3"/>
        <v>37189160</v>
      </c>
      <c r="K95" s="3">
        <v>37213794.5</v>
      </c>
    </row>
    <row r="96" spans="1:11" x14ac:dyDescent="0.25">
      <c r="A96" s="2" t="s">
        <v>283</v>
      </c>
      <c r="C96" s="2" t="s">
        <v>147</v>
      </c>
      <c r="I96" s="3">
        <f t="shared" si="3"/>
        <v>37189160</v>
      </c>
      <c r="K96" s="3">
        <v>37213794.5</v>
      </c>
    </row>
    <row r="97" spans="1:11" x14ac:dyDescent="0.25">
      <c r="A97" s="2" t="s">
        <v>284</v>
      </c>
      <c r="C97" s="2" t="s">
        <v>148</v>
      </c>
      <c r="I97" s="3">
        <f t="shared" si="3"/>
        <v>37189160</v>
      </c>
      <c r="K97" s="3">
        <v>37213794.5</v>
      </c>
    </row>
    <row r="98" spans="1:11" x14ac:dyDescent="0.25">
      <c r="A98" s="2" t="s">
        <v>270</v>
      </c>
      <c r="C98" s="2" t="s">
        <v>149</v>
      </c>
      <c r="I98" s="3">
        <f t="shared" si="3"/>
        <v>37189160</v>
      </c>
      <c r="K98" s="3">
        <v>37213794.5</v>
      </c>
    </row>
    <row r="99" spans="1:11" s="21" customFormat="1" x14ac:dyDescent="0.25">
      <c r="A99" s="19" t="s">
        <v>271</v>
      </c>
      <c r="B99" s="19"/>
      <c r="C99" s="19" t="s">
        <v>150</v>
      </c>
      <c r="D99" s="19"/>
      <c r="E99" s="19"/>
      <c r="F99" s="19"/>
      <c r="G99" s="19"/>
      <c r="H99" s="19"/>
      <c r="I99" s="20">
        <f t="shared" si="3"/>
        <v>37189160</v>
      </c>
      <c r="K99" s="20">
        <v>37213794.5</v>
      </c>
    </row>
    <row r="100" spans="1:11" s="21" customFormat="1" x14ac:dyDescent="0.25">
      <c r="A100" s="19" t="s">
        <v>272</v>
      </c>
      <c r="B100" s="19"/>
      <c r="C100" s="19" t="s">
        <v>151</v>
      </c>
      <c r="D100" s="19"/>
      <c r="E100" s="19"/>
      <c r="F100" s="19"/>
      <c r="G100" s="19"/>
      <c r="H100" s="19"/>
      <c r="I100" s="20">
        <f t="shared" si="3"/>
        <v>37189160</v>
      </c>
      <c r="K100" s="20">
        <v>37213794.5</v>
      </c>
    </row>
    <row r="101" spans="1:11" s="21" customFormat="1" x14ac:dyDescent="0.25">
      <c r="A101" s="19" t="s">
        <v>273</v>
      </c>
      <c r="B101" s="19"/>
      <c r="C101" s="19" t="s">
        <v>152</v>
      </c>
      <c r="D101" s="19"/>
      <c r="E101" s="19"/>
      <c r="F101" s="19"/>
      <c r="G101" s="19"/>
      <c r="H101" s="19"/>
      <c r="I101" s="20">
        <f t="shared" si="3"/>
        <v>37189160</v>
      </c>
      <c r="K101" s="20">
        <v>37213794.5</v>
      </c>
    </row>
    <row r="102" spans="1:11" s="21" customFormat="1" x14ac:dyDescent="0.25">
      <c r="A102" s="19" t="s">
        <v>274</v>
      </c>
      <c r="B102" s="19"/>
      <c r="C102" s="19" t="s">
        <v>153</v>
      </c>
      <c r="D102" s="19"/>
      <c r="E102" s="19"/>
      <c r="F102" s="19"/>
      <c r="G102" s="19"/>
      <c r="H102" s="19"/>
      <c r="I102" s="20">
        <f t="shared" si="3"/>
        <v>37189160</v>
      </c>
      <c r="K102" s="20">
        <v>37213794.5</v>
      </c>
    </row>
    <row r="103" spans="1:11" s="21" customFormat="1" x14ac:dyDescent="0.25">
      <c r="A103" s="19" t="s">
        <v>275</v>
      </c>
      <c r="B103" s="19"/>
      <c r="C103" s="19" t="s">
        <v>154</v>
      </c>
      <c r="D103" s="19"/>
      <c r="E103" s="19"/>
      <c r="F103" s="19"/>
      <c r="G103" s="19"/>
      <c r="H103" s="19"/>
      <c r="I103" s="20">
        <f t="shared" si="3"/>
        <v>37189160</v>
      </c>
      <c r="K103" s="20">
        <v>37213794.5</v>
      </c>
    </row>
    <row r="104" spans="1:11" x14ac:dyDescent="0.25">
      <c r="D104" s="3"/>
      <c r="E104" s="3"/>
      <c r="I104" s="3"/>
      <c r="K104" s="3"/>
    </row>
    <row r="105" spans="1:11" x14ac:dyDescent="0.25">
      <c r="D105" s="3"/>
      <c r="E105" s="3"/>
      <c r="I105" s="3"/>
      <c r="K105" s="3"/>
    </row>
    <row r="106" spans="1:11" s="18" customFormat="1" x14ac:dyDescent="0.25">
      <c r="A106" s="15" t="s">
        <v>172</v>
      </c>
      <c r="B106" s="15"/>
      <c r="C106" s="15" t="s">
        <v>4</v>
      </c>
      <c r="D106" s="16">
        <v>37189160</v>
      </c>
      <c r="E106" s="16"/>
      <c r="F106" s="15"/>
      <c r="G106" s="15"/>
      <c r="H106" s="15"/>
      <c r="I106" s="16">
        <f>D$2-D106</f>
        <v>0</v>
      </c>
      <c r="J106" s="17"/>
      <c r="K106" s="16">
        <v>37213794.5</v>
      </c>
    </row>
    <row r="107" spans="1:11" x14ac:dyDescent="0.25">
      <c r="D107" s="3"/>
      <c r="E107" s="3"/>
      <c r="I107" s="3"/>
      <c r="K107" s="3">
        <v>37213794.5</v>
      </c>
    </row>
    <row r="108" spans="1:11" x14ac:dyDescent="0.25">
      <c r="A108" s="2" t="s">
        <v>311</v>
      </c>
      <c r="B108" s="2" t="s">
        <v>123</v>
      </c>
      <c r="C108" s="2" t="s">
        <v>140</v>
      </c>
      <c r="D108" s="2">
        <v>37119367</v>
      </c>
      <c r="E108" s="2">
        <v>2619729.8903376702</v>
      </c>
      <c r="F108" s="2">
        <v>69829.5</v>
      </c>
      <c r="G108" s="2">
        <v>15952.526331758299</v>
      </c>
      <c r="I108" s="3">
        <f t="shared" ref="I108:I122" si="4">D$2-D108</f>
        <v>69793</v>
      </c>
      <c r="K108" s="3">
        <v>37213794.5</v>
      </c>
    </row>
    <row r="109" spans="1:11" x14ac:dyDescent="0.25">
      <c r="A109" s="2" t="s">
        <v>312</v>
      </c>
      <c r="C109" s="2" t="s">
        <v>141</v>
      </c>
      <c r="D109" s="2">
        <v>37126746</v>
      </c>
      <c r="E109" s="2">
        <v>2344529.1998275202</v>
      </c>
      <c r="F109" s="2">
        <v>69096</v>
      </c>
      <c r="G109" s="2">
        <v>13718.8888586711</v>
      </c>
      <c r="I109" s="3">
        <f t="shared" si="4"/>
        <v>62414</v>
      </c>
      <c r="K109" s="3">
        <v>37213794.5</v>
      </c>
    </row>
    <row r="110" spans="1:11" x14ac:dyDescent="0.25">
      <c r="A110" s="2" t="s">
        <v>313</v>
      </c>
      <c r="C110" s="2" t="s">
        <v>142</v>
      </c>
      <c r="D110" s="2">
        <v>37182511.5</v>
      </c>
      <c r="E110" s="2">
        <v>2872821.7301303898</v>
      </c>
      <c r="F110" s="2">
        <v>17429.5</v>
      </c>
      <c r="G110" s="2">
        <v>8737.0030483172704</v>
      </c>
      <c r="I110" s="3">
        <f t="shared" si="4"/>
        <v>6648.5</v>
      </c>
      <c r="K110" s="3">
        <v>37213794.5</v>
      </c>
    </row>
    <row r="111" spans="1:11" x14ac:dyDescent="0.25">
      <c r="A111" s="2" t="s">
        <v>314</v>
      </c>
      <c r="C111" s="2" t="s">
        <v>143</v>
      </c>
      <c r="D111" s="2">
        <v>37188562</v>
      </c>
      <c r="E111" s="2">
        <v>2034860.72271111</v>
      </c>
      <c r="F111" s="2">
        <v>12280.5</v>
      </c>
      <c r="G111" s="2">
        <v>2811.6347877081098</v>
      </c>
      <c r="I111" s="3">
        <f t="shared" si="4"/>
        <v>598</v>
      </c>
      <c r="K111" s="3">
        <v>37213794.5</v>
      </c>
    </row>
    <row r="112" spans="1:11" x14ac:dyDescent="0.25">
      <c r="A112" s="2" t="s">
        <v>315</v>
      </c>
      <c r="C112" s="2" t="s">
        <v>144</v>
      </c>
      <c r="D112" s="2">
        <v>37188643.5</v>
      </c>
      <c r="E112" s="2">
        <v>2348502.0369848101</v>
      </c>
      <c r="F112" s="2">
        <v>12017</v>
      </c>
      <c r="G112" s="2">
        <v>128.543725013087</v>
      </c>
      <c r="I112" s="3">
        <f t="shared" si="4"/>
        <v>516.5</v>
      </c>
      <c r="K112" s="3">
        <v>37213794.5</v>
      </c>
    </row>
    <row r="113" spans="1:11" x14ac:dyDescent="0.25">
      <c r="A113" s="2" t="s">
        <v>316</v>
      </c>
      <c r="C113" s="2" t="s">
        <v>145</v>
      </c>
      <c r="D113" s="2">
        <v>36836149.5</v>
      </c>
      <c r="E113" s="2">
        <v>2018985.94560874</v>
      </c>
      <c r="F113" s="2">
        <v>350947.5</v>
      </c>
      <c r="G113" s="2">
        <v>83462.902051615602</v>
      </c>
      <c r="I113" s="3">
        <f t="shared" si="4"/>
        <v>353010.5</v>
      </c>
      <c r="K113" s="3">
        <v>37213794.5</v>
      </c>
    </row>
    <row r="114" spans="1:11" x14ac:dyDescent="0.25">
      <c r="A114" s="2" t="s">
        <v>317</v>
      </c>
      <c r="C114" s="2" t="s">
        <v>146</v>
      </c>
      <c r="D114" s="2">
        <v>36875257</v>
      </c>
      <c r="E114" s="2">
        <v>3287301.28157624</v>
      </c>
      <c r="F114" s="2">
        <v>344670</v>
      </c>
      <c r="G114" s="2">
        <v>72478.331178310997</v>
      </c>
      <c r="I114" s="3">
        <f t="shared" si="4"/>
        <v>313903</v>
      </c>
      <c r="K114" s="3">
        <v>37213794.5</v>
      </c>
    </row>
    <row r="115" spans="1:11" x14ac:dyDescent="0.25">
      <c r="A115" s="2" t="s">
        <v>318</v>
      </c>
      <c r="C115" s="2" t="s">
        <v>147</v>
      </c>
      <c r="D115" s="2">
        <v>37160766.5</v>
      </c>
      <c r="E115" s="2">
        <v>1661166.06281715</v>
      </c>
      <c r="F115" s="2">
        <v>86641.5</v>
      </c>
      <c r="G115" s="2">
        <v>41432.813269118298</v>
      </c>
      <c r="I115" s="3">
        <f t="shared" si="4"/>
        <v>28393.5</v>
      </c>
      <c r="K115" s="3">
        <v>37213794.5</v>
      </c>
    </row>
    <row r="116" spans="1:11" x14ac:dyDescent="0.25">
      <c r="A116" s="2" t="s">
        <v>319</v>
      </c>
      <c r="C116" s="2" t="s">
        <v>148</v>
      </c>
      <c r="D116" s="2">
        <v>37187270.5</v>
      </c>
      <c r="E116" s="2">
        <v>2348367.0122161098</v>
      </c>
      <c r="F116" s="2">
        <v>61279.5</v>
      </c>
      <c r="G116" s="2">
        <v>12821.8053921926</v>
      </c>
      <c r="I116" s="3">
        <f t="shared" si="4"/>
        <v>1889.5</v>
      </c>
      <c r="K116" s="3">
        <v>37213794.5</v>
      </c>
    </row>
    <row r="117" spans="1:11" x14ac:dyDescent="0.25">
      <c r="A117" s="2" t="s">
        <v>305</v>
      </c>
      <c r="C117" s="2" t="s">
        <v>149</v>
      </c>
      <c r="D117" s="2">
        <v>37188936</v>
      </c>
      <c r="E117" s="2">
        <v>1662311.6978054401</v>
      </c>
      <c r="F117" s="2">
        <v>60084</v>
      </c>
      <c r="G117" s="2">
        <v>699.83493771820997</v>
      </c>
      <c r="I117" s="3">
        <f t="shared" si="4"/>
        <v>224</v>
      </c>
      <c r="K117" s="3">
        <v>37213794.5</v>
      </c>
    </row>
    <row r="118" spans="1:11" s="21" customFormat="1" x14ac:dyDescent="0.25">
      <c r="A118" s="19" t="s">
        <v>306</v>
      </c>
      <c r="B118" s="19"/>
      <c r="C118" s="19" t="s">
        <v>150</v>
      </c>
      <c r="D118" s="19">
        <v>36507043.5</v>
      </c>
      <c r="E118" s="19">
        <v>2831129.7387604299</v>
      </c>
      <c r="F118" s="19">
        <v>674301</v>
      </c>
      <c r="G118" s="19">
        <v>168658.166283094</v>
      </c>
      <c r="H118" s="19"/>
      <c r="I118" s="20">
        <f t="shared" si="4"/>
        <v>682116.5</v>
      </c>
      <c r="K118" s="20">
        <v>37213794.5</v>
      </c>
    </row>
    <row r="119" spans="1:11" s="21" customFormat="1" x14ac:dyDescent="0.25">
      <c r="A119" s="19" t="s">
        <v>307</v>
      </c>
      <c r="B119" s="19"/>
      <c r="C119" s="19" t="s">
        <v>151</v>
      </c>
      <c r="D119" s="19">
        <v>36583466.5</v>
      </c>
      <c r="E119" s="19">
        <v>2830053.6405271199</v>
      </c>
      <c r="F119" s="19">
        <v>668897</v>
      </c>
      <c r="G119" s="19">
        <v>138461.66770697499</v>
      </c>
      <c r="H119" s="19"/>
      <c r="I119" s="20">
        <f t="shared" si="4"/>
        <v>605693.5</v>
      </c>
      <c r="K119" s="20">
        <v>37213794.5</v>
      </c>
    </row>
    <row r="120" spans="1:11" s="21" customFormat="1" x14ac:dyDescent="0.25">
      <c r="A120" s="19" t="s">
        <v>308</v>
      </c>
      <c r="B120" s="19"/>
      <c r="C120" s="19" t="s">
        <v>152</v>
      </c>
      <c r="D120" s="19">
        <v>37136357</v>
      </c>
      <c r="E120" s="19">
        <v>2033117.6543453201</v>
      </c>
      <c r="F120" s="19">
        <v>169648.5</v>
      </c>
      <c r="G120" s="19">
        <v>92978.325192574703</v>
      </c>
      <c r="H120" s="19"/>
      <c r="I120" s="20">
        <f t="shared" si="4"/>
        <v>52803</v>
      </c>
      <c r="K120" s="20">
        <v>37213794.5</v>
      </c>
    </row>
    <row r="121" spans="1:11" s="21" customFormat="1" x14ac:dyDescent="0.25">
      <c r="A121" s="19" t="s">
        <v>309</v>
      </c>
      <c r="B121" s="19"/>
      <c r="C121" s="19" t="s">
        <v>153</v>
      </c>
      <c r="D121" s="19">
        <v>37185522</v>
      </c>
      <c r="E121" s="19">
        <v>3880418.40287351</v>
      </c>
      <c r="F121" s="19">
        <v>122444</v>
      </c>
      <c r="G121" s="19">
        <v>7570.9306080145298</v>
      </c>
      <c r="H121" s="19"/>
      <c r="I121" s="20">
        <f t="shared" si="4"/>
        <v>3638</v>
      </c>
      <c r="K121" s="20">
        <v>37213794.5</v>
      </c>
    </row>
    <row r="122" spans="1:11" s="21" customFormat="1" x14ac:dyDescent="0.25">
      <c r="A122" s="19" t="s">
        <v>310</v>
      </c>
      <c r="B122" s="19"/>
      <c r="C122" s="19" t="s">
        <v>154</v>
      </c>
      <c r="D122" s="19">
        <v>37188966</v>
      </c>
      <c r="E122" s="19">
        <v>3102092.7406485099</v>
      </c>
      <c r="F122" s="19">
        <v>120153.5</v>
      </c>
      <c r="G122" s="19">
        <v>616.40958909845995</v>
      </c>
      <c r="H122" s="19"/>
      <c r="I122" s="20">
        <f t="shared" si="4"/>
        <v>194</v>
      </c>
      <c r="K122" s="20">
        <v>37213794.5</v>
      </c>
    </row>
    <row r="123" spans="1:11" x14ac:dyDescent="0.25">
      <c r="D123" s="3"/>
      <c r="E123" s="3"/>
      <c r="I123" s="3"/>
      <c r="K123" s="3">
        <v>37213794.5</v>
      </c>
    </row>
    <row r="124" spans="1:11" x14ac:dyDescent="0.25">
      <c r="A124" s="2" t="s">
        <v>326</v>
      </c>
      <c r="B124" s="2" t="s">
        <v>139</v>
      </c>
      <c r="C124" s="2" t="s">
        <v>140</v>
      </c>
      <c r="D124" s="2">
        <v>37181240</v>
      </c>
      <c r="E124" s="2">
        <v>3101470.7866262002</v>
      </c>
      <c r="F124" s="2">
        <v>7814</v>
      </c>
      <c r="G124" s="2">
        <v>1854.64327134571</v>
      </c>
      <c r="I124" s="3">
        <f t="shared" ref="I124:I138" si="5">D$2-D124</f>
        <v>7920</v>
      </c>
      <c r="K124" s="3">
        <v>37213794.5</v>
      </c>
    </row>
    <row r="125" spans="1:11" x14ac:dyDescent="0.25">
      <c r="A125" s="2" t="s">
        <v>327</v>
      </c>
      <c r="C125" s="2" t="s">
        <v>141</v>
      </c>
      <c r="D125" s="2">
        <v>37183536.5</v>
      </c>
      <c r="E125" s="2">
        <v>2872994.7390608802</v>
      </c>
      <c r="F125" s="2">
        <v>5992</v>
      </c>
      <c r="G125" s="2">
        <v>1604.7756750169499</v>
      </c>
      <c r="I125" s="3">
        <f t="shared" si="5"/>
        <v>5623.5</v>
      </c>
      <c r="K125" s="3">
        <v>37213794.5</v>
      </c>
    </row>
    <row r="126" spans="1:11" x14ac:dyDescent="0.25">
      <c r="A126" s="2" t="s">
        <v>328</v>
      </c>
      <c r="C126" s="2" t="s">
        <v>142</v>
      </c>
      <c r="D126" s="2">
        <v>37188358.5</v>
      </c>
      <c r="E126" s="2">
        <v>2873396.7944275201</v>
      </c>
      <c r="F126" s="2">
        <v>1590</v>
      </c>
      <c r="G126" s="2">
        <v>572.30793876441396</v>
      </c>
      <c r="I126" s="3">
        <f t="shared" si="5"/>
        <v>801.5</v>
      </c>
      <c r="K126" s="3">
        <v>37213794.5</v>
      </c>
    </row>
    <row r="127" spans="1:11" x14ac:dyDescent="0.25">
      <c r="A127" s="2" t="s">
        <v>329</v>
      </c>
      <c r="C127" s="2" t="s">
        <v>143</v>
      </c>
      <c r="D127" s="2">
        <v>37188795</v>
      </c>
      <c r="E127" s="2">
        <v>3513912.1790328301</v>
      </c>
      <c r="F127" s="2">
        <v>1227</v>
      </c>
      <c r="G127" s="2">
        <v>83.152859945507004</v>
      </c>
      <c r="I127" s="3">
        <f t="shared" si="5"/>
        <v>365</v>
      </c>
      <c r="K127" s="3">
        <v>37213794.5</v>
      </c>
    </row>
    <row r="128" spans="1:11" x14ac:dyDescent="0.25">
      <c r="A128" s="2" t="s">
        <v>330</v>
      </c>
      <c r="C128" s="2" t="s">
        <v>144</v>
      </c>
      <c r="D128" s="2">
        <v>37189083.5</v>
      </c>
      <c r="E128" s="2">
        <v>2624403.6590972398</v>
      </c>
      <c r="F128" s="2">
        <v>1200</v>
      </c>
      <c r="G128" s="2">
        <v>34.368348438270502</v>
      </c>
      <c r="I128" s="3">
        <f t="shared" si="5"/>
        <v>76.5</v>
      </c>
      <c r="K128" s="3">
        <v>37213794.5</v>
      </c>
    </row>
    <row r="129" spans="1:11" x14ac:dyDescent="0.25">
      <c r="A129" s="2" t="s">
        <v>331</v>
      </c>
      <c r="C129" s="2" t="s">
        <v>145</v>
      </c>
      <c r="D129" s="2">
        <v>37149106</v>
      </c>
      <c r="E129" s="2">
        <v>1660642.24566572</v>
      </c>
      <c r="F129" s="2">
        <v>38570.5</v>
      </c>
      <c r="G129" s="2">
        <v>8878.2351665231308</v>
      </c>
      <c r="I129" s="3">
        <f t="shared" si="5"/>
        <v>40054</v>
      </c>
      <c r="K129" s="3">
        <v>37213794.5</v>
      </c>
    </row>
    <row r="130" spans="1:11" x14ac:dyDescent="0.25">
      <c r="A130" s="2" t="s">
        <v>332</v>
      </c>
      <c r="C130" s="2" t="s">
        <v>146</v>
      </c>
      <c r="D130" s="2">
        <v>37162241.5</v>
      </c>
      <c r="E130" s="2">
        <v>3312114.8715804601</v>
      </c>
      <c r="F130" s="2">
        <v>29759</v>
      </c>
      <c r="G130" s="2">
        <v>8389.0168249925991</v>
      </c>
      <c r="I130" s="3">
        <f t="shared" si="5"/>
        <v>26918.5</v>
      </c>
      <c r="K130" s="3">
        <v>37213794.5</v>
      </c>
    </row>
    <row r="131" spans="1:11" x14ac:dyDescent="0.25">
      <c r="A131" s="2" t="s">
        <v>333</v>
      </c>
      <c r="C131" s="2" t="s">
        <v>147</v>
      </c>
      <c r="D131" s="2">
        <v>37186267</v>
      </c>
      <c r="E131" s="2">
        <v>2348327.8774267202</v>
      </c>
      <c r="F131" s="2">
        <v>8025</v>
      </c>
      <c r="G131" s="2">
        <v>3362.1125027661101</v>
      </c>
      <c r="I131" s="3">
        <f t="shared" si="5"/>
        <v>2893</v>
      </c>
      <c r="K131" s="3">
        <v>37213794.5</v>
      </c>
    </row>
    <row r="132" spans="1:11" x14ac:dyDescent="0.25">
      <c r="A132" s="2" t="s">
        <v>334</v>
      </c>
      <c r="C132" s="2" t="s">
        <v>148</v>
      </c>
      <c r="D132" s="2">
        <v>37188703.5</v>
      </c>
      <c r="E132" s="2">
        <v>3314583.5552976802</v>
      </c>
      <c r="F132" s="2">
        <v>6114</v>
      </c>
      <c r="G132" s="2">
        <v>741.41644995458705</v>
      </c>
      <c r="I132" s="3">
        <f t="shared" si="5"/>
        <v>456.5</v>
      </c>
      <c r="K132" s="3">
        <v>37213794.5</v>
      </c>
    </row>
    <row r="133" spans="1:11" x14ac:dyDescent="0.25">
      <c r="A133" s="2" t="s">
        <v>320</v>
      </c>
      <c r="C133" s="2" t="s">
        <v>149</v>
      </c>
      <c r="D133" s="2">
        <v>37188946.5</v>
      </c>
      <c r="E133" s="2">
        <v>2348510.5087334202</v>
      </c>
      <c r="F133" s="2">
        <v>6010.5</v>
      </c>
      <c r="G133" s="2">
        <v>82.085426119264199</v>
      </c>
      <c r="I133" s="3">
        <f t="shared" si="5"/>
        <v>213.5</v>
      </c>
      <c r="K133" s="3">
        <v>37213794.5</v>
      </c>
    </row>
    <row r="134" spans="1:11" s="21" customFormat="1" x14ac:dyDescent="0.25">
      <c r="A134" s="19" t="s">
        <v>321</v>
      </c>
      <c r="B134" s="19"/>
      <c r="C134" s="19" t="s">
        <v>150</v>
      </c>
      <c r="D134" s="19">
        <v>37106437</v>
      </c>
      <c r="E134" s="19">
        <v>2618964.0727987802</v>
      </c>
      <c r="F134" s="19">
        <v>78012</v>
      </c>
      <c r="G134" s="19">
        <v>16901.226357499199</v>
      </c>
      <c r="H134" s="19"/>
      <c r="I134" s="20">
        <f t="shared" si="5"/>
        <v>82723</v>
      </c>
      <c r="K134" s="20">
        <v>37213794.5</v>
      </c>
    </row>
    <row r="135" spans="1:11" s="21" customFormat="1" x14ac:dyDescent="0.25">
      <c r="A135" s="19" t="s">
        <v>322</v>
      </c>
      <c r="B135" s="19"/>
      <c r="C135" s="19" t="s">
        <v>151</v>
      </c>
      <c r="D135" s="19">
        <v>37135602</v>
      </c>
      <c r="E135" s="19">
        <v>2345024.4794900198</v>
      </c>
      <c r="F135" s="19">
        <v>60104.5</v>
      </c>
      <c r="G135" s="19">
        <v>15593.890274163699</v>
      </c>
      <c r="H135" s="19"/>
      <c r="I135" s="20">
        <f t="shared" si="5"/>
        <v>53558</v>
      </c>
      <c r="K135" s="20">
        <v>37213794.5</v>
      </c>
    </row>
    <row r="136" spans="1:11" s="21" customFormat="1" x14ac:dyDescent="0.25">
      <c r="A136" s="19" t="s">
        <v>323</v>
      </c>
      <c r="B136" s="19"/>
      <c r="C136" s="19" t="s">
        <v>152</v>
      </c>
      <c r="D136" s="19">
        <v>37183904.5</v>
      </c>
      <c r="E136" s="19">
        <v>2872984.5848460998</v>
      </c>
      <c r="F136" s="19">
        <v>15906</v>
      </c>
      <c r="G136" s="19">
        <v>6567.8482864796897</v>
      </c>
      <c r="H136" s="19"/>
      <c r="I136" s="20">
        <f t="shared" si="5"/>
        <v>5255.5</v>
      </c>
      <c r="K136" s="20">
        <v>37213794.5</v>
      </c>
    </row>
    <row r="137" spans="1:11" s="21" customFormat="1" x14ac:dyDescent="0.25">
      <c r="A137" s="19" t="s">
        <v>324</v>
      </c>
      <c r="B137" s="19"/>
      <c r="C137" s="19" t="s">
        <v>153</v>
      </c>
      <c r="D137" s="19">
        <v>37188517</v>
      </c>
      <c r="E137" s="19">
        <v>2873397.9388296599</v>
      </c>
      <c r="F137" s="19">
        <v>12235.5</v>
      </c>
      <c r="G137" s="19">
        <v>1110.3736517792399</v>
      </c>
      <c r="H137" s="19"/>
      <c r="I137" s="20">
        <f t="shared" si="5"/>
        <v>643</v>
      </c>
      <c r="K137" s="20">
        <v>37213794.5</v>
      </c>
    </row>
    <row r="138" spans="1:11" s="21" customFormat="1" x14ac:dyDescent="0.25">
      <c r="A138" s="19" t="s">
        <v>325</v>
      </c>
      <c r="B138" s="19"/>
      <c r="C138" s="19" t="s">
        <v>154</v>
      </c>
      <c r="D138" s="19">
        <v>37188846.5</v>
      </c>
      <c r="E138" s="19">
        <v>2624376.7318106401</v>
      </c>
      <c r="F138" s="19">
        <v>12016.5</v>
      </c>
      <c r="G138" s="19">
        <v>128.96991340061601</v>
      </c>
      <c r="H138" s="19"/>
      <c r="I138" s="20">
        <f t="shared" si="5"/>
        <v>313.5</v>
      </c>
      <c r="K138" s="20">
        <v>37213794.5</v>
      </c>
    </row>
    <row r="139" spans="1:11" x14ac:dyDescent="0.25">
      <c r="D139" s="3"/>
      <c r="E139" s="3"/>
      <c r="I139" s="3"/>
      <c r="K139" s="3">
        <v>37213794.5</v>
      </c>
    </row>
    <row r="140" spans="1:11" x14ac:dyDescent="0.25">
      <c r="A140" s="2" t="s">
        <v>341</v>
      </c>
      <c r="B140" s="2" t="s">
        <v>157</v>
      </c>
      <c r="C140" s="2" t="s">
        <v>140</v>
      </c>
      <c r="D140" s="2">
        <v>34769983.5</v>
      </c>
      <c r="E140" s="2">
        <v>2028507.4966355001</v>
      </c>
      <c r="F140" s="2">
        <v>6358813.5</v>
      </c>
      <c r="G140" s="2">
        <v>1496971.3961847399</v>
      </c>
      <c r="I140" s="3">
        <f t="shared" ref="I140:I154" si="6">D$2-D140</f>
        <v>2419176.5</v>
      </c>
      <c r="K140" s="3">
        <v>37213794.5</v>
      </c>
    </row>
    <row r="141" spans="1:11" x14ac:dyDescent="0.25">
      <c r="A141" s="2" t="s">
        <v>342</v>
      </c>
      <c r="C141" s="2" t="s">
        <v>141</v>
      </c>
      <c r="D141" s="2">
        <v>35575986.5</v>
      </c>
      <c r="E141" s="2">
        <v>2336579.9331199201</v>
      </c>
      <c r="F141" s="2">
        <v>6182611</v>
      </c>
      <c r="G141" s="2">
        <v>1185584.5098451199</v>
      </c>
      <c r="I141" s="3">
        <f t="shared" si="6"/>
        <v>1613173.5</v>
      </c>
      <c r="K141" s="3">
        <v>37213794.5</v>
      </c>
    </row>
    <row r="142" spans="1:11" x14ac:dyDescent="0.25">
      <c r="A142" s="2" t="s">
        <v>343</v>
      </c>
      <c r="C142" s="2" t="s">
        <v>142</v>
      </c>
      <c r="D142" s="2">
        <v>37149790.5</v>
      </c>
      <c r="E142" s="2">
        <v>2349748.2230788898</v>
      </c>
      <c r="F142" s="2">
        <v>1629942.5</v>
      </c>
      <c r="G142" s="2">
        <v>555521.30748439895</v>
      </c>
      <c r="I142" s="3">
        <f t="shared" si="6"/>
        <v>39369.5</v>
      </c>
      <c r="K142" s="3">
        <v>37213794.5</v>
      </c>
    </row>
    <row r="143" spans="1:11" x14ac:dyDescent="0.25">
      <c r="A143" s="2" t="s">
        <v>344</v>
      </c>
      <c r="C143" s="2" t="s">
        <v>143</v>
      </c>
      <c r="D143" s="2">
        <v>37187181.5</v>
      </c>
      <c r="E143" s="2">
        <v>3314405.4919433501</v>
      </c>
      <c r="F143" s="2">
        <v>1147744</v>
      </c>
      <c r="G143" s="2">
        <v>111654.31932577401</v>
      </c>
      <c r="I143" s="3">
        <f t="shared" si="6"/>
        <v>1978.5</v>
      </c>
      <c r="K143" s="3">
        <v>37213794.5</v>
      </c>
    </row>
    <row r="144" spans="1:11" x14ac:dyDescent="0.25">
      <c r="A144" s="2" t="s">
        <v>345</v>
      </c>
      <c r="C144" s="2" t="s">
        <v>144</v>
      </c>
      <c r="D144" s="2">
        <v>37189105.5</v>
      </c>
      <c r="E144" s="2">
        <v>1662322.69997695</v>
      </c>
      <c r="F144" s="2">
        <v>1123182</v>
      </c>
      <c r="G144" s="2">
        <v>14333.4342275976</v>
      </c>
      <c r="I144" s="3">
        <f t="shared" si="6"/>
        <v>54.5</v>
      </c>
      <c r="K144" s="3">
        <v>37213794.5</v>
      </c>
    </row>
    <row r="145" spans="1:11" x14ac:dyDescent="0.25">
      <c r="A145" s="2" t="s">
        <v>346</v>
      </c>
      <c r="C145" s="2" t="s">
        <v>145</v>
      </c>
      <c r="D145" s="2">
        <v>30580794.5</v>
      </c>
      <c r="E145" s="2">
        <v>3119370.6359705799</v>
      </c>
      <c r="F145" s="2">
        <v>23838930.5</v>
      </c>
      <c r="G145" s="2">
        <v>4778351.6577718398</v>
      </c>
      <c r="I145" s="3">
        <f t="shared" si="6"/>
        <v>6608365.5</v>
      </c>
      <c r="K145" s="3">
        <v>37213794.5</v>
      </c>
    </row>
    <row r="146" spans="1:11" x14ac:dyDescent="0.25">
      <c r="A146" s="2" t="s">
        <v>347</v>
      </c>
      <c r="C146" s="2" t="s">
        <v>146</v>
      </c>
      <c r="D146" s="2">
        <v>31744109</v>
      </c>
      <c r="E146" s="2">
        <v>3138935.9300229298</v>
      </c>
      <c r="F146" s="2">
        <v>22288365.5</v>
      </c>
      <c r="G146" s="2">
        <v>3558525.2855747398</v>
      </c>
      <c r="I146" s="3">
        <f t="shared" si="6"/>
        <v>5445051</v>
      </c>
      <c r="K146" s="3">
        <v>37213794.5</v>
      </c>
    </row>
    <row r="147" spans="1:11" x14ac:dyDescent="0.25">
      <c r="A147" s="2" t="s">
        <v>348</v>
      </c>
      <c r="C147" s="2" t="s">
        <v>147</v>
      </c>
      <c r="D147" s="2">
        <v>37014438</v>
      </c>
      <c r="E147" s="2">
        <v>2922178.0455746502</v>
      </c>
      <c r="F147" s="2">
        <v>7954488</v>
      </c>
      <c r="G147" s="2">
        <v>2230085.4796159202</v>
      </c>
      <c r="I147" s="3">
        <f t="shared" si="6"/>
        <v>174722</v>
      </c>
      <c r="K147" s="3">
        <v>37213794.5</v>
      </c>
    </row>
    <row r="148" spans="1:11" x14ac:dyDescent="0.25">
      <c r="A148" s="2" t="s">
        <v>349</v>
      </c>
      <c r="C148" s="2" t="s">
        <v>148</v>
      </c>
      <c r="D148" s="2">
        <v>37182426.5</v>
      </c>
      <c r="E148" s="2">
        <v>2626127.0338974302</v>
      </c>
      <c r="F148" s="2">
        <v>5888081</v>
      </c>
      <c r="G148" s="2">
        <v>531288.98188673402</v>
      </c>
      <c r="I148" s="3">
        <f t="shared" si="6"/>
        <v>6733.5</v>
      </c>
      <c r="K148" s="3">
        <v>37213794.5</v>
      </c>
    </row>
    <row r="149" spans="1:11" x14ac:dyDescent="0.25">
      <c r="A149" s="2" t="s">
        <v>335</v>
      </c>
      <c r="C149" s="2" t="s">
        <v>149</v>
      </c>
      <c r="D149" s="2">
        <v>37188491.5</v>
      </c>
      <c r="E149" s="2">
        <v>2348473.3894012198</v>
      </c>
      <c r="F149" s="2">
        <v>5775190.5</v>
      </c>
      <c r="G149" s="2">
        <v>62640.247251001798</v>
      </c>
      <c r="I149" s="3">
        <f t="shared" si="6"/>
        <v>668.5</v>
      </c>
      <c r="K149" s="3">
        <v>37213794.5</v>
      </c>
    </row>
    <row r="150" spans="1:11" s="21" customFormat="1" x14ac:dyDescent="0.25">
      <c r="A150" s="19" t="s">
        <v>336</v>
      </c>
      <c r="B150" s="19"/>
      <c r="C150" s="19" t="s">
        <v>150</v>
      </c>
      <c r="D150" s="19">
        <v>29855736</v>
      </c>
      <c r="E150" s="19">
        <v>2949654.6351063498</v>
      </c>
      <c r="F150" s="19">
        <v>37008232.5</v>
      </c>
      <c r="G150" s="19">
        <v>6563899.1594685595</v>
      </c>
      <c r="H150" s="19"/>
      <c r="I150" s="20">
        <f t="shared" si="6"/>
        <v>7333424</v>
      </c>
      <c r="K150" s="20">
        <v>37213794.5</v>
      </c>
    </row>
    <row r="151" spans="1:11" s="21" customFormat="1" x14ac:dyDescent="0.25">
      <c r="A151" s="19" t="s">
        <v>337</v>
      </c>
      <c r="B151" s="19"/>
      <c r="C151" s="19" t="s">
        <v>151</v>
      </c>
      <c r="D151" s="19">
        <v>29470828</v>
      </c>
      <c r="E151" s="19">
        <v>3073783.0350396801</v>
      </c>
      <c r="F151" s="19">
        <v>34674619.5</v>
      </c>
      <c r="G151" s="19">
        <v>4435502.5880129598</v>
      </c>
      <c r="H151" s="19"/>
      <c r="I151" s="20">
        <f t="shared" si="6"/>
        <v>7718332</v>
      </c>
      <c r="K151" s="20">
        <v>37213794.5</v>
      </c>
    </row>
    <row r="152" spans="1:11" s="21" customFormat="1" x14ac:dyDescent="0.25">
      <c r="A152" s="19" t="s">
        <v>338</v>
      </c>
      <c r="B152" s="19"/>
      <c r="C152" s="19" t="s">
        <v>152</v>
      </c>
      <c r="D152" s="19">
        <v>36894024</v>
      </c>
      <c r="E152" s="19">
        <v>3409058.4032278801</v>
      </c>
      <c r="F152" s="19">
        <v>15337592.5</v>
      </c>
      <c r="G152" s="19">
        <v>3280183.7340087602</v>
      </c>
      <c r="H152" s="19"/>
      <c r="I152" s="20">
        <f t="shared" si="6"/>
        <v>295136</v>
      </c>
      <c r="K152" s="20">
        <v>37213794.5</v>
      </c>
    </row>
    <row r="153" spans="1:11" s="21" customFormat="1" x14ac:dyDescent="0.25">
      <c r="A153" s="19" t="s">
        <v>339</v>
      </c>
      <c r="B153" s="19"/>
      <c r="C153" s="19" t="s">
        <v>153</v>
      </c>
      <c r="D153" s="19">
        <v>37177698.5</v>
      </c>
      <c r="E153" s="19">
        <v>3313712.9937132602</v>
      </c>
      <c r="F153" s="19">
        <v>11771027.5</v>
      </c>
      <c r="G153" s="19">
        <v>607697.98178686399</v>
      </c>
      <c r="H153" s="19"/>
      <c r="I153" s="20">
        <f t="shared" si="6"/>
        <v>11461.5</v>
      </c>
      <c r="K153" s="20">
        <v>37213794.5</v>
      </c>
    </row>
    <row r="154" spans="1:11" s="21" customFormat="1" x14ac:dyDescent="0.25">
      <c r="A154" s="19" t="s">
        <v>340</v>
      </c>
      <c r="B154" s="19"/>
      <c r="C154" s="19" t="s">
        <v>154</v>
      </c>
      <c r="D154" s="19">
        <v>37188194.5</v>
      </c>
      <c r="E154" s="19">
        <v>2034853.70975067</v>
      </c>
      <c r="F154" s="19">
        <v>11567664</v>
      </c>
      <c r="G154" s="19">
        <v>44854.113985933698</v>
      </c>
      <c r="H154" s="19"/>
      <c r="I154" s="20">
        <f t="shared" si="6"/>
        <v>965.5</v>
      </c>
      <c r="K154" s="20">
        <v>37213794.5</v>
      </c>
    </row>
    <row r="155" spans="1:11" x14ac:dyDescent="0.25">
      <c r="A155" s="12"/>
      <c r="D155" s="3"/>
      <c r="E155" s="3"/>
      <c r="I155" s="3"/>
      <c r="K155" s="3">
        <v>37213794.5</v>
      </c>
    </row>
    <row r="156" spans="1:11" x14ac:dyDescent="0.25">
      <c r="A156" s="2" t="s">
        <v>356</v>
      </c>
      <c r="B156" s="2" t="s">
        <v>158</v>
      </c>
      <c r="C156" s="2" t="s">
        <v>140</v>
      </c>
      <c r="D156" s="2">
        <v>36877733</v>
      </c>
      <c r="E156" s="2">
        <v>2852406.72737781</v>
      </c>
      <c r="F156" s="2">
        <v>746088.5</v>
      </c>
      <c r="G156" s="2">
        <v>169815.23302486999</v>
      </c>
      <c r="I156" s="3">
        <f t="shared" si="0"/>
        <v>311427</v>
      </c>
      <c r="K156" s="3">
        <v>37213794.5</v>
      </c>
    </row>
    <row r="157" spans="1:11" x14ac:dyDescent="0.25">
      <c r="A157" s="2" t="s">
        <v>357</v>
      </c>
      <c r="C157" s="2" t="s">
        <v>141</v>
      </c>
      <c r="D157" s="2">
        <v>37067295</v>
      </c>
      <c r="E157" s="2">
        <v>3091414.3044238798</v>
      </c>
      <c r="F157" s="2">
        <v>582095.5</v>
      </c>
      <c r="G157" s="2">
        <v>153254.46107654599</v>
      </c>
      <c r="I157" s="3">
        <f t="shared" si="0"/>
        <v>121865</v>
      </c>
      <c r="K157" s="3">
        <v>37213794.5</v>
      </c>
    </row>
    <row r="158" spans="1:11" x14ac:dyDescent="0.25">
      <c r="A158" s="2" t="s">
        <v>358</v>
      </c>
      <c r="C158" s="2" t="s">
        <v>142</v>
      </c>
      <c r="D158" s="2">
        <v>37186034.5</v>
      </c>
      <c r="E158" s="2">
        <v>2624055.81465845</v>
      </c>
      <c r="F158" s="2">
        <v>152245.5</v>
      </c>
      <c r="G158" s="2">
        <v>67814.168513019496</v>
      </c>
      <c r="I158" s="3">
        <f t="shared" si="0"/>
        <v>3125.5</v>
      </c>
      <c r="K158" s="3">
        <v>37213794.5</v>
      </c>
    </row>
    <row r="159" spans="1:11" x14ac:dyDescent="0.25">
      <c r="A159" s="2" t="s">
        <v>359</v>
      </c>
      <c r="C159" s="2" t="s">
        <v>143</v>
      </c>
      <c r="D159" s="2">
        <v>37188839</v>
      </c>
      <c r="E159" s="2">
        <v>3314587.6311157802</v>
      </c>
      <c r="F159" s="2">
        <v>115744.5</v>
      </c>
      <c r="G159" s="2">
        <v>9063.8824223422598</v>
      </c>
      <c r="I159" s="3">
        <f t="shared" si="0"/>
        <v>321</v>
      </c>
      <c r="K159" s="3">
        <v>37213794.5</v>
      </c>
    </row>
    <row r="160" spans="1:11" x14ac:dyDescent="0.25">
      <c r="A160" s="2" t="s">
        <v>360</v>
      </c>
      <c r="C160" s="2" t="s">
        <v>144</v>
      </c>
      <c r="D160" s="2">
        <v>37188670</v>
      </c>
      <c r="E160" s="2">
        <v>3314595.3261076901</v>
      </c>
      <c r="F160" s="2">
        <v>113482</v>
      </c>
      <c r="G160" s="2">
        <v>3401.4947514560599</v>
      </c>
      <c r="I160" s="3">
        <f t="shared" si="0"/>
        <v>490</v>
      </c>
      <c r="K160" s="3">
        <v>37213794.5</v>
      </c>
    </row>
    <row r="161" spans="1:11" x14ac:dyDescent="0.25">
      <c r="A161" s="2" t="s">
        <v>361</v>
      </c>
      <c r="C161" s="2" t="s">
        <v>145</v>
      </c>
      <c r="D161" s="2">
        <v>35975329.5</v>
      </c>
      <c r="E161" s="2">
        <v>2564770.1378287999</v>
      </c>
      <c r="F161" s="2">
        <v>3308782</v>
      </c>
      <c r="G161" s="2">
        <v>729995.25399338803</v>
      </c>
      <c r="I161" s="3">
        <f t="shared" si="0"/>
        <v>1213830.5</v>
      </c>
      <c r="K161" s="3">
        <v>37213794.5</v>
      </c>
    </row>
    <row r="162" spans="1:11" x14ac:dyDescent="0.25">
      <c r="A162" s="2" t="s">
        <v>362</v>
      </c>
      <c r="C162" s="2" t="s">
        <v>146</v>
      </c>
      <c r="D162" s="2">
        <v>36618688</v>
      </c>
      <c r="E162" s="2">
        <v>3653911.3303183601</v>
      </c>
      <c r="F162" s="2">
        <v>2682584</v>
      </c>
      <c r="G162" s="2">
        <v>627084.05213258299</v>
      </c>
      <c r="I162" s="3">
        <f t="shared" si="0"/>
        <v>570472</v>
      </c>
      <c r="K162" s="3">
        <v>37213794.5</v>
      </c>
    </row>
    <row r="163" spans="1:11" x14ac:dyDescent="0.25">
      <c r="A163" s="2" t="s">
        <v>363</v>
      </c>
      <c r="C163" s="2" t="s">
        <v>147</v>
      </c>
      <c r="D163" s="2">
        <v>37176952</v>
      </c>
      <c r="E163" s="2">
        <v>2873066.3588766302</v>
      </c>
      <c r="F163" s="2">
        <v>765926.5</v>
      </c>
      <c r="G163" s="2">
        <v>304587.09294253</v>
      </c>
      <c r="I163" s="3">
        <f t="shared" si="0"/>
        <v>12208</v>
      </c>
      <c r="K163" s="3">
        <v>37213794.5</v>
      </c>
    </row>
    <row r="164" spans="1:11" x14ac:dyDescent="0.25">
      <c r="A164" s="2" t="s">
        <v>364</v>
      </c>
      <c r="C164" s="2" t="s">
        <v>148</v>
      </c>
      <c r="D164" s="2">
        <v>37188270</v>
      </c>
      <c r="E164" s="2">
        <v>2873381.0793625698</v>
      </c>
      <c r="F164" s="2">
        <v>594100.5</v>
      </c>
      <c r="G164" s="2">
        <v>76214.596774348</v>
      </c>
      <c r="I164" s="3">
        <f t="shared" si="0"/>
        <v>890</v>
      </c>
      <c r="K164" s="3">
        <v>37213794.5</v>
      </c>
    </row>
    <row r="165" spans="1:11" x14ac:dyDescent="0.25">
      <c r="A165" s="2" t="s">
        <v>350</v>
      </c>
      <c r="C165" s="2" t="s">
        <v>149</v>
      </c>
      <c r="D165" s="2">
        <v>37188854.5</v>
      </c>
      <c r="E165" s="2">
        <v>1662312.15487854</v>
      </c>
      <c r="F165" s="2">
        <v>582759</v>
      </c>
      <c r="G165" s="2">
        <v>17702.449512946001</v>
      </c>
      <c r="I165" s="3">
        <f t="shared" si="0"/>
        <v>305.5</v>
      </c>
      <c r="K165" s="3">
        <v>37213794.5</v>
      </c>
    </row>
    <row r="166" spans="1:11" s="21" customFormat="1" x14ac:dyDescent="0.25">
      <c r="A166" s="19" t="s">
        <v>351</v>
      </c>
      <c r="B166" s="19"/>
      <c r="C166" s="19" t="s">
        <v>150</v>
      </c>
      <c r="D166" s="19">
        <v>35403086</v>
      </c>
      <c r="E166" s="19">
        <v>2545360.3215779099</v>
      </c>
      <c r="F166" s="19">
        <v>5712617</v>
      </c>
      <c r="G166" s="19">
        <v>1132829.8300266699</v>
      </c>
      <c r="H166" s="19"/>
      <c r="I166" s="20">
        <f t="shared" si="0"/>
        <v>1786074</v>
      </c>
      <c r="K166" s="20">
        <v>37213794.5</v>
      </c>
    </row>
    <row r="167" spans="1:11" s="21" customFormat="1" x14ac:dyDescent="0.25">
      <c r="A167" s="19" t="s">
        <v>352</v>
      </c>
      <c r="B167" s="19"/>
      <c r="C167" s="19" t="s">
        <v>151</v>
      </c>
      <c r="D167" s="19">
        <v>36234985.5</v>
      </c>
      <c r="E167" s="19">
        <v>3057597.37826702</v>
      </c>
      <c r="F167" s="19">
        <v>4623762.5</v>
      </c>
      <c r="G167" s="19">
        <v>966491.11895723501</v>
      </c>
      <c r="H167" s="19"/>
      <c r="I167" s="20">
        <f t="shared" si="0"/>
        <v>954174.5</v>
      </c>
      <c r="K167" s="20">
        <v>37213794.5</v>
      </c>
    </row>
    <row r="168" spans="1:11" s="21" customFormat="1" x14ac:dyDescent="0.25">
      <c r="A168" s="19" t="s">
        <v>353</v>
      </c>
      <c r="B168" s="19"/>
      <c r="C168" s="19" t="s">
        <v>152</v>
      </c>
      <c r="D168" s="19">
        <v>37166147</v>
      </c>
      <c r="E168" s="19">
        <v>2348100.32438786</v>
      </c>
      <c r="F168" s="19">
        <v>1540978</v>
      </c>
      <c r="G168" s="19">
        <v>453705.91111141001</v>
      </c>
      <c r="H168" s="19"/>
      <c r="I168" s="20">
        <f t="shared" si="0"/>
        <v>23013</v>
      </c>
      <c r="K168" s="20">
        <v>37213794.5</v>
      </c>
    </row>
    <row r="169" spans="1:11" s="21" customFormat="1" x14ac:dyDescent="0.25">
      <c r="A169" s="19" t="s">
        <v>354</v>
      </c>
      <c r="B169" s="19"/>
      <c r="C169" s="19" t="s">
        <v>153</v>
      </c>
      <c r="D169" s="19">
        <v>37187848.5</v>
      </c>
      <c r="E169" s="19">
        <v>2874041.6072849999</v>
      </c>
      <c r="F169" s="19">
        <v>1189896.5</v>
      </c>
      <c r="G169" s="19">
        <v>183506.54617900401</v>
      </c>
      <c r="H169" s="19"/>
      <c r="I169" s="20">
        <f t="shared" si="0"/>
        <v>1311.5</v>
      </c>
      <c r="K169" s="20">
        <v>37213794.5</v>
      </c>
    </row>
    <row r="170" spans="1:11" s="21" customFormat="1" x14ac:dyDescent="0.25">
      <c r="A170" s="19" t="s">
        <v>355</v>
      </c>
      <c r="B170" s="19"/>
      <c r="C170" s="19" t="s">
        <v>154</v>
      </c>
      <c r="D170" s="19">
        <v>37188622.5</v>
      </c>
      <c r="E170" s="19">
        <v>3513895.1676981798</v>
      </c>
      <c r="F170" s="19">
        <v>1170553</v>
      </c>
      <c r="G170" s="19">
        <v>11471.1913783459</v>
      </c>
      <c r="H170" s="19"/>
      <c r="I170" s="20">
        <f t="shared" si="0"/>
        <v>537.5</v>
      </c>
      <c r="K170" s="20">
        <v>37213794.5</v>
      </c>
    </row>
    <row r="172" spans="1:11" x14ac:dyDescent="0.25">
      <c r="A172" s="4" t="s">
        <v>341</v>
      </c>
      <c r="B172" s="2" t="s">
        <v>365</v>
      </c>
      <c r="C172" s="2" t="s">
        <v>140</v>
      </c>
      <c r="I172" s="3">
        <f t="shared" ref="I172:I186" si="7">D$2-D172</f>
        <v>37189160</v>
      </c>
      <c r="K172" s="3">
        <v>37213794.5</v>
      </c>
    </row>
    <row r="173" spans="1:11" x14ac:dyDescent="0.25">
      <c r="A173" s="4" t="s">
        <v>342</v>
      </c>
      <c r="C173" s="2" t="s">
        <v>141</v>
      </c>
      <c r="I173" s="3">
        <f t="shared" si="7"/>
        <v>37189160</v>
      </c>
      <c r="K173" s="3">
        <v>37213794.5</v>
      </c>
    </row>
    <row r="174" spans="1:11" x14ac:dyDescent="0.25">
      <c r="A174" s="4" t="s">
        <v>343</v>
      </c>
      <c r="C174" s="2" t="s">
        <v>142</v>
      </c>
      <c r="I174" s="3">
        <f t="shared" si="7"/>
        <v>37189160</v>
      </c>
      <c r="K174" s="3">
        <v>37213794.5</v>
      </c>
    </row>
    <row r="175" spans="1:11" x14ac:dyDescent="0.25">
      <c r="A175" s="4" t="s">
        <v>344</v>
      </c>
      <c r="C175" s="2" t="s">
        <v>143</v>
      </c>
      <c r="I175" s="3">
        <f t="shared" si="7"/>
        <v>37189160</v>
      </c>
      <c r="K175" s="3">
        <v>37213794.5</v>
      </c>
    </row>
    <row r="176" spans="1:11" x14ac:dyDescent="0.25">
      <c r="A176" s="4" t="s">
        <v>345</v>
      </c>
      <c r="C176" s="2" t="s">
        <v>144</v>
      </c>
      <c r="I176" s="3">
        <f t="shared" si="7"/>
        <v>37189160</v>
      </c>
      <c r="K176" s="3">
        <v>37213794.5</v>
      </c>
    </row>
    <row r="177" spans="1:11" x14ac:dyDescent="0.25">
      <c r="A177" s="4" t="s">
        <v>346</v>
      </c>
      <c r="C177" s="2" t="s">
        <v>145</v>
      </c>
      <c r="I177" s="3">
        <f t="shared" si="7"/>
        <v>37189160</v>
      </c>
      <c r="K177" s="3">
        <v>37213794.5</v>
      </c>
    </row>
    <row r="178" spans="1:11" x14ac:dyDescent="0.25">
      <c r="A178" s="4" t="s">
        <v>347</v>
      </c>
      <c r="C178" s="2" t="s">
        <v>146</v>
      </c>
      <c r="I178" s="3">
        <f t="shared" si="7"/>
        <v>37189160</v>
      </c>
      <c r="K178" s="3">
        <v>37213794.5</v>
      </c>
    </row>
    <row r="179" spans="1:11" x14ac:dyDescent="0.25">
      <c r="A179" s="4" t="s">
        <v>348</v>
      </c>
      <c r="C179" s="2" t="s">
        <v>147</v>
      </c>
      <c r="I179" s="3">
        <f t="shared" si="7"/>
        <v>37189160</v>
      </c>
      <c r="K179" s="3">
        <v>37213794.5</v>
      </c>
    </row>
    <row r="180" spans="1:11" x14ac:dyDescent="0.25">
      <c r="A180" s="4" t="s">
        <v>349</v>
      </c>
      <c r="C180" s="2" t="s">
        <v>148</v>
      </c>
      <c r="I180" s="3">
        <f t="shared" si="7"/>
        <v>37189160</v>
      </c>
      <c r="K180" s="3">
        <v>37213794.5</v>
      </c>
    </row>
    <row r="181" spans="1:11" x14ac:dyDescent="0.25">
      <c r="A181" s="4" t="s">
        <v>335</v>
      </c>
      <c r="C181" s="2" t="s">
        <v>149</v>
      </c>
      <c r="I181" s="3">
        <f t="shared" si="7"/>
        <v>37189160</v>
      </c>
      <c r="K181" s="3">
        <v>37213794.5</v>
      </c>
    </row>
    <row r="182" spans="1:11" x14ac:dyDescent="0.25">
      <c r="A182" s="4" t="s">
        <v>336</v>
      </c>
      <c r="C182" s="2" t="s">
        <v>150</v>
      </c>
      <c r="I182" s="3">
        <f t="shared" si="7"/>
        <v>37189160</v>
      </c>
      <c r="K182" s="3">
        <v>37213794.5</v>
      </c>
    </row>
    <row r="183" spans="1:11" x14ac:dyDescent="0.25">
      <c r="A183" s="4" t="s">
        <v>337</v>
      </c>
      <c r="C183" s="2" t="s">
        <v>151</v>
      </c>
      <c r="I183" s="3">
        <f t="shared" si="7"/>
        <v>37189160</v>
      </c>
      <c r="K183" s="3">
        <v>37213794.5</v>
      </c>
    </row>
    <row r="184" spans="1:11" x14ac:dyDescent="0.25">
      <c r="A184" s="4" t="s">
        <v>338</v>
      </c>
      <c r="C184" s="2" t="s">
        <v>152</v>
      </c>
      <c r="I184" s="3">
        <f t="shared" si="7"/>
        <v>37189160</v>
      </c>
      <c r="K184" s="3">
        <v>37213794.5</v>
      </c>
    </row>
    <row r="185" spans="1:11" x14ac:dyDescent="0.25">
      <c r="A185" s="4" t="s">
        <v>339</v>
      </c>
      <c r="C185" s="2" t="s">
        <v>153</v>
      </c>
      <c r="I185" s="3">
        <f t="shared" si="7"/>
        <v>37189160</v>
      </c>
      <c r="K185" s="3">
        <v>37213794.5</v>
      </c>
    </row>
    <row r="186" spans="1:11" x14ac:dyDescent="0.25">
      <c r="A186" s="4" t="s">
        <v>340</v>
      </c>
      <c r="C186" s="2" t="s">
        <v>154</v>
      </c>
      <c r="I186" s="3">
        <f t="shared" si="7"/>
        <v>37189160</v>
      </c>
      <c r="K186" s="3">
        <v>37213794.5</v>
      </c>
    </row>
    <row r="187" spans="1:11" x14ac:dyDescent="0.25">
      <c r="A187" s="4"/>
      <c r="D187" s="3"/>
      <c r="E187" s="3"/>
      <c r="I187" s="3"/>
      <c r="K187" s="3">
        <v>37213794.5</v>
      </c>
    </row>
    <row r="188" spans="1:11" x14ac:dyDescent="0.25">
      <c r="A188" s="4" t="s">
        <v>356</v>
      </c>
      <c r="B188" s="2" t="s">
        <v>366</v>
      </c>
      <c r="C188" s="2" t="s">
        <v>140</v>
      </c>
      <c r="I188" s="3">
        <f t="shared" ref="I188:I202" si="8">D$2-D188</f>
        <v>37189160</v>
      </c>
      <c r="K188" s="3">
        <v>37213794.5</v>
      </c>
    </row>
    <row r="189" spans="1:11" x14ac:dyDescent="0.25">
      <c r="A189" s="4" t="s">
        <v>357</v>
      </c>
      <c r="C189" s="2" t="s">
        <v>141</v>
      </c>
      <c r="I189" s="3">
        <f t="shared" si="8"/>
        <v>37189160</v>
      </c>
      <c r="K189" s="3">
        <v>37213794.5</v>
      </c>
    </row>
    <row r="190" spans="1:11" x14ac:dyDescent="0.25">
      <c r="A190" s="4" t="s">
        <v>358</v>
      </c>
      <c r="C190" s="2" t="s">
        <v>142</v>
      </c>
      <c r="I190" s="3">
        <f t="shared" si="8"/>
        <v>37189160</v>
      </c>
      <c r="K190" s="3">
        <v>37213794.5</v>
      </c>
    </row>
    <row r="191" spans="1:11" x14ac:dyDescent="0.25">
      <c r="A191" s="4" t="s">
        <v>359</v>
      </c>
      <c r="C191" s="2" t="s">
        <v>143</v>
      </c>
      <c r="I191" s="3">
        <f t="shared" si="8"/>
        <v>37189160</v>
      </c>
      <c r="K191" s="3">
        <v>37213794.5</v>
      </c>
    </row>
    <row r="192" spans="1:11" x14ac:dyDescent="0.25">
      <c r="A192" s="4" t="s">
        <v>360</v>
      </c>
      <c r="C192" s="2" t="s">
        <v>144</v>
      </c>
      <c r="I192" s="3">
        <f t="shared" si="8"/>
        <v>37189160</v>
      </c>
      <c r="K192" s="3">
        <v>37213794.5</v>
      </c>
    </row>
    <row r="193" spans="1:11" x14ac:dyDescent="0.25">
      <c r="A193" s="4" t="s">
        <v>361</v>
      </c>
      <c r="C193" s="2" t="s">
        <v>145</v>
      </c>
      <c r="I193" s="3">
        <f t="shared" si="8"/>
        <v>37189160</v>
      </c>
      <c r="K193" s="3">
        <v>37213794.5</v>
      </c>
    </row>
    <row r="194" spans="1:11" x14ac:dyDescent="0.25">
      <c r="A194" s="4" t="s">
        <v>362</v>
      </c>
      <c r="C194" s="2" t="s">
        <v>146</v>
      </c>
      <c r="I194" s="3">
        <f t="shared" si="8"/>
        <v>37189160</v>
      </c>
      <c r="K194" s="3">
        <v>37213794.5</v>
      </c>
    </row>
    <row r="195" spans="1:11" x14ac:dyDescent="0.25">
      <c r="A195" s="4" t="s">
        <v>363</v>
      </c>
      <c r="C195" s="2" t="s">
        <v>147</v>
      </c>
      <c r="I195" s="3">
        <f t="shared" si="8"/>
        <v>37189160</v>
      </c>
      <c r="K195" s="3">
        <v>37213794.5</v>
      </c>
    </row>
    <row r="196" spans="1:11" x14ac:dyDescent="0.25">
      <c r="A196" s="4" t="s">
        <v>364</v>
      </c>
      <c r="C196" s="2" t="s">
        <v>148</v>
      </c>
      <c r="I196" s="3">
        <f t="shared" si="8"/>
        <v>37189160</v>
      </c>
      <c r="K196" s="3">
        <v>37213794.5</v>
      </c>
    </row>
    <row r="197" spans="1:11" x14ac:dyDescent="0.25">
      <c r="A197" s="4" t="s">
        <v>350</v>
      </c>
      <c r="C197" s="2" t="s">
        <v>149</v>
      </c>
      <c r="I197" s="3">
        <f t="shared" si="8"/>
        <v>37189160</v>
      </c>
      <c r="K197" s="3">
        <v>37213794.5</v>
      </c>
    </row>
    <row r="198" spans="1:11" x14ac:dyDescent="0.25">
      <c r="A198" s="4" t="s">
        <v>351</v>
      </c>
      <c r="C198" s="2" t="s">
        <v>150</v>
      </c>
      <c r="I198" s="3">
        <f t="shared" si="8"/>
        <v>37189160</v>
      </c>
      <c r="K198" s="3">
        <v>37213794.5</v>
      </c>
    </row>
    <row r="199" spans="1:11" x14ac:dyDescent="0.25">
      <c r="A199" s="4" t="s">
        <v>352</v>
      </c>
      <c r="C199" s="2" t="s">
        <v>151</v>
      </c>
      <c r="I199" s="3">
        <f t="shared" si="8"/>
        <v>37189160</v>
      </c>
      <c r="K199" s="3">
        <v>37213794.5</v>
      </c>
    </row>
    <row r="200" spans="1:11" x14ac:dyDescent="0.25">
      <c r="A200" s="4" t="s">
        <v>353</v>
      </c>
      <c r="C200" s="2" t="s">
        <v>152</v>
      </c>
      <c r="I200" s="3">
        <f t="shared" si="8"/>
        <v>37189160</v>
      </c>
      <c r="K200" s="3">
        <v>37213794.5</v>
      </c>
    </row>
    <row r="201" spans="1:11" x14ac:dyDescent="0.25">
      <c r="A201" s="4" t="s">
        <v>354</v>
      </c>
      <c r="C201" s="2" t="s">
        <v>153</v>
      </c>
      <c r="I201" s="3">
        <f t="shared" si="8"/>
        <v>37189160</v>
      </c>
      <c r="K201" s="3">
        <v>37213794.5</v>
      </c>
    </row>
    <row r="202" spans="1:11" x14ac:dyDescent="0.25">
      <c r="A202" s="4" t="s">
        <v>355</v>
      </c>
      <c r="C202" s="2" t="s">
        <v>154</v>
      </c>
      <c r="I202" s="3">
        <f t="shared" si="8"/>
        <v>37189160</v>
      </c>
      <c r="K202" s="3">
        <v>37213794.5</v>
      </c>
    </row>
  </sheetData>
  <conditionalFormatting sqref="I155:I171 I1:I6 I105:I107 I203:I1048576 I9:I72">
    <cfRule type="cellIs" dxfId="29" priority="13" operator="lessThan">
      <formula>0</formula>
    </cfRule>
  </conditionalFormatting>
  <conditionalFormatting sqref="I25:I40">
    <cfRule type="cellIs" dxfId="28" priority="12" operator="lessThan">
      <formula>0</formula>
    </cfRule>
  </conditionalFormatting>
  <conditionalFormatting sqref="I139:I154">
    <cfRule type="cellIs" dxfId="27" priority="11" operator="lessThan">
      <formula>0</formula>
    </cfRule>
  </conditionalFormatting>
  <conditionalFormatting sqref="I123:I138">
    <cfRule type="cellIs" dxfId="26" priority="10" operator="lessThan">
      <formula>0</formula>
    </cfRule>
  </conditionalFormatting>
  <conditionalFormatting sqref="I72 I108:I122">
    <cfRule type="cellIs" dxfId="25" priority="9" operator="lessThan">
      <formula>0</formula>
    </cfRule>
  </conditionalFormatting>
  <conditionalFormatting sqref="I108:I171 I203:I1048576">
    <cfRule type="cellIs" dxfId="24" priority="7" operator="lessThan">
      <formula>0</formula>
    </cfRule>
  </conditionalFormatting>
  <conditionalFormatting sqref="I73:I104">
    <cfRule type="cellIs" dxfId="23" priority="6" operator="lessThan">
      <formula>0</formula>
    </cfRule>
  </conditionalFormatting>
  <conditionalFormatting sqref="I104">
    <cfRule type="cellIs" dxfId="22" priority="5" operator="lessThan">
      <formula>0</formula>
    </cfRule>
  </conditionalFormatting>
  <conditionalFormatting sqref="I187:I202">
    <cfRule type="cellIs" dxfId="21" priority="4" operator="lessThan">
      <formula>0</formula>
    </cfRule>
  </conditionalFormatting>
  <conditionalFormatting sqref="I172:I186">
    <cfRule type="cellIs" dxfId="20" priority="3" operator="lessThan">
      <formula>0</formula>
    </cfRule>
  </conditionalFormatting>
  <conditionalFormatting sqref="I172:I202">
    <cfRule type="cellIs" dxfId="19" priority="2" operator="lessThan">
      <formula>0</formula>
    </cfRule>
  </conditionalFormatting>
  <conditionalFormatting sqref="I7:I8">
    <cfRule type="cellIs" dxfId="18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B71" zoomScale="70" zoomScaleNormal="70" workbookViewId="0">
      <selection activeCell="AN119" sqref="AN119"/>
    </sheetView>
  </sheetViews>
  <sheetFormatPr defaultRowHeight="15" x14ac:dyDescent="0.25"/>
  <cols>
    <col min="1" max="1" width="48" style="2" customWidth="1"/>
    <col min="2" max="2" width="41.7109375" style="2" bestFit="1" customWidth="1"/>
    <col min="3" max="3" width="11.7109375" style="2" bestFit="1" customWidth="1"/>
    <col min="4" max="4" width="9.42578125" style="2" customWidth="1"/>
    <col min="5" max="5" width="9" style="2" bestFit="1" customWidth="1"/>
    <col min="6" max="6" width="7.85546875" style="2" bestFit="1" customWidth="1"/>
    <col min="7" max="7" width="10.42578125" style="2" bestFit="1" customWidth="1"/>
    <col min="8" max="8" width="3.85546875" style="2" customWidth="1"/>
    <col min="9" max="9" width="10.85546875" style="2" bestFit="1" customWidth="1"/>
  </cols>
  <sheetData>
    <row r="1" spans="1:11" x14ac:dyDescent="0.25">
      <c r="A1" s="2" t="s">
        <v>0</v>
      </c>
      <c r="B1" s="2" t="s">
        <v>104</v>
      </c>
      <c r="C1" s="2" t="s">
        <v>3</v>
      </c>
      <c r="D1" s="2" t="s">
        <v>1</v>
      </c>
      <c r="E1" s="2" t="s">
        <v>40</v>
      </c>
      <c r="F1" s="2" t="s">
        <v>2</v>
      </c>
      <c r="G1" s="2" t="s">
        <v>41</v>
      </c>
      <c r="I1" s="2" t="s">
        <v>42</v>
      </c>
    </row>
    <row r="2" spans="1:11" s="17" customFormat="1" x14ac:dyDescent="0.25">
      <c r="A2" s="15" t="s">
        <v>222</v>
      </c>
      <c r="B2" s="15"/>
      <c r="C2" s="15" t="s">
        <v>4</v>
      </c>
      <c r="D2" s="16">
        <v>37189160</v>
      </c>
      <c r="E2" s="16">
        <v>2034896.19618642</v>
      </c>
      <c r="F2" s="15">
        <v>0</v>
      </c>
      <c r="G2" s="15">
        <v>0</v>
      </c>
      <c r="H2" s="15"/>
      <c r="I2" s="16">
        <f>D$2-D2</f>
        <v>0</v>
      </c>
      <c r="K2" s="16">
        <v>37213794.5</v>
      </c>
    </row>
    <row r="3" spans="1:11" x14ac:dyDescent="0.25">
      <c r="D3" s="3"/>
      <c r="E3" s="3"/>
      <c r="I3" s="3"/>
      <c r="K3" s="3">
        <v>37213794.5</v>
      </c>
    </row>
    <row r="4" spans="1:11" x14ac:dyDescent="0.25">
      <c r="A4" s="2" t="s">
        <v>223</v>
      </c>
      <c r="B4" s="2" t="s">
        <v>105</v>
      </c>
      <c r="C4" s="2" t="s">
        <v>220</v>
      </c>
      <c r="D4" s="3">
        <v>34525553</v>
      </c>
      <c r="E4" s="3">
        <v>2667693.90200595</v>
      </c>
      <c r="F4" s="3">
        <v>10278647.5</v>
      </c>
      <c r="G4" s="2">
        <v>794772.97037344205</v>
      </c>
      <c r="I4" s="3">
        <f>D$2-D4</f>
        <v>2663607</v>
      </c>
      <c r="K4" s="3">
        <v>37213794.5</v>
      </c>
    </row>
    <row r="5" spans="1:11" x14ac:dyDescent="0.25">
      <c r="A5" s="2" t="s">
        <v>224</v>
      </c>
      <c r="C5" s="2" t="s">
        <v>221</v>
      </c>
      <c r="D5" s="3">
        <v>36108404.5</v>
      </c>
      <c r="E5" s="3">
        <v>1141900.76670853</v>
      </c>
      <c r="F5" s="3">
        <v>4470234</v>
      </c>
      <c r="G5" s="2">
        <v>142239.10688622601</v>
      </c>
      <c r="I5" s="3">
        <f>D$2-D5</f>
        <v>1080755.5</v>
      </c>
      <c r="K5" s="3">
        <v>37213795.5</v>
      </c>
    </row>
    <row r="6" spans="1:11" x14ac:dyDescent="0.25">
      <c r="D6" s="3"/>
      <c r="E6" s="3"/>
      <c r="F6" s="3"/>
      <c r="G6" s="3"/>
      <c r="I6" s="3"/>
      <c r="K6" s="3">
        <v>37213794.5</v>
      </c>
    </row>
    <row r="7" spans="1:11" x14ac:dyDescent="0.25">
      <c r="A7" s="2" t="s">
        <v>231</v>
      </c>
      <c r="B7" s="2" t="s">
        <v>106</v>
      </c>
      <c r="C7" s="2" t="s">
        <v>140</v>
      </c>
      <c r="D7" s="3">
        <v>37169825</v>
      </c>
      <c r="E7" s="3">
        <v>3512131.5191626302</v>
      </c>
      <c r="F7" s="2">
        <v>322175.5</v>
      </c>
      <c r="G7" s="2">
        <v>62803.442553778499</v>
      </c>
      <c r="I7" s="3">
        <f t="shared" ref="I7:I118" si="0">D$2-D7</f>
        <v>19335</v>
      </c>
      <c r="K7" s="3">
        <v>37213794.5</v>
      </c>
    </row>
    <row r="8" spans="1:11" x14ac:dyDescent="0.25">
      <c r="A8" s="2" t="s">
        <v>232</v>
      </c>
      <c r="C8" s="2" t="s">
        <v>141</v>
      </c>
      <c r="D8" s="3">
        <v>37163796.5</v>
      </c>
      <c r="E8" s="3">
        <v>3699623.16496717</v>
      </c>
      <c r="F8" s="2">
        <v>378343.5</v>
      </c>
      <c r="G8" s="2">
        <v>42284.962647694301</v>
      </c>
      <c r="I8" s="3">
        <f t="shared" si="0"/>
        <v>25363.5</v>
      </c>
      <c r="K8" s="3">
        <v>37213794.5</v>
      </c>
    </row>
    <row r="9" spans="1:11" x14ac:dyDescent="0.25">
      <c r="A9" s="2" t="s">
        <v>233</v>
      </c>
      <c r="C9" s="2" t="s">
        <v>142</v>
      </c>
      <c r="D9" s="3">
        <v>37183036.5</v>
      </c>
      <c r="E9" s="3">
        <v>3513291.6126860399</v>
      </c>
      <c r="F9" s="2">
        <v>206739</v>
      </c>
      <c r="G9" s="2">
        <v>44742.073934137901</v>
      </c>
      <c r="I9" s="3">
        <f t="shared" si="0"/>
        <v>6123.5</v>
      </c>
      <c r="K9" s="3">
        <v>37213794.5</v>
      </c>
    </row>
    <row r="10" spans="1:11" x14ac:dyDescent="0.25">
      <c r="A10" s="2" t="s">
        <v>234</v>
      </c>
      <c r="C10" s="2" t="s">
        <v>143</v>
      </c>
      <c r="D10" s="3">
        <v>37188193.5</v>
      </c>
      <c r="E10" s="3">
        <v>2873367.5762175401</v>
      </c>
      <c r="F10" s="2">
        <v>63041.5</v>
      </c>
      <c r="G10" s="2">
        <v>32676.2957188855</v>
      </c>
      <c r="I10" s="3">
        <f t="shared" si="0"/>
        <v>966.5</v>
      </c>
      <c r="K10" s="3">
        <v>37213794.5</v>
      </c>
    </row>
    <row r="11" spans="1:11" x14ac:dyDescent="0.25">
      <c r="A11" s="2" t="s">
        <v>235</v>
      </c>
      <c r="C11" s="2" t="s">
        <v>144</v>
      </c>
      <c r="D11" s="3">
        <v>37188962.5</v>
      </c>
      <c r="E11" s="3">
        <v>3702120.9541542302</v>
      </c>
      <c r="F11" s="2">
        <v>2756</v>
      </c>
      <c r="G11" s="2">
        <v>8726.6178423149595</v>
      </c>
      <c r="I11" s="3">
        <f t="shared" si="0"/>
        <v>197.5</v>
      </c>
      <c r="K11" s="3">
        <v>37213794.5</v>
      </c>
    </row>
    <row r="12" spans="1:11" x14ac:dyDescent="0.25">
      <c r="A12" s="2" t="s">
        <v>236</v>
      </c>
      <c r="C12" s="2" t="s">
        <v>145</v>
      </c>
      <c r="D12" s="3">
        <v>37154768.5</v>
      </c>
      <c r="E12" s="3">
        <v>3099410.38769772</v>
      </c>
      <c r="F12" s="3">
        <v>1163993</v>
      </c>
      <c r="G12" s="2">
        <v>250543.763039199</v>
      </c>
      <c r="I12" s="3">
        <f t="shared" si="0"/>
        <v>34391.5</v>
      </c>
      <c r="K12" s="3">
        <v>37213794.5</v>
      </c>
    </row>
    <row r="13" spans="1:11" x14ac:dyDescent="0.25">
      <c r="A13" s="2" t="s">
        <v>237</v>
      </c>
      <c r="C13" s="2" t="s">
        <v>146</v>
      </c>
      <c r="D13" s="3">
        <v>37147774.5</v>
      </c>
      <c r="E13" s="3">
        <v>4210045.58718637</v>
      </c>
      <c r="F13" s="3">
        <v>1400711.5</v>
      </c>
      <c r="G13" s="2">
        <v>183658.79716894601</v>
      </c>
      <c r="I13" s="3">
        <f t="shared" si="0"/>
        <v>41385.5</v>
      </c>
      <c r="K13" s="3">
        <v>37213794.5</v>
      </c>
    </row>
    <row r="14" spans="1:11" x14ac:dyDescent="0.25">
      <c r="A14" s="2" t="s">
        <v>238</v>
      </c>
      <c r="C14" s="2" t="s">
        <v>147</v>
      </c>
      <c r="D14" s="3">
        <v>37181620</v>
      </c>
      <c r="E14" s="3">
        <v>3101423.22522147</v>
      </c>
      <c r="F14" s="3">
        <v>800076</v>
      </c>
      <c r="G14" s="2">
        <v>142463.248244863</v>
      </c>
      <c r="I14" s="3">
        <f t="shared" si="0"/>
        <v>7540</v>
      </c>
      <c r="K14" s="3">
        <v>37213794.5</v>
      </c>
    </row>
    <row r="15" spans="1:11" x14ac:dyDescent="0.25">
      <c r="A15" s="2" t="s">
        <v>239</v>
      </c>
      <c r="C15" s="2" t="s">
        <v>148</v>
      </c>
      <c r="D15" s="3">
        <v>37188229.5</v>
      </c>
      <c r="E15" s="3">
        <v>2348469.4977849298</v>
      </c>
      <c r="F15" s="2">
        <v>376939.5</v>
      </c>
      <c r="G15" s="2">
        <v>123140.739735657</v>
      </c>
      <c r="I15" s="3">
        <f t="shared" si="0"/>
        <v>930.5</v>
      </c>
      <c r="K15" s="3">
        <v>37213794.5</v>
      </c>
    </row>
    <row r="16" spans="1:11" x14ac:dyDescent="0.25">
      <c r="A16" s="2" t="s">
        <v>225</v>
      </c>
      <c r="C16" s="2" t="s">
        <v>149</v>
      </c>
      <c r="D16" s="3">
        <v>37188726</v>
      </c>
      <c r="E16" s="3">
        <v>3102091.47338168</v>
      </c>
      <c r="F16" s="2">
        <v>14645.5</v>
      </c>
      <c r="G16" s="2">
        <v>44266.192952144003</v>
      </c>
      <c r="I16" s="3">
        <f t="shared" si="0"/>
        <v>434</v>
      </c>
      <c r="K16" s="3">
        <v>37213794.5</v>
      </c>
    </row>
    <row r="17" spans="1:14" x14ac:dyDescent="0.25">
      <c r="D17" s="3"/>
      <c r="E17" s="3"/>
      <c r="I17" s="3"/>
      <c r="K17" s="3">
        <v>37213794.5</v>
      </c>
    </row>
    <row r="18" spans="1:14" x14ac:dyDescent="0.25">
      <c r="A18" s="2" t="s">
        <v>246</v>
      </c>
      <c r="B18" s="2" t="s">
        <v>122</v>
      </c>
      <c r="C18" s="2" t="s">
        <v>140</v>
      </c>
      <c r="D18" s="3">
        <v>37185193</v>
      </c>
      <c r="E18" s="3">
        <v>2624132.7397727799</v>
      </c>
      <c r="F18" s="2">
        <v>43166</v>
      </c>
      <c r="G18" s="2">
        <v>5736.9256367005501</v>
      </c>
      <c r="I18" s="3">
        <f t="shared" ref="I18:I27" si="1">D$2-D18</f>
        <v>3967</v>
      </c>
      <c r="K18" s="3">
        <v>37213794.5</v>
      </c>
    </row>
    <row r="19" spans="1:14" x14ac:dyDescent="0.25">
      <c r="A19" s="2" t="s">
        <v>247</v>
      </c>
      <c r="C19" s="2" t="s">
        <v>141</v>
      </c>
      <c r="D19" s="3">
        <v>37184629.5</v>
      </c>
      <c r="E19" s="3">
        <v>2873086.53451184</v>
      </c>
      <c r="F19" s="2">
        <v>44210</v>
      </c>
      <c r="G19" s="2">
        <v>3832.4437273993499</v>
      </c>
      <c r="I19" s="3">
        <f t="shared" si="1"/>
        <v>4530.5</v>
      </c>
      <c r="K19" s="3">
        <v>37213794.5</v>
      </c>
    </row>
    <row r="20" spans="1:14" x14ac:dyDescent="0.25">
      <c r="A20" s="2" t="s">
        <v>248</v>
      </c>
      <c r="C20" s="2" t="s">
        <v>142</v>
      </c>
      <c r="D20" s="3">
        <v>37187803</v>
      </c>
      <c r="E20" s="3">
        <v>1662266.4395266301</v>
      </c>
      <c r="F20" s="2">
        <v>27550.5</v>
      </c>
      <c r="G20" s="2">
        <v>4798.7490072210803</v>
      </c>
      <c r="I20" s="3">
        <f t="shared" si="1"/>
        <v>1357</v>
      </c>
      <c r="K20" s="3">
        <v>37213794.5</v>
      </c>
    </row>
    <row r="21" spans="1:14" x14ac:dyDescent="0.25">
      <c r="A21" s="2" t="s">
        <v>249</v>
      </c>
      <c r="C21" s="2" t="s">
        <v>143</v>
      </c>
      <c r="D21" s="3">
        <v>37188926.5</v>
      </c>
      <c r="E21" s="3">
        <v>2034884.8673712299</v>
      </c>
      <c r="F21" s="2">
        <v>9904</v>
      </c>
      <c r="G21" s="2">
        <v>3941.2450486156299</v>
      </c>
      <c r="I21" s="3">
        <f t="shared" si="1"/>
        <v>233.5</v>
      </c>
      <c r="K21" s="3">
        <v>37213794.5</v>
      </c>
    </row>
    <row r="22" spans="1:14" s="14" customFormat="1" x14ac:dyDescent="0.25">
      <c r="A22" s="13" t="s">
        <v>250</v>
      </c>
      <c r="B22" s="13"/>
      <c r="C22" s="13" t="s">
        <v>144</v>
      </c>
      <c r="D22" s="5">
        <v>37189633</v>
      </c>
      <c r="E22" s="5">
        <v>2348533.7635647901</v>
      </c>
      <c r="F22" s="13">
        <v>504</v>
      </c>
      <c r="G22" s="13">
        <v>1556.88053960655</v>
      </c>
      <c r="H22" s="13"/>
      <c r="I22" s="5">
        <f t="shared" si="1"/>
        <v>-473</v>
      </c>
      <c r="K22" s="5">
        <v>37213794.5</v>
      </c>
      <c r="L22" s="13"/>
    </row>
    <row r="23" spans="1:14" x14ac:dyDescent="0.25">
      <c r="A23" s="2" t="s">
        <v>251</v>
      </c>
      <c r="C23" s="2" t="s">
        <v>145</v>
      </c>
      <c r="D23" s="3">
        <v>37181328</v>
      </c>
      <c r="E23" s="3">
        <v>1661978.5114939201</v>
      </c>
      <c r="F23" s="3">
        <v>174244.5</v>
      </c>
      <c r="G23" s="2">
        <v>24772.093446028499</v>
      </c>
      <c r="I23" s="3">
        <f t="shared" si="1"/>
        <v>7832</v>
      </c>
      <c r="K23" s="3">
        <v>37213794.5</v>
      </c>
      <c r="N23" s="2"/>
    </row>
    <row r="24" spans="1:14" x14ac:dyDescent="0.25">
      <c r="A24" s="2" t="s">
        <v>252</v>
      </c>
      <c r="C24" s="2" t="s">
        <v>146</v>
      </c>
      <c r="D24" s="3">
        <v>37180419</v>
      </c>
      <c r="E24" s="3">
        <v>3101401.9391617798</v>
      </c>
      <c r="F24" s="3">
        <v>176687.5</v>
      </c>
      <c r="G24" s="2">
        <v>18292.315996409699</v>
      </c>
      <c r="I24" s="3">
        <f t="shared" si="1"/>
        <v>8741</v>
      </c>
      <c r="K24" s="3">
        <v>37213794.5</v>
      </c>
    </row>
    <row r="25" spans="1:14" x14ac:dyDescent="0.25">
      <c r="A25" s="2" t="s">
        <v>253</v>
      </c>
      <c r="C25" s="2" t="s">
        <v>147</v>
      </c>
      <c r="D25" s="3">
        <v>37187575.5</v>
      </c>
      <c r="E25" s="3">
        <v>3101979.0464119199</v>
      </c>
      <c r="F25" s="3">
        <v>101918</v>
      </c>
      <c r="G25" s="2">
        <v>17405.1754794138</v>
      </c>
      <c r="I25" s="3">
        <f t="shared" si="1"/>
        <v>1584.5</v>
      </c>
      <c r="K25" s="3">
        <v>37213794.5</v>
      </c>
    </row>
    <row r="26" spans="1:14" x14ac:dyDescent="0.25">
      <c r="A26" s="2" t="s">
        <v>254</v>
      </c>
      <c r="C26" s="2" t="s">
        <v>148</v>
      </c>
      <c r="D26" s="3">
        <v>37188707</v>
      </c>
      <c r="E26" s="3">
        <v>2624378.12854779</v>
      </c>
      <c r="F26" s="2">
        <v>57655</v>
      </c>
      <c r="G26" s="2">
        <v>14919.913740784399</v>
      </c>
      <c r="I26" s="3">
        <f t="shared" si="1"/>
        <v>453</v>
      </c>
      <c r="K26" s="3">
        <v>37213794.5</v>
      </c>
    </row>
    <row r="27" spans="1:14" x14ac:dyDescent="0.25">
      <c r="A27" s="2" t="s">
        <v>240</v>
      </c>
      <c r="C27" s="2" t="s">
        <v>149</v>
      </c>
      <c r="D27" s="3">
        <v>37188743</v>
      </c>
      <c r="E27" s="3">
        <v>2348494.6696986002</v>
      </c>
      <c r="F27" s="2">
        <v>3027</v>
      </c>
      <c r="G27" s="2">
        <v>9777.4476504615704</v>
      </c>
      <c r="I27" s="3">
        <f t="shared" si="1"/>
        <v>417</v>
      </c>
      <c r="K27" s="3">
        <v>37213794.5</v>
      </c>
    </row>
    <row r="28" spans="1:14" x14ac:dyDescent="0.25">
      <c r="D28" s="3"/>
      <c r="E28" s="3"/>
      <c r="I28" s="3"/>
      <c r="K28" s="3">
        <v>37213794.5</v>
      </c>
    </row>
    <row r="29" spans="1:14" x14ac:dyDescent="0.25">
      <c r="A29" s="2" t="s">
        <v>261</v>
      </c>
      <c r="B29" s="2" t="s">
        <v>288</v>
      </c>
      <c r="C29" s="2" t="s">
        <v>140</v>
      </c>
      <c r="D29" s="2">
        <v>37170150</v>
      </c>
      <c r="E29" s="2">
        <v>2872009.42972349</v>
      </c>
      <c r="F29" s="2">
        <v>317710.5</v>
      </c>
      <c r="G29" s="2">
        <v>61128.652119771898</v>
      </c>
      <c r="I29" s="3">
        <f t="shared" si="0"/>
        <v>19010</v>
      </c>
      <c r="K29" s="3">
        <v>37213794.5</v>
      </c>
    </row>
    <row r="30" spans="1:14" x14ac:dyDescent="0.25">
      <c r="A30" s="2" t="s">
        <v>262</v>
      </c>
      <c r="C30" s="2" t="s">
        <v>141</v>
      </c>
      <c r="D30" s="2">
        <v>37164009</v>
      </c>
      <c r="E30" s="2">
        <v>2622631.4932394698</v>
      </c>
      <c r="F30" s="2">
        <v>380997</v>
      </c>
      <c r="G30" s="2">
        <v>36443.996338808502</v>
      </c>
      <c r="I30" s="3">
        <f t="shared" si="0"/>
        <v>25151</v>
      </c>
      <c r="K30" s="3">
        <v>37213794.5</v>
      </c>
    </row>
    <row r="31" spans="1:14" x14ac:dyDescent="0.25">
      <c r="A31" s="2" t="s">
        <v>263</v>
      </c>
      <c r="C31" s="2" t="s">
        <v>142</v>
      </c>
      <c r="D31" s="2">
        <v>37183114.5</v>
      </c>
      <c r="E31" s="2">
        <v>3513302.41635626</v>
      </c>
      <c r="F31" s="2">
        <v>205823</v>
      </c>
      <c r="G31" s="2">
        <v>46394.9830155253</v>
      </c>
      <c r="I31" s="3">
        <f t="shared" si="0"/>
        <v>6045.5</v>
      </c>
      <c r="K31" s="3">
        <v>37213794.5</v>
      </c>
    </row>
    <row r="32" spans="1:14" x14ac:dyDescent="0.25">
      <c r="A32" s="2" t="s">
        <v>264</v>
      </c>
      <c r="C32" s="2" t="s">
        <v>143</v>
      </c>
      <c r="D32" s="2">
        <v>37188612.5</v>
      </c>
      <c r="E32" s="2">
        <v>3513878.7958977502</v>
      </c>
      <c r="F32" s="2">
        <v>62632.5</v>
      </c>
      <c r="G32" s="2">
        <v>29179.6787552803</v>
      </c>
      <c r="I32" s="3">
        <f t="shared" si="0"/>
        <v>547.5</v>
      </c>
      <c r="K32" s="3">
        <v>37213794.5</v>
      </c>
    </row>
    <row r="33" spans="1:11" x14ac:dyDescent="0.25">
      <c r="A33" s="2" t="s">
        <v>265</v>
      </c>
      <c r="C33" s="2" t="s">
        <v>144</v>
      </c>
      <c r="D33" s="2">
        <v>37188930</v>
      </c>
      <c r="E33" s="2">
        <v>2348513.7941934899</v>
      </c>
      <c r="F33" s="2">
        <v>2660.5</v>
      </c>
      <c r="G33" s="2">
        <v>8828.3640184669293</v>
      </c>
      <c r="I33" s="3">
        <f t="shared" si="0"/>
        <v>230</v>
      </c>
      <c r="K33" s="3">
        <v>37213794.5</v>
      </c>
    </row>
    <row r="34" spans="1:11" x14ac:dyDescent="0.25">
      <c r="A34" s="2" t="s">
        <v>266</v>
      </c>
      <c r="C34" s="2" t="s">
        <v>145</v>
      </c>
      <c r="D34" s="2">
        <v>37155167</v>
      </c>
      <c r="E34" s="2">
        <v>2622125.22808953</v>
      </c>
      <c r="F34" s="2">
        <v>1151836</v>
      </c>
      <c r="G34" s="2">
        <v>255753.54337661399</v>
      </c>
      <c r="I34" s="3">
        <f t="shared" si="0"/>
        <v>33993</v>
      </c>
      <c r="K34" s="3">
        <v>37213794.5</v>
      </c>
    </row>
    <row r="35" spans="1:11" x14ac:dyDescent="0.25">
      <c r="A35" s="2" t="s">
        <v>267</v>
      </c>
      <c r="C35" s="2" t="s">
        <v>146</v>
      </c>
      <c r="D35" s="2">
        <v>37147278</v>
      </c>
      <c r="E35" s="2">
        <v>2621483.6420921199</v>
      </c>
      <c r="F35" s="2">
        <v>1401262</v>
      </c>
      <c r="G35" s="2">
        <v>134091.21709266101</v>
      </c>
      <c r="I35" s="3">
        <f t="shared" si="0"/>
        <v>41882</v>
      </c>
      <c r="K35" s="3">
        <v>37213794.5</v>
      </c>
    </row>
    <row r="36" spans="1:11" x14ac:dyDescent="0.25">
      <c r="A36" s="2" t="s">
        <v>268</v>
      </c>
      <c r="C36" s="2" t="s">
        <v>147</v>
      </c>
      <c r="D36" s="2">
        <v>37182118</v>
      </c>
      <c r="E36" s="2">
        <v>3101431.1234186199</v>
      </c>
      <c r="F36" s="2">
        <v>793452</v>
      </c>
      <c r="G36" s="2">
        <v>148863.61757215901</v>
      </c>
      <c r="I36" s="3">
        <f t="shared" si="0"/>
        <v>7042</v>
      </c>
      <c r="K36" s="3">
        <v>37213794.5</v>
      </c>
    </row>
    <row r="37" spans="1:11" x14ac:dyDescent="0.25">
      <c r="A37" s="2" t="s">
        <v>269</v>
      </c>
      <c r="C37" s="2" t="s">
        <v>148</v>
      </c>
      <c r="D37" s="2">
        <v>37188197.5</v>
      </c>
      <c r="E37" s="2">
        <v>2873376.0971612199</v>
      </c>
      <c r="F37" s="2">
        <v>366768</v>
      </c>
      <c r="G37" s="2">
        <v>127747.265518114</v>
      </c>
      <c r="I37" s="3">
        <f t="shared" si="0"/>
        <v>962.5</v>
      </c>
      <c r="K37" s="3">
        <v>37213794.5</v>
      </c>
    </row>
    <row r="38" spans="1:11" x14ac:dyDescent="0.25">
      <c r="A38" s="2" t="s">
        <v>255</v>
      </c>
      <c r="C38" s="2" t="s">
        <v>149</v>
      </c>
      <c r="D38" s="2">
        <v>37189045.5</v>
      </c>
      <c r="E38" s="2">
        <v>3314616.6492778002</v>
      </c>
      <c r="F38" s="2">
        <v>15733</v>
      </c>
      <c r="G38" s="2">
        <v>55792.652494998503</v>
      </c>
      <c r="I38" s="3">
        <f t="shared" si="0"/>
        <v>114.5</v>
      </c>
      <c r="K38" s="3">
        <v>37213794.5</v>
      </c>
    </row>
    <row r="39" spans="1:11" x14ac:dyDescent="0.25">
      <c r="D39" s="3"/>
      <c r="E39" s="3"/>
      <c r="I39" s="3"/>
      <c r="K39" s="3">
        <v>37213794.5</v>
      </c>
    </row>
    <row r="40" spans="1:11" x14ac:dyDescent="0.25">
      <c r="A40" s="2" t="s">
        <v>276</v>
      </c>
      <c r="B40" s="2" t="s">
        <v>287</v>
      </c>
      <c r="C40" s="2" t="s">
        <v>140</v>
      </c>
      <c r="D40" s="2">
        <v>37185255</v>
      </c>
      <c r="E40" s="2">
        <v>2348276.3762414898</v>
      </c>
      <c r="F40" s="2">
        <v>43332</v>
      </c>
      <c r="G40" s="2">
        <v>5634.5482588118703</v>
      </c>
      <c r="I40" s="3">
        <f t="shared" si="0"/>
        <v>3905</v>
      </c>
      <c r="K40" s="3">
        <v>37213794.5</v>
      </c>
    </row>
    <row r="41" spans="1:11" x14ac:dyDescent="0.25">
      <c r="A41" s="2" t="s">
        <v>277</v>
      </c>
      <c r="C41" s="2" t="s">
        <v>141</v>
      </c>
      <c r="D41" s="2">
        <v>37184612</v>
      </c>
      <c r="E41" s="2">
        <v>1175892.3916181801</v>
      </c>
      <c r="F41" s="2">
        <v>44170</v>
      </c>
      <c r="G41" s="2">
        <v>2267.8775660627298</v>
      </c>
      <c r="I41" s="3">
        <f t="shared" si="0"/>
        <v>4548</v>
      </c>
      <c r="K41" s="3">
        <v>37213794.5</v>
      </c>
    </row>
    <row r="42" spans="1:11" x14ac:dyDescent="0.25">
      <c r="A42" s="2" t="s">
        <v>278</v>
      </c>
      <c r="C42" s="2" t="s">
        <v>142</v>
      </c>
      <c r="D42" s="2">
        <v>37187927.5</v>
      </c>
      <c r="E42" s="2">
        <v>3513815.24971093</v>
      </c>
      <c r="F42" s="2">
        <v>27329</v>
      </c>
      <c r="G42" s="2">
        <v>5189.0201132482298</v>
      </c>
      <c r="I42" s="3">
        <f t="shared" si="0"/>
        <v>1232.5</v>
      </c>
      <c r="K42" s="3">
        <v>37213794.5</v>
      </c>
    </row>
    <row r="43" spans="1:11" x14ac:dyDescent="0.25">
      <c r="A43" s="2" t="s">
        <v>279</v>
      </c>
      <c r="C43" s="2" t="s">
        <v>143</v>
      </c>
      <c r="D43" s="2">
        <v>37188929.5</v>
      </c>
      <c r="E43" s="2">
        <v>2873429.88057933</v>
      </c>
      <c r="F43" s="2">
        <v>9756.5</v>
      </c>
      <c r="G43" s="2">
        <v>4523.2685864433297</v>
      </c>
      <c r="I43" s="3">
        <f t="shared" si="0"/>
        <v>230.5</v>
      </c>
      <c r="K43" s="3">
        <v>37213794.5</v>
      </c>
    </row>
    <row r="44" spans="1:11" x14ac:dyDescent="0.25">
      <c r="A44" s="2" t="s">
        <v>280</v>
      </c>
      <c r="C44" s="2" t="s">
        <v>144</v>
      </c>
      <c r="D44" s="2">
        <v>37188906</v>
      </c>
      <c r="E44" s="2">
        <v>2624384.0044111302</v>
      </c>
      <c r="F44" s="2">
        <v>478.5</v>
      </c>
      <c r="G44" s="2">
        <v>2307.4403930553599</v>
      </c>
      <c r="I44" s="3">
        <f t="shared" si="0"/>
        <v>254</v>
      </c>
      <c r="K44" s="3">
        <v>37213794.5</v>
      </c>
    </row>
    <row r="45" spans="1:11" x14ac:dyDescent="0.25">
      <c r="A45" s="2" t="s">
        <v>281</v>
      </c>
      <c r="C45" s="2" t="s">
        <v>145</v>
      </c>
      <c r="D45" s="2">
        <v>37181413</v>
      </c>
      <c r="E45" s="2">
        <v>2348032.4221648001</v>
      </c>
      <c r="F45" s="2">
        <v>172840</v>
      </c>
      <c r="G45" s="2">
        <v>28369.742903003898</v>
      </c>
      <c r="I45" s="3">
        <f t="shared" si="0"/>
        <v>7747</v>
      </c>
      <c r="K45" s="3">
        <v>37213794.5</v>
      </c>
    </row>
    <row r="46" spans="1:11" x14ac:dyDescent="0.25">
      <c r="A46" s="2" t="s">
        <v>282</v>
      </c>
      <c r="C46" s="2" t="s">
        <v>146</v>
      </c>
      <c r="D46" s="2">
        <v>37180439.5</v>
      </c>
      <c r="E46" s="2">
        <v>2347970.3111578301</v>
      </c>
      <c r="F46" s="2">
        <v>176370.5</v>
      </c>
      <c r="G46" s="2">
        <v>16578.979028581602</v>
      </c>
      <c r="I46" s="3">
        <f t="shared" si="0"/>
        <v>8720.5</v>
      </c>
      <c r="K46" s="3">
        <v>37213794.5</v>
      </c>
    </row>
    <row r="47" spans="1:11" x14ac:dyDescent="0.25">
      <c r="A47" s="2" t="s">
        <v>283</v>
      </c>
      <c r="C47" s="2" t="s">
        <v>147</v>
      </c>
      <c r="D47" s="2">
        <v>37187751.5</v>
      </c>
      <c r="E47" s="2">
        <v>3513781.9188758298</v>
      </c>
      <c r="F47" s="2">
        <v>102097.5</v>
      </c>
      <c r="G47" s="2">
        <v>19263.962959562999</v>
      </c>
      <c r="I47" s="3">
        <f t="shared" si="0"/>
        <v>1408.5</v>
      </c>
      <c r="K47" s="3">
        <v>37213794.5</v>
      </c>
    </row>
    <row r="48" spans="1:11" x14ac:dyDescent="0.25">
      <c r="A48" s="2" t="s">
        <v>284</v>
      </c>
      <c r="C48" s="2" t="s">
        <v>148</v>
      </c>
      <c r="D48" s="2">
        <v>37188801.5</v>
      </c>
      <c r="E48" s="2">
        <v>3702101.7203572202</v>
      </c>
      <c r="F48" s="2">
        <v>57445.5</v>
      </c>
      <c r="G48" s="2">
        <v>15447.849087716801</v>
      </c>
      <c r="I48" s="3">
        <f t="shared" si="0"/>
        <v>358.5</v>
      </c>
      <c r="K48" s="3">
        <v>37213794.5</v>
      </c>
    </row>
    <row r="49" spans="1:11" x14ac:dyDescent="0.25">
      <c r="A49" s="2" t="s">
        <v>270</v>
      </c>
      <c r="C49" s="2" t="s">
        <v>149</v>
      </c>
      <c r="D49" s="2">
        <v>37188895.5</v>
      </c>
      <c r="E49" s="2">
        <v>3102100.9672400602</v>
      </c>
      <c r="F49" s="2">
        <v>2918.5</v>
      </c>
      <c r="G49" s="2">
        <v>9076.6134003578409</v>
      </c>
      <c r="I49" s="3">
        <f t="shared" si="0"/>
        <v>264.5</v>
      </c>
      <c r="K49" s="3">
        <v>37213794.5</v>
      </c>
    </row>
    <row r="50" spans="1:11" x14ac:dyDescent="0.25">
      <c r="D50" s="3"/>
      <c r="E50" s="3"/>
      <c r="I50" s="3"/>
      <c r="K50" s="3">
        <v>37213794.5</v>
      </c>
    </row>
    <row r="51" spans="1:11" x14ac:dyDescent="0.25">
      <c r="A51" s="2" t="s">
        <v>295</v>
      </c>
      <c r="B51" s="2" t="s">
        <v>285</v>
      </c>
      <c r="C51" s="2" t="s">
        <v>140</v>
      </c>
      <c r="D51" s="2">
        <v>37092023</v>
      </c>
      <c r="E51" s="2">
        <v>1172955.93407916</v>
      </c>
      <c r="F51" s="2">
        <v>42578.5</v>
      </c>
      <c r="G51" s="2">
        <v>14723.059916798</v>
      </c>
      <c r="I51" s="3">
        <f t="shared" ref="I51:I60" si="2">D$2-D51</f>
        <v>97137</v>
      </c>
      <c r="K51" s="3">
        <v>37213794.5</v>
      </c>
    </row>
    <row r="52" spans="1:11" x14ac:dyDescent="0.25">
      <c r="A52" s="2" t="s">
        <v>296</v>
      </c>
      <c r="C52" s="2" t="s">
        <v>141</v>
      </c>
      <c r="D52" s="2">
        <v>37076433</v>
      </c>
      <c r="E52" s="2">
        <v>2028750.43508106</v>
      </c>
      <c r="F52" s="2">
        <v>185389.5</v>
      </c>
      <c r="G52" s="2">
        <v>41516.007619427903</v>
      </c>
      <c r="I52" s="3">
        <f t="shared" si="2"/>
        <v>112727</v>
      </c>
      <c r="K52" s="3">
        <v>37213794.5</v>
      </c>
    </row>
    <row r="53" spans="1:11" x14ac:dyDescent="0.25">
      <c r="A53" s="2" t="s">
        <v>297</v>
      </c>
      <c r="C53" s="2" t="s">
        <v>142</v>
      </c>
      <c r="D53" s="2">
        <v>37056289</v>
      </c>
      <c r="E53" s="2">
        <v>5836.5438167494103</v>
      </c>
      <c r="F53" s="2">
        <v>323217</v>
      </c>
      <c r="G53" s="2">
        <v>19799.4072964466</v>
      </c>
      <c r="I53" s="3">
        <f t="shared" si="2"/>
        <v>132871</v>
      </c>
      <c r="K53" s="3">
        <v>37213794.5</v>
      </c>
    </row>
    <row r="54" spans="1:11" x14ac:dyDescent="0.25">
      <c r="A54" s="2" t="s">
        <v>298</v>
      </c>
      <c r="C54" s="2" t="s">
        <v>143</v>
      </c>
      <c r="D54" s="2">
        <v>37070318.5</v>
      </c>
      <c r="E54" s="2">
        <v>1657021.10647852</v>
      </c>
      <c r="F54" s="2">
        <v>276990.5</v>
      </c>
      <c r="G54" s="2">
        <v>25305.536600810399</v>
      </c>
      <c r="I54" s="3">
        <f t="shared" si="2"/>
        <v>118841.5</v>
      </c>
      <c r="K54" s="3">
        <v>37213794.5</v>
      </c>
    </row>
    <row r="55" spans="1:11" x14ac:dyDescent="0.25">
      <c r="A55" s="2" t="s">
        <v>299</v>
      </c>
      <c r="C55" s="2" t="s">
        <v>144</v>
      </c>
      <c r="D55" s="2">
        <v>37089152.5</v>
      </c>
      <c r="E55" s="2">
        <v>1657858.6590042801</v>
      </c>
      <c r="F55" s="2">
        <v>163122.5</v>
      </c>
      <c r="G55" s="2">
        <v>24727.617911922101</v>
      </c>
      <c r="I55" s="3">
        <f t="shared" si="2"/>
        <v>100007.5</v>
      </c>
      <c r="K55" s="3">
        <v>37213794.5</v>
      </c>
    </row>
    <row r="56" spans="1:11" x14ac:dyDescent="0.25">
      <c r="A56" s="2" t="s">
        <v>300</v>
      </c>
      <c r="C56" s="2" t="s">
        <v>145</v>
      </c>
      <c r="D56" s="2">
        <v>37091664</v>
      </c>
      <c r="E56" s="2">
        <v>2342373.08143616</v>
      </c>
      <c r="F56" s="2">
        <v>116869</v>
      </c>
      <c r="G56" s="2">
        <v>45099.597998336103</v>
      </c>
      <c r="I56" s="3">
        <f t="shared" si="2"/>
        <v>97496</v>
      </c>
      <c r="K56" s="3">
        <v>37213794.5</v>
      </c>
    </row>
    <row r="57" spans="1:11" x14ac:dyDescent="0.25">
      <c r="A57" s="2" t="s">
        <v>301</v>
      </c>
      <c r="C57" s="2" t="s">
        <v>146</v>
      </c>
      <c r="D57" s="2">
        <v>37075226.5</v>
      </c>
      <c r="E57" s="2">
        <v>1172445.11681055</v>
      </c>
      <c r="F57" s="2">
        <v>557201.5</v>
      </c>
      <c r="G57" s="2">
        <v>128752.829145866</v>
      </c>
      <c r="I57" s="3">
        <f t="shared" si="2"/>
        <v>113933.5</v>
      </c>
      <c r="K57" s="3">
        <v>37213794.5</v>
      </c>
    </row>
    <row r="58" spans="1:11" x14ac:dyDescent="0.25">
      <c r="A58" s="2" t="s">
        <v>302</v>
      </c>
      <c r="C58" s="2" t="s">
        <v>147</v>
      </c>
      <c r="D58" s="2">
        <v>37052476.5</v>
      </c>
      <c r="E58" s="2">
        <v>1656244.0241441501</v>
      </c>
      <c r="F58" s="2">
        <v>1052997.5</v>
      </c>
      <c r="G58" s="2">
        <v>90185.499028938299</v>
      </c>
      <c r="I58" s="3">
        <f t="shared" si="2"/>
        <v>136683.5</v>
      </c>
      <c r="K58" s="3">
        <v>37213794.5</v>
      </c>
    </row>
    <row r="59" spans="1:11" x14ac:dyDescent="0.25">
      <c r="A59" s="2" t="s">
        <v>303</v>
      </c>
      <c r="C59" s="2" t="s">
        <v>148</v>
      </c>
      <c r="D59" s="2">
        <v>37069135.5</v>
      </c>
      <c r="E59" s="2">
        <v>2340936.8541862601</v>
      </c>
      <c r="F59" s="2">
        <v>954679.5</v>
      </c>
      <c r="G59" s="2">
        <v>82448.229874384298</v>
      </c>
      <c r="I59" s="3">
        <f t="shared" si="2"/>
        <v>120024.5</v>
      </c>
      <c r="K59" s="3">
        <v>37213794.5</v>
      </c>
    </row>
    <row r="60" spans="1:11" x14ac:dyDescent="0.25">
      <c r="A60" s="2" t="s">
        <v>289</v>
      </c>
      <c r="C60" s="2" t="s">
        <v>149</v>
      </c>
      <c r="D60" s="2">
        <v>37089296</v>
      </c>
      <c r="E60" s="2">
        <v>2342197.8717472502</v>
      </c>
      <c r="F60" s="2">
        <v>726350</v>
      </c>
      <c r="G60" s="2">
        <v>69894.247669691205</v>
      </c>
      <c r="I60" s="3">
        <f t="shared" si="2"/>
        <v>99864</v>
      </c>
      <c r="K60" s="3">
        <v>37213794.5</v>
      </c>
    </row>
    <row r="61" spans="1:11" x14ac:dyDescent="0.25">
      <c r="D61" s="3"/>
      <c r="E61" s="3"/>
      <c r="I61" s="3"/>
      <c r="K61" s="3">
        <v>37213794.5</v>
      </c>
    </row>
    <row r="62" spans="1:11" x14ac:dyDescent="0.25">
      <c r="A62" s="2" t="s">
        <v>304</v>
      </c>
      <c r="B62" s="2" t="s">
        <v>286</v>
      </c>
      <c r="C62" s="2" t="s">
        <v>140</v>
      </c>
      <c r="D62" s="25">
        <v>37189160</v>
      </c>
      <c r="E62" s="25">
        <v>37189160</v>
      </c>
      <c r="F62" s="25">
        <v>0</v>
      </c>
      <c r="G62" s="25">
        <v>0</v>
      </c>
      <c r="I62" s="3">
        <f t="shared" ref="I62:I71" si="3">D$2-D62</f>
        <v>0</v>
      </c>
      <c r="K62" s="3">
        <v>37213794.5</v>
      </c>
    </row>
    <row r="63" spans="1:11" x14ac:dyDescent="0.25">
      <c r="A63" s="2" t="s">
        <v>277</v>
      </c>
      <c r="C63" s="2" t="s">
        <v>141</v>
      </c>
      <c r="D63" s="25">
        <v>37189160</v>
      </c>
      <c r="E63" s="25">
        <v>37189160</v>
      </c>
      <c r="F63" s="25">
        <v>0</v>
      </c>
      <c r="G63" s="25">
        <v>0</v>
      </c>
      <c r="I63" s="3">
        <f t="shared" si="3"/>
        <v>0</v>
      </c>
      <c r="K63" s="3">
        <v>37213794.5</v>
      </c>
    </row>
    <row r="64" spans="1:11" x14ac:dyDescent="0.25">
      <c r="A64" s="2" t="s">
        <v>278</v>
      </c>
      <c r="C64" s="2" t="s">
        <v>142</v>
      </c>
      <c r="D64" s="25">
        <v>37189160</v>
      </c>
      <c r="E64" s="25">
        <v>37189160</v>
      </c>
      <c r="F64" s="25">
        <v>0</v>
      </c>
      <c r="G64" s="25">
        <v>0</v>
      </c>
      <c r="I64" s="3">
        <f t="shared" si="3"/>
        <v>0</v>
      </c>
      <c r="K64" s="3">
        <v>37213794.5</v>
      </c>
    </row>
    <row r="65" spans="1:11" x14ac:dyDescent="0.25">
      <c r="A65" s="2" t="s">
        <v>279</v>
      </c>
      <c r="C65" s="2" t="s">
        <v>143</v>
      </c>
      <c r="D65" s="25">
        <v>37189160</v>
      </c>
      <c r="E65" s="25">
        <v>37189160</v>
      </c>
      <c r="F65" s="25">
        <v>0</v>
      </c>
      <c r="G65" s="25">
        <v>0</v>
      </c>
      <c r="I65" s="3">
        <f t="shared" si="3"/>
        <v>0</v>
      </c>
      <c r="K65" s="3">
        <v>37213794.5</v>
      </c>
    </row>
    <row r="66" spans="1:11" x14ac:dyDescent="0.25">
      <c r="A66" s="2" t="s">
        <v>280</v>
      </c>
      <c r="C66" s="2" t="s">
        <v>144</v>
      </c>
      <c r="D66" s="25">
        <v>37189160</v>
      </c>
      <c r="E66" s="25">
        <v>37189160</v>
      </c>
      <c r="F66" s="25">
        <v>0</v>
      </c>
      <c r="G66" s="25">
        <v>0</v>
      </c>
      <c r="I66" s="3">
        <f t="shared" si="3"/>
        <v>0</v>
      </c>
      <c r="K66" s="3">
        <v>37213794.5</v>
      </c>
    </row>
    <row r="67" spans="1:11" x14ac:dyDescent="0.25">
      <c r="A67" s="2" t="s">
        <v>281</v>
      </c>
      <c r="C67" s="2" t="s">
        <v>145</v>
      </c>
      <c r="D67" s="25">
        <v>37189160</v>
      </c>
      <c r="E67" s="25">
        <v>37189160</v>
      </c>
      <c r="F67" s="25">
        <v>0</v>
      </c>
      <c r="G67" s="25">
        <v>0</v>
      </c>
      <c r="I67" s="3">
        <f t="shared" si="3"/>
        <v>0</v>
      </c>
      <c r="K67" s="3">
        <v>37213794.5</v>
      </c>
    </row>
    <row r="68" spans="1:11" x14ac:dyDescent="0.25">
      <c r="A68" s="2" t="s">
        <v>282</v>
      </c>
      <c r="C68" s="2" t="s">
        <v>146</v>
      </c>
      <c r="D68" s="25">
        <v>37189160</v>
      </c>
      <c r="E68" s="25">
        <v>37189160</v>
      </c>
      <c r="F68" s="25">
        <v>0</v>
      </c>
      <c r="G68" s="25">
        <v>0</v>
      </c>
      <c r="I68" s="3">
        <f t="shared" si="3"/>
        <v>0</v>
      </c>
      <c r="K68" s="3">
        <v>37213794.5</v>
      </c>
    </row>
    <row r="69" spans="1:11" x14ac:dyDescent="0.25">
      <c r="A69" s="2" t="s">
        <v>283</v>
      </c>
      <c r="C69" s="2" t="s">
        <v>147</v>
      </c>
      <c r="D69" s="25">
        <v>37189160</v>
      </c>
      <c r="E69" s="25">
        <v>37189160</v>
      </c>
      <c r="F69" s="25">
        <v>0</v>
      </c>
      <c r="G69" s="25">
        <v>0</v>
      </c>
      <c r="I69" s="3">
        <f t="shared" si="3"/>
        <v>0</v>
      </c>
      <c r="K69" s="3">
        <v>37213794.5</v>
      </c>
    </row>
    <row r="70" spans="1:11" x14ac:dyDescent="0.25">
      <c r="A70" s="2" t="s">
        <v>284</v>
      </c>
      <c r="C70" s="2" t="s">
        <v>148</v>
      </c>
      <c r="D70" s="25">
        <v>37189160</v>
      </c>
      <c r="E70" s="25">
        <v>37189160</v>
      </c>
      <c r="F70" s="25">
        <v>0</v>
      </c>
      <c r="G70" s="25">
        <v>0</v>
      </c>
      <c r="I70" s="3">
        <f t="shared" si="3"/>
        <v>0</v>
      </c>
      <c r="K70" s="3">
        <v>37213794.5</v>
      </c>
    </row>
    <row r="71" spans="1:11" x14ac:dyDescent="0.25">
      <c r="A71" s="2" t="s">
        <v>270</v>
      </c>
      <c r="C71" s="2" t="s">
        <v>149</v>
      </c>
      <c r="D71" s="25">
        <v>37189160</v>
      </c>
      <c r="E71" s="25">
        <v>37189160</v>
      </c>
      <c r="F71" s="25">
        <v>0</v>
      </c>
      <c r="G71" s="25">
        <v>0</v>
      </c>
      <c r="I71" s="3">
        <f t="shared" si="3"/>
        <v>0</v>
      </c>
      <c r="K71" s="3">
        <v>37213794.5</v>
      </c>
    </row>
    <row r="72" spans="1:11" x14ac:dyDescent="0.25">
      <c r="D72" s="3"/>
      <c r="E72" s="3"/>
      <c r="I72" s="3"/>
      <c r="K72" s="3"/>
    </row>
    <row r="73" spans="1:11" x14ac:dyDescent="0.25">
      <c r="D73" s="3"/>
      <c r="E73" s="3"/>
      <c r="I73" s="3"/>
      <c r="K73" s="3"/>
    </row>
    <row r="74" spans="1:11" s="18" customFormat="1" x14ac:dyDescent="0.25">
      <c r="A74" s="15" t="s">
        <v>172</v>
      </c>
      <c r="B74" s="15"/>
      <c r="C74" s="15" t="s">
        <v>4</v>
      </c>
      <c r="D74" s="16">
        <v>37189160</v>
      </c>
      <c r="E74" s="16"/>
      <c r="F74" s="15"/>
      <c r="G74" s="15"/>
      <c r="H74" s="15"/>
      <c r="I74" s="16">
        <f>D$2-D74</f>
        <v>0</v>
      </c>
      <c r="J74" s="17"/>
      <c r="K74" s="16">
        <v>37213794.5</v>
      </c>
    </row>
    <row r="75" spans="1:11" x14ac:dyDescent="0.25">
      <c r="D75" s="3"/>
      <c r="E75" s="3"/>
      <c r="I75" s="3"/>
      <c r="K75" s="3">
        <v>37213794.5</v>
      </c>
    </row>
    <row r="76" spans="1:11" x14ac:dyDescent="0.25">
      <c r="A76" s="2" t="s">
        <v>311</v>
      </c>
      <c r="B76" s="2" t="s">
        <v>123</v>
      </c>
      <c r="C76" s="2" t="s">
        <v>140</v>
      </c>
      <c r="D76" s="2">
        <v>37119367</v>
      </c>
      <c r="E76" s="2">
        <v>2619729.8903376702</v>
      </c>
      <c r="F76" s="2">
        <v>69829.5</v>
      </c>
      <c r="G76" s="2">
        <v>15952.526331758299</v>
      </c>
      <c r="I76" s="3">
        <f t="shared" ref="I76:I85" si="4">D$2-D76</f>
        <v>69793</v>
      </c>
      <c r="K76" s="3">
        <v>37213794.5</v>
      </c>
    </row>
    <row r="77" spans="1:11" x14ac:dyDescent="0.25">
      <c r="A77" s="2" t="s">
        <v>312</v>
      </c>
      <c r="C77" s="2" t="s">
        <v>141</v>
      </c>
      <c r="D77" s="2">
        <v>37126746</v>
      </c>
      <c r="E77" s="2">
        <v>2344529.1998275202</v>
      </c>
      <c r="F77" s="2">
        <v>69096</v>
      </c>
      <c r="G77" s="2">
        <v>13718.8888586711</v>
      </c>
      <c r="I77" s="3">
        <f t="shared" si="4"/>
        <v>62414</v>
      </c>
      <c r="K77" s="3">
        <v>37213794.5</v>
      </c>
    </row>
    <row r="78" spans="1:11" x14ac:dyDescent="0.25">
      <c r="A78" s="2" t="s">
        <v>313</v>
      </c>
      <c r="C78" s="2" t="s">
        <v>142</v>
      </c>
      <c r="D78" s="2">
        <v>37182511.5</v>
      </c>
      <c r="E78" s="2">
        <v>2872821.7301303898</v>
      </c>
      <c r="F78" s="2">
        <v>17429.5</v>
      </c>
      <c r="G78" s="2">
        <v>8737.0030483172704</v>
      </c>
      <c r="I78" s="3">
        <f t="shared" si="4"/>
        <v>6648.5</v>
      </c>
      <c r="K78" s="3">
        <v>37213794.5</v>
      </c>
    </row>
    <row r="79" spans="1:11" x14ac:dyDescent="0.25">
      <c r="A79" s="2" t="s">
        <v>314</v>
      </c>
      <c r="C79" s="2" t="s">
        <v>143</v>
      </c>
      <c r="D79" s="2">
        <v>37188562</v>
      </c>
      <c r="E79" s="2">
        <v>2034860.72271111</v>
      </c>
      <c r="F79" s="2">
        <v>12280.5</v>
      </c>
      <c r="G79" s="2">
        <v>2811.6347877081098</v>
      </c>
      <c r="I79" s="3">
        <f t="shared" si="4"/>
        <v>598</v>
      </c>
      <c r="K79" s="3">
        <v>37213794.5</v>
      </c>
    </row>
    <row r="80" spans="1:11" x14ac:dyDescent="0.25">
      <c r="A80" s="2" t="s">
        <v>315</v>
      </c>
      <c r="C80" s="2" t="s">
        <v>144</v>
      </c>
      <c r="D80" s="2">
        <v>37188643.5</v>
      </c>
      <c r="E80" s="2">
        <v>2348502.0369848101</v>
      </c>
      <c r="F80" s="2">
        <v>12017</v>
      </c>
      <c r="G80" s="2">
        <v>128.543725013087</v>
      </c>
      <c r="I80" s="3">
        <f t="shared" si="4"/>
        <v>516.5</v>
      </c>
      <c r="K80" s="3">
        <v>37213794.5</v>
      </c>
    </row>
    <row r="81" spans="1:11" x14ac:dyDescent="0.25">
      <c r="A81" s="2" t="s">
        <v>316</v>
      </c>
      <c r="C81" s="2" t="s">
        <v>145</v>
      </c>
      <c r="D81" s="2">
        <v>36836149.5</v>
      </c>
      <c r="E81" s="2">
        <v>2018985.94560874</v>
      </c>
      <c r="F81" s="2">
        <v>350947.5</v>
      </c>
      <c r="G81" s="2">
        <v>83462.902051615602</v>
      </c>
      <c r="I81" s="3">
        <f t="shared" si="4"/>
        <v>353010.5</v>
      </c>
      <c r="K81" s="3">
        <v>37213794.5</v>
      </c>
    </row>
    <row r="82" spans="1:11" x14ac:dyDescent="0.25">
      <c r="A82" s="2" t="s">
        <v>317</v>
      </c>
      <c r="C82" s="2" t="s">
        <v>146</v>
      </c>
      <c r="D82" s="2">
        <v>36875257</v>
      </c>
      <c r="E82" s="2">
        <v>3287301.28157624</v>
      </c>
      <c r="F82" s="2">
        <v>344670</v>
      </c>
      <c r="G82" s="2">
        <v>72478.331178310997</v>
      </c>
      <c r="I82" s="3">
        <f t="shared" si="4"/>
        <v>313903</v>
      </c>
      <c r="K82" s="3">
        <v>37213794.5</v>
      </c>
    </row>
    <row r="83" spans="1:11" x14ac:dyDescent="0.25">
      <c r="A83" s="2" t="s">
        <v>318</v>
      </c>
      <c r="C83" s="2" t="s">
        <v>147</v>
      </c>
      <c r="D83" s="2">
        <v>37160766.5</v>
      </c>
      <c r="E83" s="2">
        <v>1661166.06281715</v>
      </c>
      <c r="F83" s="2">
        <v>86641.5</v>
      </c>
      <c r="G83" s="2">
        <v>41432.813269118298</v>
      </c>
      <c r="I83" s="3">
        <f t="shared" si="4"/>
        <v>28393.5</v>
      </c>
      <c r="K83" s="3">
        <v>37213794.5</v>
      </c>
    </row>
    <row r="84" spans="1:11" x14ac:dyDescent="0.25">
      <c r="A84" s="2" t="s">
        <v>319</v>
      </c>
      <c r="C84" s="2" t="s">
        <v>148</v>
      </c>
      <c r="D84" s="2">
        <v>37187270.5</v>
      </c>
      <c r="E84" s="2">
        <v>2348367.0122161098</v>
      </c>
      <c r="F84" s="2">
        <v>61279.5</v>
      </c>
      <c r="G84" s="2">
        <v>12821.8053921926</v>
      </c>
      <c r="I84" s="3">
        <f t="shared" si="4"/>
        <v>1889.5</v>
      </c>
      <c r="K84" s="3">
        <v>37213794.5</v>
      </c>
    </row>
    <row r="85" spans="1:11" x14ac:dyDescent="0.25">
      <c r="A85" s="2" t="s">
        <v>305</v>
      </c>
      <c r="C85" s="2" t="s">
        <v>149</v>
      </c>
      <c r="D85" s="2">
        <v>37188936</v>
      </c>
      <c r="E85" s="2">
        <v>1662311.6978054401</v>
      </c>
      <c r="F85" s="2">
        <v>60084</v>
      </c>
      <c r="G85" s="2">
        <v>699.83493771820997</v>
      </c>
      <c r="I85" s="3">
        <f t="shared" si="4"/>
        <v>224</v>
      </c>
      <c r="K85" s="3">
        <v>37213794.5</v>
      </c>
    </row>
    <row r="86" spans="1:11" x14ac:dyDescent="0.25">
      <c r="D86" s="3"/>
      <c r="E86" s="3"/>
      <c r="I86" s="3"/>
      <c r="K86" s="3">
        <v>37213794.5</v>
      </c>
    </row>
    <row r="87" spans="1:11" x14ac:dyDescent="0.25">
      <c r="A87" s="2" t="s">
        <v>326</v>
      </c>
      <c r="B87" s="2" t="s">
        <v>139</v>
      </c>
      <c r="C87" s="2" t="s">
        <v>140</v>
      </c>
      <c r="D87" s="2">
        <v>37181240</v>
      </c>
      <c r="E87" s="2">
        <v>3101470.7866262002</v>
      </c>
      <c r="F87" s="2">
        <v>7814</v>
      </c>
      <c r="G87" s="2">
        <v>1854.64327134571</v>
      </c>
      <c r="I87" s="3">
        <f t="shared" ref="I87:I96" si="5">D$2-D87</f>
        <v>7920</v>
      </c>
      <c r="K87" s="3">
        <v>37213794.5</v>
      </c>
    </row>
    <row r="88" spans="1:11" x14ac:dyDescent="0.25">
      <c r="A88" s="2" t="s">
        <v>327</v>
      </c>
      <c r="C88" s="2" t="s">
        <v>141</v>
      </c>
      <c r="D88" s="2">
        <v>37183536.5</v>
      </c>
      <c r="E88" s="2">
        <v>2872994.7390608802</v>
      </c>
      <c r="F88" s="2">
        <v>5992</v>
      </c>
      <c r="G88" s="2">
        <v>1604.7756750169499</v>
      </c>
      <c r="I88" s="3">
        <f t="shared" si="5"/>
        <v>5623.5</v>
      </c>
      <c r="K88" s="3">
        <v>37213794.5</v>
      </c>
    </row>
    <row r="89" spans="1:11" x14ac:dyDescent="0.25">
      <c r="A89" s="2" t="s">
        <v>328</v>
      </c>
      <c r="C89" s="2" t="s">
        <v>142</v>
      </c>
      <c r="D89" s="2">
        <v>37188358.5</v>
      </c>
      <c r="E89" s="2">
        <v>2873396.7944275201</v>
      </c>
      <c r="F89" s="2">
        <v>1590</v>
      </c>
      <c r="G89" s="2">
        <v>572.30793876441396</v>
      </c>
      <c r="I89" s="3">
        <f t="shared" si="5"/>
        <v>801.5</v>
      </c>
      <c r="K89" s="3">
        <v>37213794.5</v>
      </c>
    </row>
    <row r="90" spans="1:11" x14ac:dyDescent="0.25">
      <c r="A90" s="2" t="s">
        <v>329</v>
      </c>
      <c r="C90" s="2" t="s">
        <v>143</v>
      </c>
      <c r="D90" s="2">
        <v>37188795</v>
      </c>
      <c r="E90" s="2">
        <v>3513912.1790328301</v>
      </c>
      <c r="F90" s="2">
        <v>1227</v>
      </c>
      <c r="G90" s="2">
        <v>83.152859945507004</v>
      </c>
      <c r="I90" s="3">
        <f t="shared" si="5"/>
        <v>365</v>
      </c>
      <c r="K90" s="3">
        <v>37213794.5</v>
      </c>
    </row>
    <row r="91" spans="1:11" x14ac:dyDescent="0.25">
      <c r="A91" s="2" t="s">
        <v>330</v>
      </c>
      <c r="C91" s="2" t="s">
        <v>144</v>
      </c>
      <c r="D91" s="2">
        <v>37189083.5</v>
      </c>
      <c r="E91" s="2">
        <v>2624403.6590972398</v>
      </c>
      <c r="F91" s="2">
        <v>1200</v>
      </c>
      <c r="G91" s="2">
        <v>34.368348438270502</v>
      </c>
      <c r="I91" s="3">
        <f t="shared" si="5"/>
        <v>76.5</v>
      </c>
      <c r="K91" s="3">
        <v>37213794.5</v>
      </c>
    </row>
    <row r="92" spans="1:11" x14ac:dyDescent="0.25">
      <c r="A92" s="2" t="s">
        <v>331</v>
      </c>
      <c r="C92" s="2" t="s">
        <v>145</v>
      </c>
      <c r="D92" s="2">
        <v>37149106</v>
      </c>
      <c r="E92" s="2">
        <v>1660642.24566572</v>
      </c>
      <c r="F92" s="2">
        <v>38570.5</v>
      </c>
      <c r="G92" s="2">
        <v>8878.2351665231308</v>
      </c>
      <c r="I92" s="3">
        <f t="shared" si="5"/>
        <v>40054</v>
      </c>
      <c r="K92" s="3">
        <v>37213794.5</v>
      </c>
    </row>
    <row r="93" spans="1:11" x14ac:dyDescent="0.25">
      <c r="A93" s="2" t="s">
        <v>332</v>
      </c>
      <c r="C93" s="2" t="s">
        <v>146</v>
      </c>
      <c r="D93" s="2">
        <v>37162241.5</v>
      </c>
      <c r="E93" s="2">
        <v>3312114.8715804601</v>
      </c>
      <c r="F93" s="2">
        <v>29759</v>
      </c>
      <c r="G93" s="2">
        <v>8389.0168249925991</v>
      </c>
      <c r="I93" s="3">
        <f t="shared" si="5"/>
        <v>26918.5</v>
      </c>
      <c r="K93" s="3">
        <v>37213794.5</v>
      </c>
    </row>
    <row r="94" spans="1:11" x14ac:dyDescent="0.25">
      <c r="A94" s="2" t="s">
        <v>333</v>
      </c>
      <c r="C94" s="2" t="s">
        <v>147</v>
      </c>
      <c r="D94" s="2">
        <v>37186267</v>
      </c>
      <c r="E94" s="2">
        <v>2348327.8774267202</v>
      </c>
      <c r="F94" s="2">
        <v>8025</v>
      </c>
      <c r="G94" s="2">
        <v>3362.1125027661101</v>
      </c>
      <c r="I94" s="3">
        <f t="shared" si="5"/>
        <v>2893</v>
      </c>
      <c r="K94" s="3">
        <v>37213794.5</v>
      </c>
    </row>
    <row r="95" spans="1:11" x14ac:dyDescent="0.25">
      <c r="A95" s="2" t="s">
        <v>334</v>
      </c>
      <c r="C95" s="2" t="s">
        <v>148</v>
      </c>
      <c r="D95" s="2">
        <v>37188703.5</v>
      </c>
      <c r="E95" s="2">
        <v>3314583.5552976802</v>
      </c>
      <c r="F95" s="2">
        <v>6114</v>
      </c>
      <c r="G95" s="2">
        <v>741.41644995458705</v>
      </c>
      <c r="I95" s="3">
        <f t="shared" si="5"/>
        <v>456.5</v>
      </c>
      <c r="K95" s="3">
        <v>37213794.5</v>
      </c>
    </row>
    <row r="96" spans="1:11" x14ac:dyDescent="0.25">
      <c r="A96" s="2" t="s">
        <v>320</v>
      </c>
      <c r="C96" s="2" t="s">
        <v>149</v>
      </c>
      <c r="D96" s="2">
        <v>37188946.5</v>
      </c>
      <c r="E96" s="2">
        <v>2348510.5087334202</v>
      </c>
      <c r="F96" s="2">
        <v>6010.5</v>
      </c>
      <c r="G96" s="2">
        <v>82.085426119264199</v>
      </c>
      <c r="I96" s="3">
        <f t="shared" si="5"/>
        <v>213.5</v>
      </c>
      <c r="K96" s="3">
        <v>37213794.5</v>
      </c>
    </row>
    <row r="97" spans="1:11" x14ac:dyDescent="0.25">
      <c r="D97" s="3"/>
      <c r="E97" s="3"/>
      <c r="I97" s="3"/>
      <c r="K97" s="3">
        <v>37213794.5</v>
      </c>
    </row>
    <row r="98" spans="1:11" x14ac:dyDescent="0.25">
      <c r="A98" s="2" t="s">
        <v>341</v>
      </c>
      <c r="B98" s="2" t="s">
        <v>367</v>
      </c>
      <c r="C98" s="2" t="s">
        <v>140</v>
      </c>
      <c r="D98" s="2">
        <v>34769983.5</v>
      </c>
      <c r="E98" s="2">
        <v>2028507.4966355001</v>
      </c>
      <c r="F98" s="2">
        <v>6358813.5</v>
      </c>
      <c r="G98" s="2">
        <v>1496971.3961847399</v>
      </c>
      <c r="I98" s="3">
        <f t="shared" ref="I98:I107" si="6">D$2-D98</f>
        <v>2419176.5</v>
      </c>
      <c r="K98" s="3">
        <v>37213794.5</v>
      </c>
    </row>
    <row r="99" spans="1:11" x14ac:dyDescent="0.25">
      <c r="A99" s="2" t="s">
        <v>342</v>
      </c>
      <c r="C99" s="2" t="s">
        <v>141</v>
      </c>
      <c r="D99" s="2">
        <v>35575986.5</v>
      </c>
      <c r="E99" s="2">
        <v>2336579.9331199201</v>
      </c>
      <c r="F99" s="2">
        <v>6182611</v>
      </c>
      <c r="G99" s="2">
        <v>1185584.5098451199</v>
      </c>
      <c r="I99" s="3">
        <f t="shared" si="6"/>
        <v>1613173.5</v>
      </c>
      <c r="K99" s="3">
        <v>37213794.5</v>
      </c>
    </row>
    <row r="100" spans="1:11" x14ac:dyDescent="0.25">
      <c r="A100" s="2" t="s">
        <v>343</v>
      </c>
      <c r="C100" s="2" t="s">
        <v>142</v>
      </c>
      <c r="D100" s="2">
        <v>37149790.5</v>
      </c>
      <c r="E100" s="2">
        <v>2349748.2230788898</v>
      </c>
      <c r="F100" s="2">
        <v>1629942.5</v>
      </c>
      <c r="G100" s="2">
        <v>555521.30748439895</v>
      </c>
      <c r="I100" s="3">
        <f t="shared" si="6"/>
        <v>39369.5</v>
      </c>
      <c r="K100" s="3">
        <v>37213794.5</v>
      </c>
    </row>
    <row r="101" spans="1:11" x14ac:dyDescent="0.25">
      <c r="A101" s="2" t="s">
        <v>344</v>
      </c>
      <c r="C101" s="2" t="s">
        <v>143</v>
      </c>
      <c r="D101" s="2">
        <v>37187181.5</v>
      </c>
      <c r="E101" s="2">
        <v>3314405.4919433501</v>
      </c>
      <c r="F101" s="2">
        <v>1147744</v>
      </c>
      <c r="G101" s="2">
        <v>111654.31932577401</v>
      </c>
      <c r="I101" s="3">
        <f t="shared" si="6"/>
        <v>1978.5</v>
      </c>
      <c r="K101" s="3">
        <v>37213794.5</v>
      </c>
    </row>
    <row r="102" spans="1:11" x14ac:dyDescent="0.25">
      <c r="A102" s="2" t="s">
        <v>345</v>
      </c>
      <c r="C102" s="2" t="s">
        <v>144</v>
      </c>
      <c r="D102" s="2">
        <v>37189105.5</v>
      </c>
      <c r="E102" s="2">
        <v>1662322.69997695</v>
      </c>
      <c r="F102" s="2">
        <v>1123182</v>
      </c>
      <c r="G102" s="2">
        <v>14333.4342275976</v>
      </c>
      <c r="I102" s="3">
        <f t="shared" si="6"/>
        <v>54.5</v>
      </c>
      <c r="K102" s="3">
        <v>37213794.5</v>
      </c>
    </row>
    <row r="103" spans="1:11" x14ac:dyDescent="0.25">
      <c r="A103" s="2" t="s">
        <v>346</v>
      </c>
      <c r="C103" s="2" t="s">
        <v>145</v>
      </c>
      <c r="D103" s="2">
        <v>30580794.5</v>
      </c>
      <c r="E103" s="2">
        <v>3119370.6359705799</v>
      </c>
      <c r="F103" s="2">
        <v>23838930.5</v>
      </c>
      <c r="G103" s="2">
        <v>4778351.6577718398</v>
      </c>
      <c r="I103" s="3">
        <f t="shared" si="6"/>
        <v>6608365.5</v>
      </c>
      <c r="K103" s="3">
        <v>37213794.5</v>
      </c>
    </row>
    <row r="104" spans="1:11" x14ac:dyDescent="0.25">
      <c r="A104" s="2" t="s">
        <v>347</v>
      </c>
      <c r="C104" s="2" t="s">
        <v>146</v>
      </c>
      <c r="D104" s="2">
        <v>31744109</v>
      </c>
      <c r="E104" s="2">
        <v>3138935.9300229298</v>
      </c>
      <c r="F104" s="2">
        <v>22288365.5</v>
      </c>
      <c r="G104" s="2">
        <v>3558525.2855747398</v>
      </c>
      <c r="I104" s="3">
        <f t="shared" si="6"/>
        <v>5445051</v>
      </c>
      <c r="K104" s="3">
        <v>37213794.5</v>
      </c>
    </row>
    <row r="105" spans="1:11" x14ac:dyDescent="0.25">
      <c r="A105" s="2" t="s">
        <v>348</v>
      </c>
      <c r="C105" s="2" t="s">
        <v>147</v>
      </c>
      <c r="D105" s="2">
        <v>37014438</v>
      </c>
      <c r="E105" s="2">
        <v>2922178.0455746502</v>
      </c>
      <c r="F105" s="2">
        <v>7954488</v>
      </c>
      <c r="G105" s="2">
        <v>2230085.4796159202</v>
      </c>
      <c r="I105" s="3">
        <f t="shared" si="6"/>
        <v>174722</v>
      </c>
      <c r="K105" s="3">
        <v>37213794.5</v>
      </c>
    </row>
    <row r="106" spans="1:11" x14ac:dyDescent="0.25">
      <c r="A106" s="2" t="s">
        <v>349</v>
      </c>
      <c r="C106" s="2" t="s">
        <v>148</v>
      </c>
      <c r="D106" s="2">
        <v>37182426.5</v>
      </c>
      <c r="E106" s="2">
        <v>2626127.0338974302</v>
      </c>
      <c r="F106" s="2">
        <v>5888081</v>
      </c>
      <c r="G106" s="2">
        <v>531288.98188673402</v>
      </c>
      <c r="I106" s="3">
        <f t="shared" si="6"/>
        <v>6733.5</v>
      </c>
      <c r="K106" s="3">
        <v>37213794.5</v>
      </c>
    </row>
    <row r="107" spans="1:11" x14ac:dyDescent="0.25">
      <c r="A107" s="2" t="s">
        <v>335</v>
      </c>
      <c r="C107" s="2" t="s">
        <v>149</v>
      </c>
      <c r="D107" s="2">
        <v>37188491.5</v>
      </c>
      <c r="E107" s="2">
        <v>2348473.3894012198</v>
      </c>
      <c r="F107" s="2">
        <v>5775190.5</v>
      </c>
      <c r="G107" s="2">
        <v>62640.247251001798</v>
      </c>
      <c r="I107" s="3">
        <f t="shared" si="6"/>
        <v>668.5</v>
      </c>
      <c r="K107" s="3">
        <v>37213794.5</v>
      </c>
    </row>
    <row r="108" spans="1:11" x14ac:dyDescent="0.25">
      <c r="A108" s="12"/>
      <c r="D108" s="3"/>
      <c r="E108" s="3"/>
      <c r="I108" s="3"/>
      <c r="K108" s="3">
        <v>37213794.5</v>
      </c>
    </row>
    <row r="109" spans="1:11" x14ac:dyDescent="0.25">
      <c r="A109" s="2" t="s">
        <v>356</v>
      </c>
      <c r="B109" s="2" t="s">
        <v>368</v>
      </c>
      <c r="C109" s="2" t="s">
        <v>140</v>
      </c>
      <c r="D109" s="2">
        <v>36877733</v>
      </c>
      <c r="E109" s="2">
        <v>2852406.72737781</v>
      </c>
      <c r="F109" s="2">
        <v>746088.5</v>
      </c>
      <c r="G109" s="2">
        <v>169815.23302486999</v>
      </c>
      <c r="I109" s="3">
        <f t="shared" si="0"/>
        <v>311427</v>
      </c>
      <c r="K109" s="3">
        <v>37213794.5</v>
      </c>
    </row>
    <row r="110" spans="1:11" x14ac:dyDescent="0.25">
      <c r="A110" s="2" t="s">
        <v>357</v>
      </c>
      <c r="C110" s="2" t="s">
        <v>141</v>
      </c>
      <c r="D110" s="2">
        <v>37067295</v>
      </c>
      <c r="E110" s="2">
        <v>3091414.3044238798</v>
      </c>
      <c r="F110" s="2">
        <v>582095.5</v>
      </c>
      <c r="G110" s="2">
        <v>153254.46107654599</v>
      </c>
      <c r="I110" s="3">
        <f t="shared" si="0"/>
        <v>121865</v>
      </c>
      <c r="K110" s="3">
        <v>37213794.5</v>
      </c>
    </row>
    <row r="111" spans="1:11" x14ac:dyDescent="0.25">
      <c r="A111" s="2" t="s">
        <v>358</v>
      </c>
      <c r="C111" s="2" t="s">
        <v>142</v>
      </c>
      <c r="D111" s="2">
        <v>37186034.5</v>
      </c>
      <c r="E111" s="2">
        <v>2624055.81465845</v>
      </c>
      <c r="F111" s="2">
        <v>152245.5</v>
      </c>
      <c r="G111" s="2">
        <v>67814.168513019496</v>
      </c>
      <c r="I111" s="3">
        <f t="shared" si="0"/>
        <v>3125.5</v>
      </c>
      <c r="K111" s="3">
        <v>37213794.5</v>
      </c>
    </row>
    <row r="112" spans="1:11" x14ac:dyDescent="0.25">
      <c r="A112" s="2" t="s">
        <v>359</v>
      </c>
      <c r="C112" s="2" t="s">
        <v>143</v>
      </c>
      <c r="D112" s="2">
        <v>37188839</v>
      </c>
      <c r="E112" s="2">
        <v>3314587.6311157802</v>
      </c>
      <c r="F112" s="2">
        <v>115744.5</v>
      </c>
      <c r="G112" s="2">
        <v>9063.8824223422598</v>
      </c>
      <c r="I112" s="3">
        <f t="shared" si="0"/>
        <v>321</v>
      </c>
      <c r="K112" s="3">
        <v>37213794.5</v>
      </c>
    </row>
    <row r="113" spans="1:11" x14ac:dyDescent="0.25">
      <c r="A113" s="2" t="s">
        <v>360</v>
      </c>
      <c r="C113" s="2" t="s">
        <v>144</v>
      </c>
      <c r="D113" s="2">
        <v>37188670</v>
      </c>
      <c r="E113" s="2">
        <v>3314595.3261076901</v>
      </c>
      <c r="F113" s="2">
        <v>113482</v>
      </c>
      <c r="G113" s="2">
        <v>3401.4947514560599</v>
      </c>
      <c r="I113" s="3">
        <f t="shared" si="0"/>
        <v>490</v>
      </c>
      <c r="K113" s="3">
        <v>37213794.5</v>
      </c>
    </row>
    <row r="114" spans="1:11" x14ac:dyDescent="0.25">
      <c r="A114" s="2" t="s">
        <v>361</v>
      </c>
      <c r="C114" s="2" t="s">
        <v>145</v>
      </c>
      <c r="D114" s="2">
        <v>35975329.5</v>
      </c>
      <c r="E114" s="2">
        <v>2564770.1378287999</v>
      </c>
      <c r="F114" s="2">
        <v>3308782</v>
      </c>
      <c r="G114" s="2">
        <v>729995.25399338803</v>
      </c>
      <c r="I114" s="3">
        <f t="shared" si="0"/>
        <v>1213830.5</v>
      </c>
      <c r="K114" s="3">
        <v>37213794.5</v>
      </c>
    </row>
    <row r="115" spans="1:11" x14ac:dyDescent="0.25">
      <c r="A115" s="2" t="s">
        <v>362</v>
      </c>
      <c r="C115" s="2" t="s">
        <v>146</v>
      </c>
      <c r="D115" s="2">
        <v>36618688</v>
      </c>
      <c r="E115" s="2">
        <v>3653911.3303183601</v>
      </c>
      <c r="F115" s="2">
        <v>2682584</v>
      </c>
      <c r="G115" s="2">
        <v>627084.05213258299</v>
      </c>
      <c r="I115" s="3">
        <f t="shared" si="0"/>
        <v>570472</v>
      </c>
      <c r="K115" s="3">
        <v>37213794.5</v>
      </c>
    </row>
    <row r="116" spans="1:11" x14ac:dyDescent="0.25">
      <c r="A116" s="2" t="s">
        <v>363</v>
      </c>
      <c r="C116" s="2" t="s">
        <v>147</v>
      </c>
      <c r="D116" s="2">
        <v>37176952</v>
      </c>
      <c r="E116" s="2">
        <v>2873066.3588766302</v>
      </c>
      <c r="F116" s="2">
        <v>765926.5</v>
      </c>
      <c r="G116" s="2">
        <v>304587.09294253</v>
      </c>
      <c r="I116" s="3">
        <f t="shared" si="0"/>
        <v>12208</v>
      </c>
      <c r="K116" s="3">
        <v>37213794.5</v>
      </c>
    </row>
    <row r="117" spans="1:11" x14ac:dyDescent="0.25">
      <c r="A117" s="2" t="s">
        <v>364</v>
      </c>
      <c r="C117" s="2" t="s">
        <v>148</v>
      </c>
      <c r="D117" s="2">
        <v>37188270</v>
      </c>
      <c r="E117" s="2">
        <v>2873381.0793625698</v>
      </c>
      <c r="F117" s="2">
        <v>594100.5</v>
      </c>
      <c r="G117" s="2">
        <v>76214.596774348</v>
      </c>
      <c r="I117" s="3">
        <f t="shared" si="0"/>
        <v>890</v>
      </c>
      <c r="K117" s="3">
        <v>37213794.5</v>
      </c>
    </row>
    <row r="118" spans="1:11" x14ac:dyDescent="0.25">
      <c r="A118" s="2" t="s">
        <v>350</v>
      </c>
      <c r="C118" s="2" t="s">
        <v>149</v>
      </c>
      <c r="D118" s="2">
        <v>37188854.5</v>
      </c>
      <c r="E118" s="2">
        <v>1662312.15487854</v>
      </c>
      <c r="F118" s="2">
        <v>582759</v>
      </c>
      <c r="G118" s="2">
        <v>17702.449512946001</v>
      </c>
      <c r="I118" s="3">
        <f t="shared" si="0"/>
        <v>305.5</v>
      </c>
      <c r="K118" s="3">
        <v>37213794.5</v>
      </c>
    </row>
    <row r="119" spans="1:11" x14ac:dyDescent="0.25">
      <c r="K119" s="3">
        <v>37213794.5</v>
      </c>
    </row>
    <row r="120" spans="1:11" x14ac:dyDescent="0.25">
      <c r="A120" s="4" t="s">
        <v>341</v>
      </c>
      <c r="B120" s="2" t="s">
        <v>369</v>
      </c>
      <c r="C120" s="2" t="s">
        <v>140</v>
      </c>
      <c r="D120" s="26">
        <v>37189160</v>
      </c>
      <c r="E120" s="26"/>
      <c r="F120" s="26"/>
      <c r="G120" s="26"/>
      <c r="I120" s="3">
        <f t="shared" ref="I120:I129" si="7">D$2-D120</f>
        <v>0</v>
      </c>
      <c r="K120" s="3">
        <v>37213794.5</v>
      </c>
    </row>
    <row r="121" spans="1:11" x14ac:dyDescent="0.25">
      <c r="A121" s="4" t="s">
        <v>342</v>
      </c>
      <c r="C121" s="2" t="s">
        <v>141</v>
      </c>
      <c r="D121" s="26">
        <v>37189160</v>
      </c>
      <c r="E121" s="26"/>
      <c r="F121" s="26"/>
      <c r="G121" s="26"/>
      <c r="I121" s="3">
        <f t="shared" si="7"/>
        <v>0</v>
      </c>
      <c r="K121" s="3">
        <v>37213794.5</v>
      </c>
    </row>
    <row r="122" spans="1:11" x14ac:dyDescent="0.25">
      <c r="A122" s="4" t="s">
        <v>343</v>
      </c>
      <c r="C122" s="2" t="s">
        <v>142</v>
      </c>
      <c r="D122" s="26">
        <v>37189160</v>
      </c>
      <c r="E122" s="26"/>
      <c r="F122" s="26"/>
      <c r="G122" s="26"/>
      <c r="I122" s="3">
        <f t="shared" si="7"/>
        <v>0</v>
      </c>
      <c r="K122" s="3">
        <v>37213794.5</v>
      </c>
    </row>
    <row r="123" spans="1:11" x14ac:dyDescent="0.25">
      <c r="A123" s="4" t="s">
        <v>344</v>
      </c>
      <c r="C123" s="2" t="s">
        <v>143</v>
      </c>
      <c r="D123" s="26">
        <v>37189160</v>
      </c>
      <c r="E123" s="26"/>
      <c r="F123" s="26"/>
      <c r="G123" s="26"/>
      <c r="I123" s="3">
        <f t="shared" si="7"/>
        <v>0</v>
      </c>
      <c r="K123" s="3">
        <v>37213794.5</v>
      </c>
    </row>
    <row r="124" spans="1:11" x14ac:dyDescent="0.25">
      <c r="A124" s="4" t="s">
        <v>345</v>
      </c>
      <c r="C124" s="2" t="s">
        <v>144</v>
      </c>
      <c r="D124" s="26">
        <v>37189160</v>
      </c>
      <c r="E124" s="26"/>
      <c r="F124" s="26"/>
      <c r="G124" s="26"/>
      <c r="I124" s="3">
        <f t="shared" si="7"/>
        <v>0</v>
      </c>
      <c r="K124" s="3">
        <v>37213794.5</v>
      </c>
    </row>
    <row r="125" spans="1:11" x14ac:dyDescent="0.25">
      <c r="A125" s="4" t="s">
        <v>346</v>
      </c>
      <c r="C125" s="2" t="s">
        <v>145</v>
      </c>
      <c r="D125" s="26">
        <v>37189160</v>
      </c>
      <c r="E125" s="26"/>
      <c r="F125" s="26"/>
      <c r="G125" s="26"/>
      <c r="I125" s="3">
        <f t="shared" si="7"/>
        <v>0</v>
      </c>
      <c r="K125" s="3">
        <v>37213794.5</v>
      </c>
    </row>
    <row r="126" spans="1:11" x14ac:dyDescent="0.25">
      <c r="A126" s="4" t="s">
        <v>347</v>
      </c>
      <c r="C126" s="2" t="s">
        <v>146</v>
      </c>
      <c r="D126" s="26">
        <v>37189160</v>
      </c>
      <c r="E126" s="26"/>
      <c r="F126" s="26"/>
      <c r="G126" s="26"/>
      <c r="I126" s="3">
        <f t="shared" si="7"/>
        <v>0</v>
      </c>
      <c r="K126" s="3">
        <v>37213794.5</v>
      </c>
    </row>
    <row r="127" spans="1:11" x14ac:dyDescent="0.25">
      <c r="A127" s="4" t="s">
        <v>348</v>
      </c>
      <c r="C127" s="2" t="s">
        <v>147</v>
      </c>
      <c r="D127" s="26">
        <v>37189160</v>
      </c>
      <c r="E127" s="26"/>
      <c r="F127" s="26"/>
      <c r="G127" s="26"/>
      <c r="I127" s="3">
        <f t="shared" si="7"/>
        <v>0</v>
      </c>
      <c r="K127" s="3">
        <v>37213794.5</v>
      </c>
    </row>
    <row r="128" spans="1:11" x14ac:dyDescent="0.25">
      <c r="A128" s="4" t="s">
        <v>349</v>
      </c>
      <c r="C128" s="2" t="s">
        <v>148</v>
      </c>
      <c r="D128" s="26">
        <v>37189160</v>
      </c>
      <c r="E128" s="26"/>
      <c r="F128" s="26"/>
      <c r="G128" s="26"/>
      <c r="I128" s="3">
        <f t="shared" si="7"/>
        <v>0</v>
      </c>
      <c r="K128" s="3">
        <v>37213794.5</v>
      </c>
    </row>
    <row r="129" spans="1:11" x14ac:dyDescent="0.25">
      <c r="A129" s="4" t="s">
        <v>335</v>
      </c>
      <c r="C129" s="2" t="s">
        <v>149</v>
      </c>
      <c r="D129" s="26">
        <v>37189160</v>
      </c>
      <c r="E129" s="26"/>
      <c r="F129" s="26"/>
      <c r="G129" s="26"/>
      <c r="I129" s="3">
        <f t="shared" si="7"/>
        <v>0</v>
      </c>
      <c r="K129" s="3">
        <v>37213794.5</v>
      </c>
    </row>
    <row r="130" spans="1:11" x14ac:dyDescent="0.25">
      <c r="A130" s="4"/>
      <c r="D130" s="27"/>
      <c r="E130" s="27"/>
      <c r="F130" s="26"/>
      <c r="G130" s="26"/>
      <c r="I130" s="3"/>
      <c r="K130" s="3">
        <v>37213794.5</v>
      </c>
    </row>
    <row r="131" spans="1:11" x14ac:dyDescent="0.25">
      <c r="A131" s="4" t="s">
        <v>356</v>
      </c>
      <c r="B131" s="2" t="s">
        <v>366</v>
      </c>
      <c r="C131" s="2" t="s">
        <v>140</v>
      </c>
      <c r="D131" s="26">
        <v>37189160</v>
      </c>
      <c r="E131" s="26"/>
      <c r="F131" s="26"/>
      <c r="G131" s="26"/>
      <c r="I131" s="3">
        <f t="shared" ref="I131:I140" si="8">D$2-D131</f>
        <v>0</v>
      </c>
      <c r="K131" s="3">
        <v>37213794.5</v>
      </c>
    </row>
    <row r="132" spans="1:11" x14ac:dyDescent="0.25">
      <c r="A132" s="4" t="s">
        <v>357</v>
      </c>
      <c r="C132" s="2" t="s">
        <v>141</v>
      </c>
      <c r="D132" s="26">
        <v>37189160</v>
      </c>
      <c r="E132" s="26"/>
      <c r="F132" s="26"/>
      <c r="G132" s="26"/>
      <c r="I132" s="3">
        <f t="shared" si="8"/>
        <v>0</v>
      </c>
      <c r="K132" s="3">
        <v>37213794.5</v>
      </c>
    </row>
    <row r="133" spans="1:11" x14ac:dyDescent="0.25">
      <c r="A133" s="4" t="s">
        <v>358</v>
      </c>
      <c r="C133" s="2" t="s">
        <v>142</v>
      </c>
      <c r="D133" s="26">
        <v>37189160</v>
      </c>
      <c r="E133" s="26"/>
      <c r="F133" s="26"/>
      <c r="G133" s="26"/>
      <c r="I133" s="3">
        <f t="shared" si="8"/>
        <v>0</v>
      </c>
      <c r="K133" s="3">
        <v>37213794.5</v>
      </c>
    </row>
    <row r="134" spans="1:11" x14ac:dyDescent="0.25">
      <c r="A134" s="4" t="s">
        <v>359</v>
      </c>
      <c r="C134" s="2" t="s">
        <v>143</v>
      </c>
      <c r="D134" s="26">
        <v>37189160</v>
      </c>
      <c r="E134" s="26"/>
      <c r="F134" s="26"/>
      <c r="G134" s="26"/>
      <c r="I134" s="3">
        <f t="shared" si="8"/>
        <v>0</v>
      </c>
      <c r="K134" s="3">
        <v>37213794.5</v>
      </c>
    </row>
    <row r="135" spans="1:11" x14ac:dyDescent="0.25">
      <c r="A135" s="4" t="s">
        <v>360</v>
      </c>
      <c r="C135" s="2" t="s">
        <v>144</v>
      </c>
      <c r="D135" s="26">
        <v>37189160</v>
      </c>
      <c r="E135" s="26"/>
      <c r="F135" s="26"/>
      <c r="G135" s="26"/>
      <c r="I135" s="3">
        <f t="shared" si="8"/>
        <v>0</v>
      </c>
      <c r="K135" s="3">
        <v>37213794.5</v>
      </c>
    </row>
    <row r="136" spans="1:11" x14ac:dyDescent="0.25">
      <c r="A136" s="4" t="s">
        <v>361</v>
      </c>
      <c r="C136" s="2" t="s">
        <v>145</v>
      </c>
      <c r="D136" s="26">
        <v>37189160</v>
      </c>
      <c r="E136" s="26"/>
      <c r="F136" s="26"/>
      <c r="G136" s="26"/>
      <c r="I136" s="3">
        <f t="shared" si="8"/>
        <v>0</v>
      </c>
      <c r="K136" s="3">
        <v>37213794.5</v>
      </c>
    </row>
    <row r="137" spans="1:11" x14ac:dyDescent="0.25">
      <c r="A137" s="4" t="s">
        <v>362</v>
      </c>
      <c r="C137" s="2" t="s">
        <v>146</v>
      </c>
      <c r="D137" s="26">
        <v>37189160</v>
      </c>
      <c r="E137" s="26"/>
      <c r="F137" s="26"/>
      <c r="G137" s="26"/>
      <c r="I137" s="3">
        <f t="shared" si="8"/>
        <v>0</v>
      </c>
      <c r="K137" s="3">
        <v>37213794.5</v>
      </c>
    </row>
    <row r="138" spans="1:11" x14ac:dyDescent="0.25">
      <c r="A138" s="4" t="s">
        <v>363</v>
      </c>
      <c r="C138" s="2" t="s">
        <v>147</v>
      </c>
      <c r="D138" s="26">
        <v>37189160</v>
      </c>
      <c r="E138" s="26"/>
      <c r="F138" s="26"/>
      <c r="G138" s="26"/>
      <c r="I138" s="3">
        <f t="shared" si="8"/>
        <v>0</v>
      </c>
      <c r="K138" s="3">
        <v>37213794.5</v>
      </c>
    </row>
    <row r="139" spans="1:11" x14ac:dyDescent="0.25">
      <c r="A139" s="4" t="s">
        <v>364</v>
      </c>
      <c r="C139" s="2" t="s">
        <v>148</v>
      </c>
      <c r="D139" s="26">
        <v>37189160</v>
      </c>
      <c r="E139" s="26"/>
      <c r="F139" s="26"/>
      <c r="G139" s="26"/>
      <c r="I139" s="3">
        <f t="shared" si="8"/>
        <v>0</v>
      </c>
      <c r="K139" s="3">
        <v>37213794.5</v>
      </c>
    </row>
    <row r="140" spans="1:11" x14ac:dyDescent="0.25">
      <c r="A140" s="4" t="s">
        <v>350</v>
      </c>
      <c r="C140" s="2" t="s">
        <v>149</v>
      </c>
      <c r="D140" s="26">
        <v>37189160</v>
      </c>
      <c r="E140" s="26"/>
      <c r="F140" s="26"/>
      <c r="G140" s="26"/>
      <c r="I140" s="3">
        <f t="shared" si="8"/>
        <v>0</v>
      </c>
      <c r="K140" s="3">
        <v>37213794.5</v>
      </c>
    </row>
  </sheetData>
  <conditionalFormatting sqref="I1:I1048576">
    <cfRule type="cellIs" dxfId="17" priority="12" operator="lessThan">
      <formula>0</formula>
    </cfRule>
  </conditionalFormatting>
  <conditionalFormatting sqref="I97:I107">
    <cfRule type="cellIs" dxfId="16" priority="10" operator="lessThan">
      <formula>0</formula>
    </cfRule>
  </conditionalFormatting>
  <conditionalFormatting sqref="I86:I96">
    <cfRule type="cellIs" dxfId="15" priority="9" operator="lessThan">
      <formula>0</formula>
    </cfRule>
  </conditionalFormatting>
  <conditionalFormatting sqref="I50 I76:I85">
    <cfRule type="cellIs" dxfId="14" priority="8" operator="lessThan">
      <formula>0</formula>
    </cfRule>
  </conditionalFormatting>
  <conditionalFormatting sqref="I72">
    <cfRule type="cellIs" dxfId="13" priority="5" operator="lessThan">
      <formula>0</formula>
    </cfRule>
  </conditionalFormatting>
  <conditionalFormatting sqref="I130:I140">
    <cfRule type="cellIs" dxfId="12" priority="4" operator="lessThan">
      <formula>0</formula>
    </cfRule>
  </conditionalFormatting>
  <conditionalFormatting sqref="I120:I129">
    <cfRule type="cellIs" dxfId="11" priority="3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zoomScale="70" zoomScaleNormal="70" workbookViewId="0">
      <pane ySplit="1" topLeftCell="A20" activePane="bottomLeft" state="frozen"/>
      <selection pane="bottomLeft" activeCell="L57" sqref="L57"/>
    </sheetView>
  </sheetViews>
  <sheetFormatPr defaultRowHeight="14.25" x14ac:dyDescent="0.2"/>
  <cols>
    <col min="1" max="1" width="24.85546875" style="6" customWidth="1"/>
    <col min="2" max="2" width="51.5703125" style="33" customWidth="1"/>
    <col min="3" max="3" width="16.140625" style="6" bestFit="1" customWidth="1"/>
    <col min="4" max="4" width="9.42578125" style="8" customWidth="1"/>
    <col min="5" max="6" width="9.5703125" style="8" bestFit="1" customWidth="1"/>
    <col min="7" max="7" width="10.5703125" style="8" bestFit="1" customWidth="1"/>
    <col min="8" max="8" width="3.85546875" style="6" customWidth="1"/>
    <col min="9" max="9" width="10.85546875" style="6" bestFit="1" customWidth="1"/>
    <col min="10" max="13" width="9.140625" style="7"/>
    <col min="14" max="14" width="10.5703125" style="7" bestFit="1" customWidth="1"/>
    <col min="15" max="16384" width="9.140625" style="7"/>
  </cols>
  <sheetData>
    <row r="1" spans="1:23" s="40" customFormat="1" ht="12.75" x14ac:dyDescent="0.2">
      <c r="A1" s="40" t="s">
        <v>0</v>
      </c>
      <c r="B1" s="41" t="s">
        <v>104</v>
      </c>
      <c r="C1" s="40" t="s">
        <v>3</v>
      </c>
      <c r="D1" s="55" t="s">
        <v>1</v>
      </c>
      <c r="E1" s="55" t="s">
        <v>40</v>
      </c>
      <c r="F1" s="55" t="s">
        <v>2</v>
      </c>
      <c r="G1" s="55" t="s">
        <v>41</v>
      </c>
      <c r="I1" s="40" t="s">
        <v>42</v>
      </c>
    </row>
    <row r="2" spans="1:23" s="30" customFormat="1" x14ac:dyDescent="0.2">
      <c r="A2" s="28" t="s">
        <v>222</v>
      </c>
      <c r="B2" s="33"/>
      <c r="C2" s="28" t="s">
        <v>4</v>
      </c>
      <c r="D2" s="29">
        <v>37189160</v>
      </c>
      <c r="E2" s="29">
        <v>2034896.19618642</v>
      </c>
      <c r="F2" s="29">
        <v>0</v>
      </c>
      <c r="G2" s="29">
        <v>0</v>
      </c>
      <c r="H2" s="28"/>
      <c r="I2" s="29">
        <f>D$2-D2</f>
        <v>0</v>
      </c>
      <c r="K2" s="29">
        <v>37213794.5</v>
      </c>
    </row>
    <row r="3" spans="1:23" ht="18" x14ac:dyDescent="0.25">
      <c r="I3" s="8"/>
      <c r="K3" s="8">
        <v>37213794.5</v>
      </c>
      <c r="L3" s="44"/>
      <c r="W3" s="52" t="s">
        <v>387</v>
      </c>
    </row>
    <row r="4" spans="1:23" x14ac:dyDescent="0.2">
      <c r="A4" s="43" t="s">
        <v>223</v>
      </c>
      <c r="B4" s="42" t="s">
        <v>105</v>
      </c>
      <c r="C4" s="6" t="s">
        <v>220</v>
      </c>
      <c r="D4" s="8">
        <v>34525553</v>
      </c>
      <c r="E4" s="8">
        <v>2667693.90200595</v>
      </c>
      <c r="F4" s="8">
        <v>10278647.5</v>
      </c>
      <c r="G4" s="8">
        <v>794772.97037344205</v>
      </c>
      <c r="I4" s="8">
        <f>D$2-D4</f>
        <v>2663607</v>
      </c>
      <c r="K4" s="8">
        <v>37213794.5</v>
      </c>
      <c r="L4" s="44"/>
    </row>
    <row r="5" spans="1:23" x14ac:dyDescent="0.2">
      <c r="A5" s="43" t="s">
        <v>224</v>
      </c>
      <c r="C5" s="6" t="s">
        <v>221</v>
      </c>
      <c r="D5" s="8">
        <v>36108404.5</v>
      </c>
      <c r="E5" s="8">
        <v>1141900.76670853</v>
      </c>
      <c r="F5" s="8">
        <v>4470234</v>
      </c>
      <c r="G5" s="8">
        <v>142239.10688622601</v>
      </c>
      <c r="I5" s="8">
        <f>D$2-D5</f>
        <v>1080755.5</v>
      </c>
      <c r="K5" s="8">
        <v>37213795.5</v>
      </c>
      <c r="L5" s="44"/>
    </row>
    <row r="6" spans="1:23" x14ac:dyDescent="0.2">
      <c r="I6" s="8"/>
      <c r="K6" s="8">
        <v>37213794.5</v>
      </c>
      <c r="L6" s="44"/>
    </row>
    <row r="7" spans="1:23" s="30" customFormat="1" x14ac:dyDescent="0.2">
      <c r="A7" s="28" t="s">
        <v>222</v>
      </c>
      <c r="B7" s="33"/>
      <c r="C7" s="28" t="s">
        <v>4</v>
      </c>
      <c r="D7" s="29">
        <v>37189160</v>
      </c>
      <c r="E7" s="29">
        <v>2034896.19618642</v>
      </c>
      <c r="F7" s="29">
        <v>0</v>
      </c>
      <c r="G7" s="29">
        <v>0</v>
      </c>
      <c r="H7" s="28"/>
      <c r="I7" s="29">
        <f>D$2-D7</f>
        <v>0</v>
      </c>
      <c r="K7" s="29">
        <v>37213794.5</v>
      </c>
      <c r="L7" s="45"/>
    </row>
    <row r="8" spans="1:23" x14ac:dyDescent="0.2">
      <c r="I8" s="8"/>
      <c r="K8" s="8">
        <v>37213794.5</v>
      </c>
      <c r="L8" s="44"/>
    </row>
    <row r="9" spans="1:23" x14ac:dyDescent="0.2">
      <c r="A9" s="34" t="s">
        <v>231</v>
      </c>
      <c r="B9" s="35" t="s">
        <v>106</v>
      </c>
      <c r="C9" s="6" t="s">
        <v>140</v>
      </c>
      <c r="D9" s="8">
        <v>37169825</v>
      </c>
      <c r="E9" s="8">
        <v>3512131.5191626302</v>
      </c>
      <c r="F9" s="8">
        <v>322175.5</v>
      </c>
      <c r="G9" s="8">
        <v>62803.442553778499</v>
      </c>
      <c r="I9" s="8">
        <f t="shared" ref="I9:I100" si="0">D$2-D9</f>
        <v>19335</v>
      </c>
      <c r="K9" s="8">
        <v>37213794.5</v>
      </c>
      <c r="L9" s="44"/>
    </row>
    <row r="10" spans="1:23" x14ac:dyDescent="0.2">
      <c r="A10" s="34" t="s">
        <v>232</v>
      </c>
      <c r="C10" s="6" t="s">
        <v>141</v>
      </c>
      <c r="D10" s="8">
        <v>37163796.5</v>
      </c>
      <c r="E10" s="8">
        <v>3699623.16496717</v>
      </c>
      <c r="F10" s="8">
        <v>378343.5</v>
      </c>
      <c r="G10" s="8">
        <v>42284.962647694301</v>
      </c>
      <c r="I10" s="8">
        <f t="shared" si="0"/>
        <v>25363.5</v>
      </c>
      <c r="K10" s="8">
        <v>37213794.5</v>
      </c>
      <c r="L10" s="44"/>
    </row>
    <row r="11" spans="1:23" x14ac:dyDescent="0.2">
      <c r="A11" s="34" t="s">
        <v>233</v>
      </c>
      <c r="C11" s="6" t="s">
        <v>142</v>
      </c>
      <c r="D11" s="8">
        <v>37183036.5</v>
      </c>
      <c r="E11" s="8">
        <v>3513291.6126860399</v>
      </c>
      <c r="F11" s="8">
        <v>206739</v>
      </c>
      <c r="G11" s="8">
        <v>44742.073934137901</v>
      </c>
      <c r="I11" s="8">
        <f t="shared" si="0"/>
        <v>6123.5</v>
      </c>
      <c r="K11" s="8">
        <v>37213794.5</v>
      </c>
      <c r="L11" s="44"/>
    </row>
    <row r="12" spans="1:23" x14ac:dyDescent="0.2">
      <c r="A12" s="34" t="s">
        <v>234</v>
      </c>
      <c r="C12" s="6" t="s">
        <v>143</v>
      </c>
      <c r="D12" s="8">
        <v>37188193.5</v>
      </c>
      <c r="E12" s="8">
        <v>2873367.5762175401</v>
      </c>
      <c r="F12" s="8">
        <v>63041.5</v>
      </c>
      <c r="G12" s="8">
        <v>32676.2957188855</v>
      </c>
      <c r="I12" s="8">
        <f t="shared" si="0"/>
        <v>966.5</v>
      </c>
      <c r="K12" s="8">
        <v>37213794.5</v>
      </c>
      <c r="L12" s="44"/>
    </row>
    <row r="13" spans="1:23" x14ac:dyDescent="0.2">
      <c r="A13" s="34" t="s">
        <v>236</v>
      </c>
      <c r="C13" s="6" t="s">
        <v>145</v>
      </c>
      <c r="D13" s="8">
        <v>37154768.5</v>
      </c>
      <c r="E13" s="8">
        <v>3099410.38769772</v>
      </c>
      <c r="F13" s="8">
        <v>1163993</v>
      </c>
      <c r="G13" s="8">
        <v>250543.763039199</v>
      </c>
      <c r="I13" s="8">
        <f t="shared" si="0"/>
        <v>34391.5</v>
      </c>
      <c r="K13" s="8">
        <v>37213794.5</v>
      </c>
      <c r="L13" s="44"/>
    </row>
    <row r="14" spans="1:23" x14ac:dyDescent="0.2">
      <c r="A14" s="34" t="s">
        <v>237</v>
      </c>
      <c r="C14" s="6" t="s">
        <v>146</v>
      </c>
      <c r="D14" s="8">
        <v>37147774.5</v>
      </c>
      <c r="E14" s="8">
        <v>4210045.58718637</v>
      </c>
      <c r="F14" s="8">
        <v>1400711.5</v>
      </c>
      <c r="G14" s="8">
        <v>183658.79716894601</v>
      </c>
      <c r="I14" s="8">
        <f t="shared" si="0"/>
        <v>41385.5</v>
      </c>
      <c r="K14" s="8">
        <v>37213794.5</v>
      </c>
      <c r="L14" s="44"/>
    </row>
    <row r="15" spans="1:23" x14ac:dyDescent="0.2">
      <c r="A15" s="34" t="s">
        <v>238</v>
      </c>
      <c r="C15" s="6" t="s">
        <v>147</v>
      </c>
      <c r="D15" s="8">
        <v>37181620</v>
      </c>
      <c r="E15" s="8">
        <v>3101423.22522147</v>
      </c>
      <c r="F15" s="8">
        <v>800076</v>
      </c>
      <c r="G15" s="8">
        <v>142463.248244863</v>
      </c>
      <c r="I15" s="8">
        <f t="shared" si="0"/>
        <v>7540</v>
      </c>
      <c r="K15" s="8">
        <v>37213794.5</v>
      </c>
      <c r="L15" s="44"/>
    </row>
    <row r="16" spans="1:23" x14ac:dyDescent="0.2">
      <c r="A16" s="34" t="s">
        <v>239</v>
      </c>
      <c r="C16" s="6" t="s">
        <v>148</v>
      </c>
      <c r="D16" s="8">
        <v>37188229.5</v>
      </c>
      <c r="E16" s="8">
        <v>2348469.4977849298</v>
      </c>
      <c r="F16" s="8">
        <v>376939.5</v>
      </c>
      <c r="G16" s="8">
        <v>123140.739735657</v>
      </c>
      <c r="I16" s="8">
        <f t="shared" si="0"/>
        <v>930.5</v>
      </c>
      <c r="K16" s="8">
        <v>37213794.5</v>
      </c>
    </row>
    <row r="17" spans="1:14" x14ac:dyDescent="0.2">
      <c r="I17" s="8"/>
      <c r="K17" s="8">
        <v>37213794.5</v>
      </c>
      <c r="L17" s="36"/>
    </row>
    <row r="18" spans="1:14" x14ac:dyDescent="0.2">
      <c r="A18" s="38" t="s">
        <v>246</v>
      </c>
      <c r="B18" s="37" t="s">
        <v>122</v>
      </c>
      <c r="C18" s="6" t="s">
        <v>140</v>
      </c>
      <c r="D18" s="8">
        <v>37185193</v>
      </c>
      <c r="E18" s="8">
        <v>2624132.7397727799</v>
      </c>
      <c r="F18" s="8">
        <v>43166</v>
      </c>
      <c r="G18" s="8">
        <v>5736.9256367005501</v>
      </c>
      <c r="I18" s="8">
        <f t="shared" ref="I18:I25" si="1">D$2-D18</f>
        <v>3967</v>
      </c>
      <c r="K18" s="8">
        <v>37213794.5</v>
      </c>
      <c r="L18" s="36"/>
    </row>
    <row r="19" spans="1:14" x14ac:dyDescent="0.2">
      <c r="A19" s="38" t="s">
        <v>247</v>
      </c>
      <c r="C19" s="6" t="s">
        <v>141</v>
      </c>
      <c r="D19" s="8">
        <v>37184629.5</v>
      </c>
      <c r="E19" s="8">
        <v>2873086.53451184</v>
      </c>
      <c r="F19" s="8">
        <v>44210</v>
      </c>
      <c r="G19" s="8">
        <v>3832.4437273993499</v>
      </c>
      <c r="I19" s="8">
        <f t="shared" si="1"/>
        <v>4530.5</v>
      </c>
      <c r="K19" s="8">
        <v>37213794.5</v>
      </c>
      <c r="L19" s="36"/>
    </row>
    <row r="20" spans="1:14" x14ac:dyDescent="0.2">
      <c r="A20" s="38" t="s">
        <v>248</v>
      </c>
      <c r="C20" s="6" t="s">
        <v>142</v>
      </c>
      <c r="D20" s="8">
        <v>37187803</v>
      </c>
      <c r="E20" s="8">
        <v>1662266.4395266301</v>
      </c>
      <c r="F20" s="8">
        <v>27550.5</v>
      </c>
      <c r="G20" s="8">
        <v>4798.7490072210803</v>
      </c>
      <c r="I20" s="8">
        <f t="shared" si="1"/>
        <v>1357</v>
      </c>
      <c r="K20" s="8">
        <v>37213794.5</v>
      </c>
      <c r="L20" s="36"/>
    </row>
    <row r="21" spans="1:14" x14ac:dyDescent="0.2">
      <c r="A21" s="38" t="s">
        <v>249</v>
      </c>
      <c r="C21" s="6" t="s">
        <v>143</v>
      </c>
      <c r="D21" s="8">
        <v>37188926.5</v>
      </c>
      <c r="E21" s="8">
        <v>2034884.8673712299</v>
      </c>
      <c r="F21" s="8">
        <v>9904</v>
      </c>
      <c r="G21" s="8">
        <v>3941.2450486156299</v>
      </c>
      <c r="I21" s="8">
        <f t="shared" si="1"/>
        <v>233.5</v>
      </c>
      <c r="K21" s="8">
        <v>37213794.5</v>
      </c>
      <c r="L21" s="36"/>
    </row>
    <row r="22" spans="1:14" x14ac:dyDescent="0.2">
      <c r="A22" s="38" t="s">
        <v>251</v>
      </c>
      <c r="C22" s="6" t="s">
        <v>145</v>
      </c>
      <c r="D22" s="8">
        <v>37181328</v>
      </c>
      <c r="E22" s="8">
        <v>1661978.5114939201</v>
      </c>
      <c r="F22" s="8">
        <v>174244.5</v>
      </c>
      <c r="G22" s="8">
        <v>24772.093446028499</v>
      </c>
      <c r="I22" s="8">
        <f t="shared" si="1"/>
        <v>7832</v>
      </c>
      <c r="K22" s="8">
        <v>37213794.5</v>
      </c>
      <c r="L22" s="36"/>
      <c r="N22" s="6"/>
    </row>
    <row r="23" spans="1:14" x14ac:dyDescent="0.2">
      <c r="A23" s="38" t="s">
        <v>252</v>
      </c>
      <c r="C23" s="6" t="s">
        <v>146</v>
      </c>
      <c r="D23" s="8">
        <v>37180419</v>
      </c>
      <c r="E23" s="8">
        <v>3101401.9391617798</v>
      </c>
      <c r="F23" s="8">
        <v>176687.5</v>
      </c>
      <c r="G23" s="8">
        <v>18292.315996409699</v>
      </c>
      <c r="I23" s="8">
        <f t="shared" si="1"/>
        <v>8741</v>
      </c>
      <c r="K23" s="8">
        <v>37213794.5</v>
      </c>
      <c r="L23" s="36"/>
    </row>
    <row r="24" spans="1:14" x14ac:dyDescent="0.2">
      <c r="A24" s="38" t="s">
        <v>253</v>
      </c>
      <c r="C24" s="6" t="s">
        <v>147</v>
      </c>
      <c r="D24" s="8">
        <v>37187575.5</v>
      </c>
      <c r="E24" s="8">
        <v>3101979.0464119199</v>
      </c>
      <c r="F24" s="8">
        <v>101918</v>
      </c>
      <c r="G24" s="8">
        <v>17405.1754794138</v>
      </c>
      <c r="I24" s="8">
        <f t="shared" si="1"/>
        <v>1584.5</v>
      </c>
      <c r="K24" s="8">
        <v>37213794.5</v>
      </c>
      <c r="L24" s="36"/>
    </row>
    <row r="25" spans="1:14" x14ac:dyDescent="0.2">
      <c r="A25" s="38" t="s">
        <v>254</v>
      </c>
      <c r="C25" s="6" t="s">
        <v>148</v>
      </c>
      <c r="D25" s="8">
        <v>37188707</v>
      </c>
      <c r="E25" s="8">
        <v>2624378.12854779</v>
      </c>
      <c r="F25" s="8">
        <v>57655</v>
      </c>
      <c r="G25" s="8">
        <v>14919.913740784399</v>
      </c>
      <c r="I25" s="8">
        <f t="shared" si="1"/>
        <v>453</v>
      </c>
      <c r="K25" s="8">
        <v>37213794.5</v>
      </c>
      <c r="L25" s="36"/>
    </row>
    <row r="26" spans="1:14" x14ac:dyDescent="0.2">
      <c r="I26" s="8"/>
      <c r="K26" s="8">
        <v>37213794.5</v>
      </c>
      <c r="L26" s="36"/>
    </row>
    <row r="27" spans="1:14" x14ac:dyDescent="0.2">
      <c r="A27" s="34" t="s">
        <v>261</v>
      </c>
      <c r="B27" s="35" t="s">
        <v>288</v>
      </c>
      <c r="C27" s="6" t="s">
        <v>370</v>
      </c>
      <c r="D27" s="8">
        <v>37170150</v>
      </c>
      <c r="E27" s="8">
        <v>2872009.42972349</v>
      </c>
      <c r="F27" s="8">
        <v>317710.5</v>
      </c>
      <c r="G27" s="8">
        <v>61128.652119771898</v>
      </c>
      <c r="I27" s="8">
        <f t="shared" si="0"/>
        <v>19010</v>
      </c>
      <c r="K27" s="8">
        <v>37213794.5</v>
      </c>
      <c r="L27" s="36"/>
    </row>
    <row r="28" spans="1:14" x14ac:dyDescent="0.2">
      <c r="A28" s="34" t="s">
        <v>262</v>
      </c>
      <c r="C28" s="6" t="s">
        <v>371</v>
      </c>
      <c r="D28" s="8">
        <v>37164009</v>
      </c>
      <c r="E28" s="8">
        <v>2622631.4932394698</v>
      </c>
      <c r="F28" s="8">
        <v>380997</v>
      </c>
      <c r="G28" s="8">
        <v>36443.996338808502</v>
      </c>
      <c r="I28" s="8">
        <f t="shared" si="0"/>
        <v>25151</v>
      </c>
      <c r="K28" s="8">
        <v>37213794.5</v>
      </c>
      <c r="L28" s="36"/>
    </row>
    <row r="29" spans="1:14" x14ac:dyDescent="0.2">
      <c r="A29" s="34" t="s">
        <v>263</v>
      </c>
      <c r="C29" s="6" t="s">
        <v>372</v>
      </c>
      <c r="D29" s="8">
        <v>37183114.5</v>
      </c>
      <c r="E29" s="8">
        <v>3513302.41635626</v>
      </c>
      <c r="F29" s="8">
        <v>205823</v>
      </c>
      <c r="G29" s="8">
        <v>46394.9830155253</v>
      </c>
      <c r="I29" s="8">
        <f t="shared" si="0"/>
        <v>6045.5</v>
      </c>
      <c r="K29" s="8">
        <v>37213794.5</v>
      </c>
    </row>
    <row r="30" spans="1:14" x14ac:dyDescent="0.2">
      <c r="A30" s="34" t="s">
        <v>264</v>
      </c>
      <c r="C30" s="6" t="s">
        <v>373</v>
      </c>
      <c r="D30" s="8">
        <v>37188612.5</v>
      </c>
      <c r="E30" s="8">
        <v>3513878.7958977502</v>
      </c>
      <c r="F30" s="8">
        <v>62632.5</v>
      </c>
      <c r="G30" s="8">
        <v>29179.6787552803</v>
      </c>
      <c r="I30" s="8">
        <f t="shared" si="0"/>
        <v>547.5</v>
      </c>
      <c r="K30" s="8">
        <v>37213794.5</v>
      </c>
    </row>
    <row r="31" spans="1:14" x14ac:dyDescent="0.2">
      <c r="A31" s="34" t="s">
        <v>266</v>
      </c>
      <c r="C31" s="6" t="s">
        <v>374</v>
      </c>
      <c r="D31" s="8">
        <v>37155167</v>
      </c>
      <c r="E31" s="8">
        <v>2622125.22808953</v>
      </c>
      <c r="F31" s="8">
        <v>1151836</v>
      </c>
      <c r="G31" s="8">
        <v>255753.54337661399</v>
      </c>
      <c r="I31" s="8">
        <f t="shared" si="0"/>
        <v>33993</v>
      </c>
      <c r="K31" s="8">
        <v>37213794.5</v>
      </c>
      <c r="L31" s="39"/>
    </row>
    <row r="32" spans="1:14" x14ac:dyDescent="0.2">
      <c r="A32" s="34" t="s">
        <v>267</v>
      </c>
      <c r="C32" s="6" t="s">
        <v>375</v>
      </c>
      <c r="D32" s="8">
        <v>37147278</v>
      </c>
      <c r="E32" s="8">
        <v>2621483.6420921199</v>
      </c>
      <c r="F32" s="8">
        <v>1401262</v>
      </c>
      <c r="G32" s="8">
        <v>134091.21709266101</v>
      </c>
      <c r="I32" s="8">
        <f t="shared" si="0"/>
        <v>41882</v>
      </c>
      <c r="K32" s="8">
        <v>37213794.5</v>
      </c>
      <c r="L32" s="39"/>
    </row>
    <row r="33" spans="1:14" x14ac:dyDescent="0.2">
      <c r="A33" s="34" t="s">
        <v>268</v>
      </c>
      <c r="C33" s="6" t="s">
        <v>376</v>
      </c>
      <c r="D33" s="8">
        <v>37182118</v>
      </c>
      <c r="E33" s="8">
        <v>3101431.1234186199</v>
      </c>
      <c r="F33" s="8">
        <v>793452</v>
      </c>
      <c r="G33" s="8">
        <v>148863.61757215901</v>
      </c>
      <c r="I33" s="8">
        <f t="shared" si="0"/>
        <v>7042</v>
      </c>
      <c r="K33" s="8">
        <v>37213794.5</v>
      </c>
      <c r="L33" s="39"/>
    </row>
    <row r="34" spans="1:14" x14ac:dyDescent="0.2">
      <c r="A34" s="34" t="s">
        <v>269</v>
      </c>
      <c r="C34" s="6" t="s">
        <v>377</v>
      </c>
      <c r="D34" s="8">
        <v>37188197.5</v>
      </c>
      <c r="E34" s="8">
        <v>2873376.0971612199</v>
      </c>
      <c r="F34" s="8">
        <v>366768</v>
      </c>
      <c r="G34" s="8">
        <v>127747.265518114</v>
      </c>
      <c r="I34" s="8">
        <f t="shared" si="0"/>
        <v>962.5</v>
      </c>
      <c r="K34" s="8">
        <v>37213794.5</v>
      </c>
      <c r="L34" s="39"/>
    </row>
    <row r="35" spans="1:14" x14ac:dyDescent="0.2">
      <c r="I35" s="8"/>
      <c r="K35" s="8">
        <v>37213794.5</v>
      </c>
      <c r="L35" s="39"/>
    </row>
    <row r="36" spans="1:14" x14ac:dyDescent="0.2">
      <c r="A36" s="38" t="s">
        <v>276</v>
      </c>
      <c r="B36" s="37" t="s">
        <v>287</v>
      </c>
      <c r="C36" s="6" t="s">
        <v>370</v>
      </c>
      <c r="D36" s="8">
        <v>37185255</v>
      </c>
      <c r="E36" s="8">
        <v>2348276.3762414898</v>
      </c>
      <c r="F36" s="8">
        <v>43332</v>
      </c>
      <c r="G36" s="8">
        <v>5634.5482588118703</v>
      </c>
      <c r="I36" s="8">
        <f t="shared" si="0"/>
        <v>3905</v>
      </c>
      <c r="K36" s="8">
        <v>37213794.5</v>
      </c>
      <c r="L36" s="39"/>
    </row>
    <row r="37" spans="1:14" x14ac:dyDescent="0.2">
      <c r="A37" s="38" t="s">
        <v>277</v>
      </c>
      <c r="C37" s="6" t="s">
        <v>371</v>
      </c>
      <c r="D37" s="8">
        <v>37184612</v>
      </c>
      <c r="E37" s="8">
        <v>1175892.3916181801</v>
      </c>
      <c r="F37" s="8">
        <v>44170</v>
      </c>
      <c r="G37" s="8">
        <v>2267.8775660627298</v>
      </c>
      <c r="I37" s="8">
        <f t="shared" si="0"/>
        <v>4548</v>
      </c>
      <c r="K37" s="8">
        <v>37213794.5</v>
      </c>
      <c r="L37" s="39"/>
    </row>
    <row r="38" spans="1:14" x14ac:dyDescent="0.2">
      <c r="A38" s="38" t="s">
        <v>278</v>
      </c>
      <c r="C38" s="6" t="s">
        <v>372</v>
      </c>
      <c r="D38" s="8">
        <v>37187927.5</v>
      </c>
      <c r="E38" s="8">
        <v>3513815.24971093</v>
      </c>
      <c r="F38" s="8">
        <v>27329</v>
      </c>
      <c r="G38" s="8">
        <v>5189.0201132482298</v>
      </c>
      <c r="I38" s="8">
        <f t="shared" si="0"/>
        <v>1232.5</v>
      </c>
      <c r="K38" s="8">
        <v>37213794.5</v>
      </c>
      <c r="L38" s="39"/>
    </row>
    <row r="39" spans="1:14" x14ac:dyDescent="0.2">
      <c r="A39" s="38" t="s">
        <v>279</v>
      </c>
      <c r="C39" s="6" t="s">
        <v>373</v>
      </c>
      <c r="D39" s="8">
        <v>37188929.5</v>
      </c>
      <c r="E39" s="8">
        <v>2873429.88057933</v>
      </c>
      <c r="F39" s="8">
        <v>9756.5</v>
      </c>
      <c r="G39" s="8">
        <v>4523.2685864433297</v>
      </c>
      <c r="I39" s="8">
        <f t="shared" si="0"/>
        <v>230.5</v>
      </c>
      <c r="K39" s="8">
        <v>37213794.5</v>
      </c>
      <c r="L39" s="39"/>
    </row>
    <row r="40" spans="1:14" x14ac:dyDescent="0.2">
      <c r="A40" s="38" t="s">
        <v>281</v>
      </c>
      <c r="C40" s="6" t="s">
        <v>374</v>
      </c>
      <c r="D40" s="8">
        <v>37181413</v>
      </c>
      <c r="E40" s="8">
        <v>2348032.4221648001</v>
      </c>
      <c r="F40" s="8">
        <v>172840</v>
      </c>
      <c r="G40" s="8">
        <v>28369.742903003898</v>
      </c>
      <c r="I40" s="8">
        <f t="shared" si="0"/>
        <v>7747</v>
      </c>
      <c r="K40" s="8">
        <v>37213794.5</v>
      </c>
      <c r="L40" s="39"/>
    </row>
    <row r="41" spans="1:14" x14ac:dyDescent="0.2">
      <c r="A41" s="38" t="s">
        <v>282</v>
      </c>
      <c r="C41" s="6" t="s">
        <v>375</v>
      </c>
      <c r="D41" s="8">
        <v>37180439.5</v>
      </c>
      <c r="E41" s="8">
        <v>2347970.3111578301</v>
      </c>
      <c r="F41" s="8">
        <v>176370.5</v>
      </c>
      <c r="G41" s="8">
        <v>16578.979028581602</v>
      </c>
      <c r="I41" s="8">
        <f t="shared" si="0"/>
        <v>8720.5</v>
      </c>
      <c r="K41" s="8">
        <v>37213794.5</v>
      </c>
      <c r="L41" s="39"/>
    </row>
    <row r="42" spans="1:14" x14ac:dyDescent="0.2">
      <c r="A42" s="38" t="s">
        <v>283</v>
      </c>
      <c r="C42" s="6" t="s">
        <v>376</v>
      </c>
      <c r="D42" s="8">
        <v>37187751.5</v>
      </c>
      <c r="E42" s="8">
        <v>3513781.9188758298</v>
      </c>
      <c r="F42" s="8">
        <v>102097.5</v>
      </c>
      <c r="G42" s="8">
        <v>19263.962959562999</v>
      </c>
      <c r="I42" s="8">
        <f t="shared" si="0"/>
        <v>1408.5</v>
      </c>
      <c r="K42" s="8">
        <v>37213794.5</v>
      </c>
      <c r="L42" s="39"/>
    </row>
    <row r="43" spans="1:14" x14ac:dyDescent="0.2">
      <c r="A43" s="38" t="s">
        <v>284</v>
      </c>
      <c r="C43" s="6" t="s">
        <v>377</v>
      </c>
      <c r="D43" s="8">
        <v>37188801.5</v>
      </c>
      <c r="E43" s="8">
        <v>3702101.7203572202</v>
      </c>
      <c r="F43" s="8">
        <v>57445.5</v>
      </c>
      <c r="G43" s="8">
        <v>15447.849087716801</v>
      </c>
      <c r="I43" s="8">
        <f t="shared" si="0"/>
        <v>358.5</v>
      </c>
      <c r="K43" s="8">
        <v>37213794.5</v>
      </c>
    </row>
    <row r="44" spans="1:14" x14ac:dyDescent="0.2">
      <c r="I44" s="8"/>
      <c r="K44" s="8">
        <v>37213794.5</v>
      </c>
    </row>
    <row r="45" spans="1:14" x14ac:dyDescent="0.2">
      <c r="A45" s="34" t="s">
        <v>295</v>
      </c>
      <c r="B45" s="35" t="s">
        <v>285</v>
      </c>
      <c r="C45" s="6" t="s">
        <v>378</v>
      </c>
      <c r="D45" s="8">
        <v>37092023</v>
      </c>
      <c r="E45" s="8">
        <v>1172955.93407916</v>
      </c>
      <c r="F45" s="8">
        <v>42578.5</v>
      </c>
      <c r="G45" s="8">
        <v>14723.059916798</v>
      </c>
      <c r="I45" s="8">
        <f t="shared" ref="I45:I52" si="2">D$2-D45</f>
        <v>97137</v>
      </c>
      <c r="K45" s="8">
        <v>37213794.5</v>
      </c>
    </row>
    <row r="46" spans="1:14" x14ac:dyDescent="0.2">
      <c r="A46" s="34" t="s">
        <v>296</v>
      </c>
      <c r="C46" s="6" t="s">
        <v>379</v>
      </c>
      <c r="D46" s="8">
        <v>37076433</v>
      </c>
      <c r="E46" s="8">
        <v>2028750.43508106</v>
      </c>
      <c r="F46" s="8">
        <v>185389.5</v>
      </c>
      <c r="G46" s="8">
        <v>41516.007619427903</v>
      </c>
      <c r="I46" s="8">
        <f t="shared" si="2"/>
        <v>112727</v>
      </c>
      <c r="K46" s="8">
        <v>37213794.5</v>
      </c>
      <c r="M46" s="39" t="s">
        <v>412</v>
      </c>
      <c r="N46" s="53">
        <f>MAX(I18:I25,I36:I43,I54:I61)</f>
        <v>96782.5</v>
      </c>
    </row>
    <row r="47" spans="1:14" x14ac:dyDescent="0.2">
      <c r="A47" s="34" t="s">
        <v>297</v>
      </c>
      <c r="C47" s="6" t="s">
        <v>380</v>
      </c>
      <c r="D47" s="8">
        <v>37056289</v>
      </c>
      <c r="E47" s="8">
        <v>5836.5438167494103</v>
      </c>
      <c r="F47" s="8">
        <v>323217</v>
      </c>
      <c r="G47" s="8">
        <v>19799.4072964466</v>
      </c>
      <c r="I47" s="8">
        <f t="shared" si="2"/>
        <v>132871</v>
      </c>
      <c r="K47" s="8">
        <v>37213794.5</v>
      </c>
    </row>
    <row r="48" spans="1:14" x14ac:dyDescent="0.2">
      <c r="A48" s="34" t="s">
        <v>298</v>
      </c>
      <c r="C48" s="6" t="s">
        <v>381</v>
      </c>
      <c r="D48" s="8">
        <v>37070318.5</v>
      </c>
      <c r="E48" s="8">
        <v>1657021.10647852</v>
      </c>
      <c r="F48" s="8">
        <v>276990.5</v>
      </c>
      <c r="G48" s="8">
        <v>25305.536600810399</v>
      </c>
      <c r="I48" s="8">
        <f t="shared" si="2"/>
        <v>118841.5</v>
      </c>
      <c r="K48" s="8">
        <v>37213794.5</v>
      </c>
      <c r="M48" s="36" t="s">
        <v>412</v>
      </c>
      <c r="N48" s="53">
        <f>MAX(I9:I16,I27:I34,I45:I52)</f>
        <v>136683.5</v>
      </c>
    </row>
    <row r="49" spans="1:11" x14ac:dyDescent="0.2">
      <c r="A49" s="34" t="s">
        <v>300</v>
      </c>
      <c r="C49" s="6" t="s">
        <v>382</v>
      </c>
      <c r="D49" s="8">
        <v>37091664</v>
      </c>
      <c r="E49" s="8">
        <v>2342373.08143616</v>
      </c>
      <c r="F49" s="8">
        <v>116869</v>
      </c>
      <c r="G49" s="8">
        <v>45099.597998336103</v>
      </c>
      <c r="I49" s="8">
        <f t="shared" si="2"/>
        <v>97496</v>
      </c>
      <c r="K49" s="8">
        <v>37213794.5</v>
      </c>
    </row>
    <row r="50" spans="1:11" x14ac:dyDescent="0.2">
      <c r="A50" s="34" t="s">
        <v>301</v>
      </c>
      <c r="C50" s="6" t="s">
        <v>383</v>
      </c>
      <c r="D50" s="8">
        <v>37075226.5</v>
      </c>
      <c r="E50" s="8">
        <v>1172445.11681055</v>
      </c>
      <c r="F50" s="8">
        <v>557201.5</v>
      </c>
      <c r="G50" s="8">
        <v>128752.829145866</v>
      </c>
      <c r="I50" s="8">
        <f t="shared" si="2"/>
        <v>113933.5</v>
      </c>
      <c r="K50" s="8">
        <v>37213794.5</v>
      </c>
    </row>
    <row r="51" spans="1:11" x14ac:dyDescent="0.2">
      <c r="A51" s="34" t="s">
        <v>302</v>
      </c>
      <c r="C51" s="6" t="s">
        <v>384</v>
      </c>
      <c r="D51" s="8">
        <v>37052476.5</v>
      </c>
      <c r="E51" s="8">
        <v>1656244.0241441501</v>
      </c>
      <c r="F51" s="8">
        <v>1052997.5</v>
      </c>
      <c r="G51" s="8">
        <v>90185.499028938299</v>
      </c>
      <c r="I51" s="54">
        <f t="shared" si="2"/>
        <v>136683.5</v>
      </c>
      <c r="K51" s="8">
        <v>37213794.5</v>
      </c>
    </row>
    <row r="52" spans="1:11" x14ac:dyDescent="0.2">
      <c r="A52" s="34" t="s">
        <v>303</v>
      </c>
      <c r="C52" s="6" t="s">
        <v>385</v>
      </c>
      <c r="D52" s="8">
        <v>37069135.5</v>
      </c>
      <c r="E52" s="8">
        <v>2340936.8541862601</v>
      </c>
      <c r="F52" s="8">
        <v>954679.5</v>
      </c>
      <c r="G52" s="8">
        <v>82448.229874384298</v>
      </c>
      <c r="I52" s="8">
        <f t="shared" si="2"/>
        <v>120024.5</v>
      </c>
      <c r="K52" s="8">
        <v>37213794.5</v>
      </c>
    </row>
    <row r="53" spans="1:11" x14ac:dyDescent="0.2">
      <c r="I53" s="8"/>
      <c r="K53" s="8">
        <v>37213794.5</v>
      </c>
    </row>
    <row r="54" spans="1:11" x14ac:dyDescent="0.2">
      <c r="A54" s="38" t="s">
        <v>388</v>
      </c>
      <c r="B54" s="37" t="s">
        <v>286</v>
      </c>
      <c r="C54" s="6" t="s">
        <v>386</v>
      </c>
      <c r="D54" s="8">
        <v>37093872.5</v>
      </c>
      <c r="E54" s="8">
        <v>1658065.1965475101</v>
      </c>
      <c r="F54" s="8">
        <v>15608.5</v>
      </c>
      <c r="G54" s="8">
        <v>3259.6443891080198</v>
      </c>
      <c r="I54" s="8">
        <f t="shared" ref="I54:I61" si="3">D$2-D54</f>
        <v>95287.5</v>
      </c>
      <c r="K54" s="8">
        <v>37213794.5</v>
      </c>
    </row>
    <row r="55" spans="1:11" x14ac:dyDescent="0.2">
      <c r="A55" s="38" t="s">
        <v>389</v>
      </c>
      <c r="C55" s="6" t="s">
        <v>379</v>
      </c>
      <c r="D55" s="8">
        <v>37092704.5</v>
      </c>
      <c r="E55" s="8">
        <v>2029620.6553487801</v>
      </c>
      <c r="F55" s="8">
        <v>27440.5</v>
      </c>
      <c r="G55" s="8">
        <v>3269.61506199929</v>
      </c>
      <c r="I55" s="8">
        <f t="shared" si="3"/>
        <v>96455.5</v>
      </c>
      <c r="K55" s="8">
        <v>37213794.5</v>
      </c>
    </row>
    <row r="56" spans="1:11" x14ac:dyDescent="0.2">
      <c r="A56" s="38" t="s">
        <v>390</v>
      </c>
      <c r="C56" s="6" t="s">
        <v>380</v>
      </c>
      <c r="D56" s="8">
        <v>37092488.5</v>
      </c>
      <c r="E56" s="8">
        <v>1657992.7716083799</v>
      </c>
      <c r="F56" s="8">
        <v>28734.5</v>
      </c>
      <c r="G56" s="8">
        <v>1916.2085492733499</v>
      </c>
      <c r="I56" s="8">
        <f t="shared" si="3"/>
        <v>96671.5</v>
      </c>
      <c r="K56" s="8">
        <v>37213794.5</v>
      </c>
    </row>
    <row r="57" spans="1:11" x14ac:dyDescent="0.2">
      <c r="A57" s="38" t="s">
        <v>391</v>
      </c>
      <c r="C57" s="6" t="s">
        <v>381</v>
      </c>
      <c r="D57" s="8">
        <v>37094155.5</v>
      </c>
      <c r="E57" s="8">
        <v>1658076.25009457</v>
      </c>
      <c r="F57" s="8">
        <v>20120</v>
      </c>
      <c r="G57" s="8">
        <v>2531.4319014881398</v>
      </c>
      <c r="I57" s="8">
        <f t="shared" si="3"/>
        <v>95004.5</v>
      </c>
      <c r="K57" s="8">
        <v>37213794.5</v>
      </c>
    </row>
    <row r="58" spans="1:11" x14ac:dyDescent="0.2">
      <c r="A58" s="38" t="s">
        <v>392</v>
      </c>
      <c r="C58" s="6" t="s">
        <v>382</v>
      </c>
      <c r="D58" s="8">
        <v>37093742</v>
      </c>
      <c r="E58" s="8">
        <v>1173013.8826578001</v>
      </c>
      <c r="F58" s="8">
        <v>46299.5</v>
      </c>
      <c r="G58" s="8">
        <v>10407.494990110001</v>
      </c>
      <c r="I58" s="8">
        <f t="shared" si="3"/>
        <v>95418</v>
      </c>
      <c r="K58" s="8">
        <v>37213794.5</v>
      </c>
    </row>
    <row r="59" spans="1:11" x14ac:dyDescent="0.2">
      <c r="A59" s="38" t="s">
        <v>393</v>
      </c>
      <c r="C59" s="6" t="s">
        <v>383</v>
      </c>
      <c r="D59" s="8">
        <v>37092474</v>
      </c>
      <c r="E59" s="8">
        <v>1172968.0839824099</v>
      </c>
      <c r="F59" s="8">
        <v>88116.5</v>
      </c>
      <c r="G59" s="8">
        <v>10857.673355372701</v>
      </c>
      <c r="I59" s="8">
        <f t="shared" si="3"/>
        <v>96686</v>
      </c>
      <c r="K59" s="8">
        <v>37213794.5</v>
      </c>
    </row>
    <row r="60" spans="1:11" x14ac:dyDescent="0.2">
      <c r="A60" s="38" t="s">
        <v>394</v>
      </c>
      <c r="C60" s="6" t="s">
        <v>384</v>
      </c>
      <c r="D60" s="8">
        <v>37092377.5</v>
      </c>
      <c r="E60" s="8">
        <v>1172967.91522294</v>
      </c>
      <c r="F60" s="8">
        <v>98376.5</v>
      </c>
      <c r="G60" s="8">
        <v>4620.2147765076897</v>
      </c>
      <c r="I60" s="56">
        <f t="shared" si="3"/>
        <v>96782.5</v>
      </c>
      <c r="K60" s="8">
        <v>37213794.5</v>
      </c>
    </row>
    <row r="61" spans="1:11" x14ac:dyDescent="0.2">
      <c r="A61" s="38" t="s">
        <v>395</v>
      </c>
      <c r="C61" s="6" t="s">
        <v>385</v>
      </c>
      <c r="D61" s="8">
        <v>37093838</v>
      </c>
      <c r="E61" s="8">
        <v>2342507.1574766999</v>
      </c>
      <c r="F61" s="8">
        <v>81370.5</v>
      </c>
      <c r="G61" s="8">
        <v>7593.19465632007</v>
      </c>
      <c r="I61" s="8">
        <f t="shared" si="3"/>
        <v>95322</v>
      </c>
      <c r="K61" s="8">
        <v>37213794.5</v>
      </c>
    </row>
    <row r="62" spans="1:11" x14ac:dyDescent="0.2">
      <c r="I62" s="8"/>
      <c r="K62" s="8"/>
    </row>
    <row r="63" spans="1:11" x14ac:dyDescent="0.2">
      <c r="I63" s="8"/>
      <c r="K63" s="8"/>
    </row>
    <row r="64" spans="1:11" s="31" customFormat="1" x14ac:dyDescent="0.2">
      <c r="A64" s="28" t="s">
        <v>172</v>
      </c>
      <c r="B64" s="33"/>
      <c r="C64" s="28" t="s">
        <v>4</v>
      </c>
      <c r="D64" s="29">
        <v>37189160</v>
      </c>
      <c r="E64" s="29"/>
      <c r="F64" s="29"/>
      <c r="G64" s="29"/>
      <c r="H64" s="28"/>
      <c r="I64" s="29">
        <f>D$2-D64</f>
        <v>0</v>
      </c>
      <c r="J64" s="30"/>
      <c r="K64" s="29">
        <v>37213794.5</v>
      </c>
    </row>
    <row r="65" spans="1:12" x14ac:dyDescent="0.2">
      <c r="I65" s="8"/>
      <c r="K65" s="8">
        <v>37213794.5</v>
      </c>
      <c r="L65" s="48"/>
    </row>
    <row r="66" spans="1:12" x14ac:dyDescent="0.2">
      <c r="A66" s="47" t="s">
        <v>311</v>
      </c>
      <c r="B66" s="46" t="s">
        <v>123</v>
      </c>
      <c r="C66" s="6" t="s">
        <v>140</v>
      </c>
      <c r="D66" s="8">
        <v>37119367</v>
      </c>
      <c r="E66" s="8">
        <v>2619729.8903376702</v>
      </c>
      <c r="F66" s="8">
        <v>69829.5</v>
      </c>
      <c r="G66" s="8">
        <v>15952.526331758299</v>
      </c>
      <c r="I66" s="8">
        <f t="shared" ref="I66:I73" si="4">D$2-D66</f>
        <v>69793</v>
      </c>
      <c r="K66" s="8">
        <v>37213794.5</v>
      </c>
      <c r="L66" s="48"/>
    </row>
    <row r="67" spans="1:12" x14ac:dyDescent="0.2">
      <c r="A67" s="47" t="s">
        <v>312</v>
      </c>
      <c r="C67" s="6" t="s">
        <v>141</v>
      </c>
      <c r="D67" s="8">
        <v>37126746</v>
      </c>
      <c r="E67" s="8">
        <v>2344529.1998275202</v>
      </c>
      <c r="F67" s="8">
        <v>69096</v>
      </c>
      <c r="G67" s="8">
        <v>13718.8888586711</v>
      </c>
      <c r="I67" s="8">
        <f t="shared" si="4"/>
        <v>62414</v>
      </c>
      <c r="K67" s="8">
        <v>37213794.5</v>
      </c>
      <c r="L67" s="48"/>
    </row>
    <row r="68" spans="1:12" x14ac:dyDescent="0.2">
      <c r="A68" s="47" t="s">
        <v>313</v>
      </c>
      <c r="C68" s="6" t="s">
        <v>142</v>
      </c>
      <c r="D68" s="8">
        <v>37182511.5</v>
      </c>
      <c r="E68" s="8">
        <v>2872821.7301303898</v>
      </c>
      <c r="F68" s="8">
        <v>17429.5</v>
      </c>
      <c r="G68" s="8">
        <v>8737.0030483172704</v>
      </c>
      <c r="I68" s="8">
        <f t="shared" si="4"/>
        <v>6648.5</v>
      </c>
      <c r="K68" s="8">
        <v>37213794.5</v>
      </c>
      <c r="L68" s="48"/>
    </row>
    <row r="69" spans="1:12" x14ac:dyDescent="0.2">
      <c r="A69" s="47" t="s">
        <v>314</v>
      </c>
      <c r="C69" s="6" t="s">
        <v>143</v>
      </c>
      <c r="D69" s="8">
        <v>37188562</v>
      </c>
      <c r="E69" s="8">
        <v>2034860.72271111</v>
      </c>
      <c r="F69" s="8">
        <v>12280.5</v>
      </c>
      <c r="G69" s="8">
        <v>2811.6347877081098</v>
      </c>
      <c r="I69" s="8">
        <f t="shared" si="4"/>
        <v>598</v>
      </c>
      <c r="K69" s="8">
        <v>37213794.5</v>
      </c>
      <c r="L69" s="48"/>
    </row>
    <row r="70" spans="1:12" x14ac:dyDescent="0.2">
      <c r="A70" s="47" t="s">
        <v>316</v>
      </c>
      <c r="C70" s="6" t="s">
        <v>145</v>
      </c>
      <c r="D70" s="8">
        <v>36836149.5</v>
      </c>
      <c r="E70" s="8">
        <v>2018985.94560874</v>
      </c>
      <c r="F70" s="8">
        <v>350947.5</v>
      </c>
      <c r="G70" s="8">
        <v>83462.902051615602</v>
      </c>
      <c r="I70" s="8">
        <f t="shared" si="4"/>
        <v>353010.5</v>
      </c>
      <c r="K70" s="8">
        <v>37213794.5</v>
      </c>
      <c r="L70" s="48"/>
    </row>
    <row r="71" spans="1:12" x14ac:dyDescent="0.2">
      <c r="A71" s="47" t="s">
        <v>317</v>
      </c>
      <c r="C71" s="6" t="s">
        <v>146</v>
      </c>
      <c r="D71" s="8">
        <v>36875257</v>
      </c>
      <c r="E71" s="8">
        <v>3287301.28157624</v>
      </c>
      <c r="F71" s="8">
        <v>344670</v>
      </c>
      <c r="G71" s="8">
        <v>72478.331178310997</v>
      </c>
      <c r="I71" s="8">
        <f t="shared" si="4"/>
        <v>313903</v>
      </c>
      <c r="K71" s="8">
        <v>37213794.5</v>
      </c>
      <c r="L71" s="48"/>
    </row>
    <row r="72" spans="1:12" x14ac:dyDescent="0.2">
      <c r="A72" s="47" t="s">
        <v>318</v>
      </c>
      <c r="C72" s="6" t="s">
        <v>147</v>
      </c>
      <c r="D72" s="8">
        <v>37160766.5</v>
      </c>
      <c r="E72" s="8">
        <v>1661166.06281715</v>
      </c>
      <c r="F72" s="8">
        <v>86641.5</v>
      </c>
      <c r="G72" s="8">
        <v>41432.813269118298</v>
      </c>
      <c r="I72" s="8">
        <f t="shared" si="4"/>
        <v>28393.5</v>
      </c>
      <c r="K72" s="8">
        <v>37213794.5</v>
      </c>
      <c r="L72" s="48"/>
    </row>
    <row r="73" spans="1:12" x14ac:dyDescent="0.2">
      <c r="A73" s="47" t="s">
        <v>319</v>
      </c>
      <c r="C73" s="6" t="s">
        <v>148</v>
      </c>
      <c r="D73" s="8">
        <v>37187270.5</v>
      </c>
      <c r="E73" s="8">
        <v>2348367.0122161098</v>
      </c>
      <c r="F73" s="8">
        <v>61279.5</v>
      </c>
      <c r="G73" s="8">
        <v>12821.8053921926</v>
      </c>
      <c r="I73" s="8">
        <f t="shared" si="4"/>
        <v>1889.5</v>
      </c>
      <c r="K73" s="8">
        <v>37213794.5</v>
      </c>
      <c r="L73" s="48"/>
    </row>
    <row r="74" spans="1:12" x14ac:dyDescent="0.2">
      <c r="I74" s="8"/>
      <c r="K74" s="8">
        <v>37213794.5</v>
      </c>
      <c r="L74" s="48"/>
    </row>
    <row r="75" spans="1:12" x14ac:dyDescent="0.2">
      <c r="A75" s="50" t="s">
        <v>326</v>
      </c>
      <c r="B75" s="49" t="s">
        <v>139</v>
      </c>
      <c r="C75" s="6" t="s">
        <v>140</v>
      </c>
      <c r="D75" s="8">
        <v>37181240</v>
      </c>
      <c r="E75" s="8">
        <v>3101470.7866262002</v>
      </c>
      <c r="F75" s="8">
        <v>7814</v>
      </c>
      <c r="G75" s="8">
        <v>1854.64327134571</v>
      </c>
      <c r="I75" s="8">
        <f t="shared" ref="I75:I82" si="5">D$2-D75</f>
        <v>7920</v>
      </c>
      <c r="K75" s="8">
        <v>37213794.5</v>
      </c>
      <c r="L75" s="48"/>
    </row>
    <row r="76" spans="1:12" x14ac:dyDescent="0.2">
      <c r="A76" s="50" t="s">
        <v>327</v>
      </c>
      <c r="C76" s="6" t="s">
        <v>141</v>
      </c>
      <c r="D76" s="8">
        <v>37183536.5</v>
      </c>
      <c r="E76" s="8">
        <v>2872994.7390608802</v>
      </c>
      <c r="F76" s="8">
        <v>5992</v>
      </c>
      <c r="G76" s="8">
        <v>1604.7756750169499</v>
      </c>
      <c r="I76" s="8">
        <f t="shared" si="5"/>
        <v>5623.5</v>
      </c>
      <c r="K76" s="8">
        <v>37213794.5</v>
      </c>
    </row>
    <row r="77" spans="1:12" x14ac:dyDescent="0.2">
      <c r="A77" s="50" t="s">
        <v>328</v>
      </c>
      <c r="C77" s="6" t="s">
        <v>142</v>
      </c>
      <c r="D77" s="8">
        <v>37188358.5</v>
      </c>
      <c r="E77" s="8">
        <v>2873396.7944275201</v>
      </c>
      <c r="F77" s="8">
        <v>1590</v>
      </c>
      <c r="G77" s="8">
        <v>572.30793876441396</v>
      </c>
      <c r="I77" s="8">
        <f t="shared" si="5"/>
        <v>801.5</v>
      </c>
      <c r="K77" s="8">
        <v>37213794.5</v>
      </c>
    </row>
    <row r="78" spans="1:12" x14ac:dyDescent="0.2">
      <c r="A78" s="50" t="s">
        <v>329</v>
      </c>
      <c r="C78" s="6" t="s">
        <v>143</v>
      </c>
      <c r="D78" s="8">
        <v>37188795</v>
      </c>
      <c r="E78" s="8">
        <v>3513912.1790328301</v>
      </c>
      <c r="F78" s="8">
        <v>1227</v>
      </c>
      <c r="G78" s="8">
        <v>83.152859945507004</v>
      </c>
      <c r="I78" s="8">
        <f t="shared" si="5"/>
        <v>365</v>
      </c>
      <c r="K78" s="8">
        <v>37213794.5</v>
      </c>
    </row>
    <row r="79" spans="1:12" x14ac:dyDescent="0.2">
      <c r="A79" s="50" t="s">
        <v>331</v>
      </c>
      <c r="C79" s="6" t="s">
        <v>145</v>
      </c>
      <c r="D79" s="8">
        <v>37149106</v>
      </c>
      <c r="E79" s="8">
        <v>1660642.24566572</v>
      </c>
      <c r="F79" s="8">
        <v>38570.5</v>
      </c>
      <c r="G79" s="8">
        <v>8878.2351665231308</v>
      </c>
      <c r="I79" s="8">
        <f t="shared" si="5"/>
        <v>40054</v>
      </c>
      <c r="K79" s="8">
        <v>37213794.5</v>
      </c>
      <c r="L79" s="51"/>
    </row>
    <row r="80" spans="1:12" x14ac:dyDescent="0.2">
      <c r="A80" s="50" t="s">
        <v>332</v>
      </c>
      <c r="C80" s="6" t="s">
        <v>146</v>
      </c>
      <c r="D80" s="8">
        <v>37162241.5</v>
      </c>
      <c r="E80" s="8">
        <v>3312114.8715804601</v>
      </c>
      <c r="F80" s="8">
        <v>29759</v>
      </c>
      <c r="G80" s="8">
        <v>8389.0168249925991</v>
      </c>
      <c r="I80" s="8">
        <f t="shared" si="5"/>
        <v>26918.5</v>
      </c>
      <c r="K80" s="8">
        <v>37213794.5</v>
      </c>
      <c r="L80" s="51"/>
    </row>
    <row r="81" spans="1:14" x14ac:dyDescent="0.2">
      <c r="A81" s="50" t="s">
        <v>333</v>
      </c>
      <c r="C81" s="6" t="s">
        <v>147</v>
      </c>
      <c r="D81" s="8">
        <v>37186267</v>
      </c>
      <c r="E81" s="8">
        <v>2348327.8774267202</v>
      </c>
      <c r="F81" s="8">
        <v>8025</v>
      </c>
      <c r="G81" s="8">
        <v>3362.1125027661101</v>
      </c>
      <c r="I81" s="8">
        <f t="shared" si="5"/>
        <v>2893</v>
      </c>
      <c r="K81" s="8">
        <v>37213794.5</v>
      </c>
      <c r="L81" s="51"/>
    </row>
    <row r="82" spans="1:14" x14ac:dyDescent="0.2">
      <c r="A82" s="50" t="s">
        <v>334</v>
      </c>
      <c r="C82" s="6" t="s">
        <v>148</v>
      </c>
      <c r="D82" s="8">
        <v>37188703.5</v>
      </c>
      <c r="E82" s="8">
        <v>3314583.5552976802</v>
      </c>
      <c r="F82" s="8">
        <v>6114</v>
      </c>
      <c r="G82" s="8">
        <v>741.41644995458705</v>
      </c>
      <c r="I82" s="8">
        <f t="shared" si="5"/>
        <v>456.5</v>
      </c>
      <c r="K82" s="8">
        <v>37213794.5</v>
      </c>
      <c r="L82" s="51"/>
    </row>
    <row r="83" spans="1:14" x14ac:dyDescent="0.2">
      <c r="I83" s="8"/>
      <c r="K83" s="8">
        <v>37213794.5</v>
      </c>
      <c r="L83" s="51"/>
    </row>
    <row r="84" spans="1:14" x14ac:dyDescent="0.2">
      <c r="A84" s="47" t="s">
        <v>341</v>
      </c>
      <c r="B84" s="46" t="s">
        <v>367</v>
      </c>
      <c r="C84" s="6" t="s">
        <v>370</v>
      </c>
      <c r="D84" s="8">
        <v>34769983.5</v>
      </c>
      <c r="E84" s="8">
        <v>2028507.4966355001</v>
      </c>
      <c r="F84" s="8">
        <v>6358813.5</v>
      </c>
      <c r="G84" s="8">
        <v>1496971.3961847399</v>
      </c>
      <c r="I84" s="9">
        <f t="shared" ref="I84:I91" si="6">D$2-D84</f>
        <v>2419176.5</v>
      </c>
      <c r="K84" s="8">
        <v>37213794.5</v>
      </c>
      <c r="L84" s="51"/>
    </row>
    <row r="85" spans="1:14" x14ac:dyDescent="0.2">
      <c r="A85" s="47" t="s">
        <v>342</v>
      </c>
      <c r="C85" s="6" t="s">
        <v>371</v>
      </c>
      <c r="D85" s="8">
        <v>35575986.5</v>
      </c>
      <c r="E85" s="8">
        <v>2336579.9331199201</v>
      </c>
      <c r="F85" s="8">
        <v>6182611</v>
      </c>
      <c r="G85" s="8">
        <v>1185584.5098451199</v>
      </c>
      <c r="I85" s="8">
        <f t="shared" si="6"/>
        <v>1613173.5</v>
      </c>
      <c r="K85" s="8">
        <v>37213794.5</v>
      </c>
      <c r="L85" s="51"/>
    </row>
    <row r="86" spans="1:14" x14ac:dyDescent="0.2">
      <c r="A86" s="47" t="s">
        <v>343</v>
      </c>
      <c r="C86" s="6" t="s">
        <v>372</v>
      </c>
      <c r="D86" s="8">
        <v>37149790.5</v>
      </c>
      <c r="E86" s="8">
        <v>2349748.2230788898</v>
      </c>
      <c r="F86" s="8">
        <v>1629942.5</v>
      </c>
      <c r="G86" s="8">
        <v>555521.30748439895</v>
      </c>
      <c r="I86" s="8">
        <f t="shared" si="6"/>
        <v>39369.5</v>
      </c>
      <c r="K86" s="8">
        <v>37213794.5</v>
      </c>
      <c r="L86" s="51"/>
    </row>
    <row r="87" spans="1:14" x14ac:dyDescent="0.2">
      <c r="A87" s="47" t="s">
        <v>344</v>
      </c>
      <c r="C87" s="6" t="s">
        <v>373</v>
      </c>
      <c r="D87" s="8">
        <v>37187181.5</v>
      </c>
      <c r="E87" s="8">
        <v>3314405.4919433501</v>
      </c>
      <c r="F87" s="8">
        <v>1147744</v>
      </c>
      <c r="G87" s="8">
        <v>111654.31932577401</v>
      </c>
      <c r="I87" s="8">
        <f t="shared" si="6"/>
        <v>1978.5</v>
      </c>
      <c r="K87" s="8">
        <v>37213794.5</v>
      </c>
      <c r="L87" s="51"/>
    </row>
    <row r="88" spans="1:14" x14ac:dyDescent="0.2">
      <c r="A88" s="47" t="s">
        <v>346</v>
      </c>
      <c r="C88" s="6" t="s">
        <v>374</v>
      </c>
      <c r="D88" s="8">
        <v>30580794.5</v>
      </c>
      <c r="E88" s="8">
        <v>3119370.6359705799</v>
      </c>
      <c r="F88" s="8">
        <v>23838930.5</v>
      </c>
      <c r="G88" s="8">
        <v>4778351.6577718398</v>
      </c>
      <c r="I88" s="9">
        <f t="shared" si="6"/>
        <v>6608365.5</v>
      </c>
      <c r="K88" s="8">
        <v>37213794.5</v>
      </c>
    </row>
    <row r="89" spans="1:14" x14ac:dyDescent="0.2">
      <c r="A89" s="47" t="s">
        <v>347</v>
      </c>
      <c r="C89" s="6" t="s">
        <v>375</v>
      </c>
      <c r="D89" s="8">
        <v>31744109</v>
      </c>
      <c r="E89" s="8">
        <v>3138935.9300229298</v>
      </c>
      <c r="F89" s="8">
        <v>22288365.5</v>
      </c>
      <c r="G89" s="8">
        <v>3558525.2855747398</v>
      </c>
      <c r="I89" s="8">
        <f t="shared" si="6"/>
        <v>5445051</v>
      </c>
      <c r="K89" s="8">
        <v>37213794.5</v>
      </c>
    </row>
    <row r="90" spans="1:14" x14ac:dyDescent="0.2">
      <c r="A90" s="47" t="s">
        <v>348</v>
      </c>
      <c r="C90" s="6" t="s">
        <v>376</v>
      </c>
      <c r="D90" s="8">
        <v>37014438</v>
      </c>
      <c r="E90" s="8">
        <v>2922178.0455746502</v>
      </c>
      <c r="F90" s="8">
        <v>7954488</v>
      </c>
      <c r="G90" s="8">
        <v>2230085.4796159202</v>
      </c>
      <c r="I90" s="8">
        <f t="shared" si="6"/>
        <v>174722</v>
      </c>
      <c r="K90" s="8">
        <v>37213794.5</v>
      </c>
    </row>
    <row r="91" spans="1:14" x14ac:dyDescent="0.2">
      <c r="A91" s="47" t="s">
        <v>349</v>
      </c>
      <c r="C91" s="6" t="s">
        <v>377</v>
      </c>
      <c r="D91" s="8">
        <v>37182426.5</v>
      </c>
      <c r="E91" s="8">
        <v>2626127.0338974302</v>
      </c>
      <c r="F91" s="8">
        <v>5888081</v>
      </c>
      <c r="G91" s="8">
        <v>531288.98188673402</v>
      </c>
      <c r="I91" s="8">
        <f t="shared" si="6"/>
        <v>6733.5</v>
      </c>
      <c r="K91" s="8">
        <v>37213794.5</v>
      </c>
    </row>
    <row r="92" spans="1:14" x14ac:dyDescent="0.2">
      <c r="A92" s="32"/>
      <c r="I92" s="8"/>
      <c r="K92" s="8">
        <v>37213794.5</v>
      </c>
    </row>
    <row r="93" spans="1:14" x14ac:dyDescent="0.2">
      <c r="A93" s="50" t="s">
        <v>356</v>
      </c>
      <c r="B93" s="49" t="s">
        <v>368</v>
      </c>
      <c r="C93" s="6" t="s">
        <v>370</v>
      </c>
      <c r="D93" s="8">
        <v>36877733</v>
      </c>
      <c r="E93" s="8">
        <v>2852406.72737781</v>
      </c>
      <c r="F93" s="8">
        <v>746088.5</v>
      </c>
      <c r="G93" s="8">
        <v>169815.23302486999</v>
      </c>
      <c r="I93" s="8">
        <f t="shared" si="0"/>
        <v>311427</v>
      </c>
      <c r="K93" s="8">
        <v>37213794.5</v>
      </c>
    </row>
    <row r="94" spans="1:14" x14ac:dyDescent="0.2">
      <c r="A94" s="50" t="s">
        <v>357</v>
      </c>
      <c r="C94" s="6" t="s">
        <v>371</v>
      </c>
      <c r="D94" s="8">
        <v>37067295</v>
      </c>
      <c r="E94" s="8">
        <v>3091414.3044238798</v>
      </c>
      <c r="F94" s="8">
        <v>582095.5</v>
      </c>
      <c r="G94" s="8">
        <v>153254.46107654599</v>
      </c>
      <c r="I94" s="8">
        <f t="shared" si="0"/>
        <v>121865</v>
      </c>
      <c r="K94" s="8">
        <v>37213794.5</v>
      </c>
      <c r="M94" s="7" t="s">
        <v>412</v>
      </c>
      <c r="N94" s="53">
        <f>MAX(I66:I73,I84:I91,I102:I109)</f>
        <v>6608365.5</v>
      </c>
    </row>
    <row r="95" spans="1:14" x14ac:dyDescent="0.2">
      <c r="A95" s="50" t="s">
        <v>358</v>
      </c>
      <c r="C95" s="6" t="s">
        <v>372</v>
      </c>
      <c r="D95" s="8">
        <v>37186034.5</v>
      </c>
      <c r="E95" s="8">
        <v>2624055.81465845</v>
      </c>
      <c r="F95" s="8">
        <v>152245.5</v>
      </c>
      <c r="G95" s="8">
        <v>67814.168513019496</v>
      </c>
      <c r="I95" s="8">
        <f t="shared" si="0"/>
        <v>3125.5</v>
      </c>
      <c r="K95" s="8">
        <v>37213794.5</v>
      </c>
    </row>
    <row r="96" spans="1:14" x14ac:dyDescent="0.2">
      <c r="A96" s="50" t="s">
        <v>359</v>
      </c>
      <c r="C96" s="6" t="s">
        <v>373</v>
      </c>
      <c r="D96" s="8">
        <v>37188839</v>
      </c>
      <c r="E96" s="8">
        <v>3314587.6311157802</v>
      </c>
      <c r="F96" s="8">
        <v>115744.5</v>
      </c>
      <c r="G96" s="8">
        <v>9063.8824223422598</v>
      </c>
      <c r="I96" s="8">
        <f t="shared" si="0"/>
        <v>321</v>
      </c>
      <c r="K96" s="8">
        <v>37213794.5</v>
      </c>
    </row>
    <row r="97" spans="1:11" x14ac:dyDescent="0.2">
      <c r="A97" s="50" t="s">
        <v>361</v>
      </c>
      <c r="C97" s="6" t="s">
        <v>374</v>
      </c>
      <c r="D97" s="8">
        <v>35975329.5</v>
      </c>
      <c r="E97" s="8">
        <v>2564770.1378287999</v>
      </c>
      <c r="F97" s="8">
        <v>3308782</v>
      </c>
      <c r="G97" s="8">
        <v>729995.25399338803</v>
      </c>
      <c r="I97" s="8">
        <f t="shared" si="0"/>
        <v>1213830.5</v>
      </c>
      <c r="K97" s="8">
        <v>37213794.5</v>
      </c>
    </row>
    <row r="98" spans="1:11" x14ac:dyDescent="0.2">
      <c r="A98" s="50" t="s">
        <v>362</v>
      </c>
      <c r="C98" s="6" t="s">
        <v>375</v>
      </c>
      <c r="D98" s="8">
        <v>36618688</v>
      </c>
      <c r="E98" s="8">
        <v>3653911.3303183601</v>
      </c>
      <c r="F98" s="8">
        <v>2682584</v>
      </c>
      <c r="G98" s="8">
        <v>627084.05213258299</v>
      </c>
      <c r="I98" s="8">
        <f t="shared" si="0"/>
        <v>570472</v>
      </c>
      <c r="K98" s="8">
        <v>37213794.5</v>
      </c>
    </row>
    <row r="99" spans="1:11" x14ac:dyDescent="0.2">
      <c r="A99" s="50" t="s">
        <v>363</v>
      </c>
      <c r="C99" s="6" t="s">
        <v>376</v>
      </c>
      <c r="D99" s="8">
        <v>37176952</v>
      </c>
      <c r="E99" s="8">
        <v>2873066.3588766302</v>
      </c>
      <c r="F99" s="8">
        <v>765926.5</v>
      </c>
      <c r="G99" s="8">
        <v>304587.09294253</v>
      </c>
      <c r="I99" s="8">
        <f t="shared" si="0"/>
        <v>12208</v>
      </c>
      <c r="K99" s="8">
        <v>37213794.5</v>
      </c>
    </row>
    <row r="100" spans="1:11" x14ac:dyDescent="0.2">
      <c r="A100" s="50" t="s">
        <v>364</v>
      </c>
      <c r="C100" s="6" t="s">
        <v>377</v>
      </c>
      <c r="D100" s="8">
        <v>37188270</v>
      </c>
      <c r="E100" s="8">
        <v>2873381.0793625698</v>
      </c>
      <c r="F100" s="8">
        <v>594100.5</v>
      </c>
      <c r="G100" s="8">
        <v>76214.596774348</v>
      </c>
      <c r="I100" s="8">
        <f t="shared" si="0"/>
        <v>890</v>
      </c>
      <c r="K100" s="8">
        <v>37213794.5</v>
      </c>
    </row>
    <row r="101" spans="1:11" x14ac:dyDescent="0.2">
      <c r="K101" s="8">
        <v>37213794.5</v>
      </c>
    </row>
    <row r="102" spans="1:11" x14ac:dyDescent="0.2">
      <c r="A102" s="47" t="s">
        <v>396</v>
      </c>
      <c r="B102" s="46" t="s">
        <v>369</v>
      </c>
      <c r="C102" s="6" t="s">
        <v>386</v>
      </c>
      <c r="D102" s="8">
        <v>37031522.5</v>
      </c>
      <c r="E102" s="8">
        <v>1171247.57671918</v>
      </c>
      <c r="F102" s="8">
        <v>534766</v>
      </c>
      <c r="G102" s="8">
        <v>73135.3722736911</v>
      </c>
      <c r="I102" s="8">
        <f t="shared" ref="I102:I109" si="7">D$2-D102</f>
        <v>157637.5</v>
      </c>
      <c r="K102" s="8">
        <v>37213794.5</v>
      </c>
    </row>
    <row r="103" spans="1:11" x14ac:dyDescent="0.2">
      <c r="A103" s="47" t="s">
        <v>397</v>
      </c>
      <c r="C103" s="6" t="s">
        <v>379</v>
      </c>
      <c r="D103" s="8">
        <v>36727296.5</v>
      </c>
      <c r="E103" s="8">
        <v>1645920.3966952299</v>
      </c>
      <c r="F103" s="8">
        <v>1438147</v>
      </c>
      <c r="G103" s="8">
        <v>319180.704899934</v>
      </c>
      <c r="I103" s="8">
        <f t="shared" si="7"/>
        <v>461863.5</v>
      </c>
      <c r="K103" s="8">
        <v>37213794.5</v>
      </c>
    </row>
    <row r="104" spans="1:11" x14ac:dyDescent="0.2">
      <c r="A104" s="47" t="s">
        <v>398</v>
      </c>
      <c r="C104" s="6" t="s">
        <v>380</v>
      </c>
      <c r="D104" s="8">
        <v>36400070</v>
      </c>
      <c r="E104" s="8">
        <v>1993453.0432901401</v>
      </c>
      <c r="F104" s="8">
        <v>2495736.5</v>
      </c>
      <c r="G104" s="8">
        <v>200980.14291354001</v>
      </c>
      <c r="I104" s="9">
        <f t="shared" si="7"/>
        <v>789090</v>
      </c>
      <c r="K104" s="8">
        <v>37213794.5</v>
      </c>
    </row>
    <row r="105" spans="1:11" x14ac:dyDescent="0.2">
      <c r="A105" s="47" t="s">
        <v>399</v>
      </c>
      <c r="C105" s="6" t="s">
        <v>381</v>
      </c>
      <c r="D105" s="8">
        <v>36924115</v>
      </c>
      <c r="E105" s="8">
        <v>2021816.9702126901</v>
      </c>
      <c r="F105" s="8">
        <v>1301637</v>
      </c>
      <c r="G105" s="8">
        <v>311648.18692925299</v>
      </c>
      <c r="I105" s="8">
        <f t="shared" si="7"/>
        <v>265045</v>
      </c>
      <c r="K105" s="8">
        <v>37213794.5</v>
      </c>
    </row>
    <row r="106" spans="1:11" x14ac:dyDescent="0.2">
      <c r="A106" s="47" t="s">
        <v>400</v>
      </c>
      <c r="C106" s="6" t="s">
        <v>382</v>
      </c>
      <c r="D106" s="8">
        <v>36871897.5</v>
      </c>
      <c r="E106" s="8">
        <v>1650165.4115567801</v>
      </c>
      <c r="F106" s="8">
        <v>2640731.5</v>
      </c>
      <c r="G106" s="8">
        <v>320056.60811643599</v>
      </c>
      <c r="I106" s="8">
        <f t="shared" si="7"/>
        <v>317262.5</v>
      </c>
      <c r="K106" s="8">
        <v>37213794.5</v>
      </c>
    </row>
    <row r="107" spans="1:11" x14ac:dyDescent="0.2">
      <c r="A107" s="47" t="s">
        <v>401</v>
      </c>
      <c r="C107" s="6" t="s">
        <v>383</v>
      </c>
      <c r="D107" s="8">
        <v>35794137</v>
      </c>
      <c r="E107" s="8">
        <v>1190403.4273083699</v>
      </c>
      <c r="F107" s="8">
        <v>6369718</v>
      </c>
      <c r="G107" s="8">
        <v>1201248.8527154899</v>
      </c>
      <c r="I107" s="8">
        <f t="shared" si="7"/>
        <v>1395023</v>
      </c>
      <c r="K107" s="8">
        <v>37213794.5</v>
      </c>
    </row>
    <row r="108" spans="1:11" x14ac:dyDescent="0.2">
      <c r="A108" s="47" t="s">
        <v>402</v>
      </c>
      <c r="C108" s="6" t="s">
        <v>384</v>
      </c>
      <c r="D108" s="8">
        <v>34546894.5</v>
      </c>
      <c r="E108" s="8">
        <v>205689.59348562401</v>
      </c>
      <c r="F108" s="8">
        <v>10228420.5</v>
      </c>
      <c r="G108" s="8">
        <v>514299.59327618201</v>
      </c>
      <c r="I108" s="9">
        <f t="shared" si="7"/>
        <v>2642265.5</v>
      </c>
      <c r="K108" s="8">
        <v>37213794.5</v>
      </c>
    </row>
    <row r="109" spans="1:11" x14ac:dyDescent="0.2">
      <c r="A109" s="47" t="s">
        <v>403</v>
      </c>
      <c r="C109" s="6" t="s">
        <v>385</v>
      </c>
      <c r="D109" s="8">
        <v>36322546.5</v>
      </c>
      <c r="E109" s="8">
        <v>2025530.1111206999</v>
      </c>
      <c r="F109" s="8">
        <v>5988321.5</v>
      </c>
      <c r="G109" s="8">
        <v>1192332.1930678401</v>
      </c>
      <c r="I109" s="8">
        <f t="shared" si="7"/>
        <v>866613.5</v>
      </c>
      <c r="K109" s="8">
        <v>37213794.5</v>
      </c>
    </row>
    <row r="110" spans="1:11" x14ac:dyDescent="0.2">
      <c r="A110" s="11"/>
      <c r="D110" s="57"/>
      <c r="E110" s="57"/>
      <c r="F110" s="57"/>
      <c r="G110" s="57"/>
      <c r="I110" s="8"/>
      <c r="K110" s="8">
        <v>37213794.5</v>
      </c>
    </row>
    <row r="111" spans="1:11" x14ac:dyDescent="0.2">
      <c r="A111" s="50" t="s">
        <v>404</v>
      </c>
      <c r="B111" s="49" t="s">
        <v>366</v>
      </c>
      <c r="C111" s="6" t="s">
        <v>386</v>
      </c>
      <c r="D111" s="8">
        <v>37057906.5</v>
      </c>
      <c r="E111" s="8">
        <v>2027840.1586985099</v>
      </c>
      <c r="F111" s="8">
        <v>150882.5</v>
      </c>
      <c r="G111" s="8">
        <v>27721.2238643046</v>
      </c>
      <c r="I111" s="8">
        <f t="shared" ref="I111:I118" si="8">D$2-D111</f>
        <v>131253.5</v>
      </c>
      <c r="K111" s="8">
        <v>37213794.5</v>
      </c>
    </row>
    <row r="112" spans="1:11" x14ac:dyDescent="0.2">
      <c r="A112" s="50" t="s">
        <v>405</v>
      </c>
      <c r="C112" s="6" t="s">
        <v>379</v>
      </c>
      <c r="D112" s="8">
        <v>37050874.5</v>
      </c>
      <c r="E112" s="8">
        <v>1656105.7680093099</v>
      </c>
      <c r="F112" s="8">
        <v>189724.5</v>
      </c>
      <c r="G112" s="8">
        <v>23259.9851871342</v>
      </c>
      <c r="I112" s="8">
        <f t="shared" si="8"/>
        <v>138285.5</v>
      </c>
      <c r="K112" s="8">
        <v>37213794.5</v>
      </c>
    </row>
    <row r="113" spans="1:11" x14ac:dyDescent="0.2">
      <c r="A113" s="50" t="s">
        <v>406</v>
      </c>
      <c r="C113" s="6" t="s">
        <v>380</v>
      </c>
      <c r="D113" s="8">
        <v>37056653</v>
      </c>
      <c r="E113" s="8">
        <v>1171903.0709428</v>
      </c>
      <c r="F113" s="8">
        <v>177807</v>
      </c>
      <c r="G113" s="8">
        <v>22695.3743324192</v>
      </c>
      <c r="I113" s="8">
        <f t="shared" si="8"/>
        <v>132507</v>
      </c>
      <c r="K113" s="8">
        <v>37213794.5</v>
      </c>
    </row>
    <row r="114" spans="1:11" x14ac:dyDescent="0.2">
      <c r="A114" s="50" t="s">
        <v>407</v>
      </c>
      <c r="C114" s="6" t="s">
        <v>381</v>
      </c>
      <c r="D114" s="8">
        <v>37091351</v>
      </c>
      <c r="E114" s="8">
        <v>2029523.23301274</v>
      </c>
      <c r="F114" s="8">
        <v>66448</v>
      </c>
      <c r="G114" s="8">
        <v>21728.207156875302</v>
      </c>
      <c r="I114" s="8">
        <f t="shared" si="8"/>
        <v>97809</v>
      </c>
      <c r="K114" s="8">
        <v>37213794.5</v>
      </c>
    </row>
    <row r="115" spans="1:11" x14ac:dyDescent="0.2">
      <c r="A115" s="50" t="s">
        <v>408</v>
      </c>
      <c r="C115" s="6" t="s">
        <v>382</v>
      </c>
      <c r="D115" s="8">
        <v>36970418.5</v>
      </c>
      <c r="E115" s="8">
        <v>2023421.7836334801</v>
      </c>
      <c r="F115" s="8">
        <v>647529</v>
      </c>
      <c r="G115" s="8">
        <v>95956.066596648699</v>
      </c>
      <c r="I115" s="8">
        <f t="shared" si="8"/>
        <v>218741.5</v>
      </c>
      <c r="K115" s="8">
        <v>37213794.5</v>
      </c>
    </row>
    <row r="116" spans="1:11" x14ac:dyDescent="0.2">
      <c r="A116" s="50" t="s">
        <v>409</v>
      </c>
      <c r="C116" s="6" t="s">
        <v>383</v>
      </c>
      <c r="D116" s="8">
        <v>36927358.5</v>
      </c>
      <c r="E116" s="8">
        <v>1167993.8349405299</v>
      </c>
      <c r="F116" s="8">
        <v>840326.5</v>
      </c>
      <c r="G116" s="8">
        <v>86405.481245750707</v>
      </c>
      <c r="I116" s="8">
        <f t="shared" si="8"/>
        <v>261801.5</v>
      </c>
      <c r="K116" s="8">
        <v>37213794.5</v>
      </c>
    </row>
    <row r="117" spans="1:11" x14ac:dyDescent="0.2">
      <c r="A117" s="50" t="s">
        <v>410</v>
      </c>
      <c r="C117" s="6" t="s">
        <v>384</v>
      </c>
      <c r="D117" s="8">
        <v>36933384</v>
      </c>
      <c r="E117" s="8">
        <v>2021571.69927383</v>
      </c>
      <c r="F117" s="8">
        <v>780201</v>
      </c>
      <c r="G117" s="8">
        <v>92178.943547973002</v>
      </c>
      <c r="I117" s="8">
        <f t="shared" si="8"/>
        <v>255776</v>
      </c>
      <c r="K117" s="8">
        <v>37213794.5</v>
      </c>
    </row>
    <row r="118" spans="1:11" x14ac:dyDescent="0.2">
      <c r="A118" s="50" t="s">
        <v>411</v>
      </c>
      <c r="C118" s="6" t="s">
        <v>385</v>
      </c>
      <c r="D118" s="8">
        <v>37081008</v>
      </c>
      <c r="E118" s="8">
        <v>2616561.5282747499</v>
      </c>
      <c r="F118" s="8">
        <v>334455</v>
      </c>
      <c r="G118" s="8">
        <v>77226.718029573996</v>
      </c>
      <c r="I118" s="8">
        <f t="shared" si="8"/>
        <v>108152</v>
      </c>
      <c r="K118" s="8">
        <v>37213794.5</v>
      </c>
    </row>
  </sheetData>
  <conditionalFormatting sqref="I1:I6 I9:I1048576">
    <cfRule type="cellIs" dxfId="10" priority="8" operator="lessThan">
      <formula>0</formula>
    </cfRule>
  </conditionalFormatting>
  <conditionalFormatting sqref="I44">
    <cfRule type="cellIs" dxfId="9" priority="5" operator="lessThan">
      <formula>0</formula>
    </cfRule>
  </conditionalFormatting>
  <conditionalFormatting sqref="I62">
    <cfRule type="cellIs" dxfId="8" priority="4" operator="lessThan">
      <formula>0</formula>
    </cfRule>
  </conditionalFormatting>
  <conditionalFormatting sqref="I7:I8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zoomScale="70" zoomScaleNormal="70" workbookViewId="0">
      <pane ySplit="1" topLeftCell="A77" activePane="bottomLeft" state="frozen"/>
      <selection pane="bottomLeft" activeCell="F119" sqref="F119:G119"/>
    </sheetView>
  </sheetViews>
  <sheetFormatPr defaultRowHeight="14.25" x14ac:dyDescent="0.2"/>
  <cols>
    <col min="1" max="1" width="24.85546875" style="6" customWidth="1"/>
    <col min="2" max="2" width="51.5703125" style="33" customWidth="1"/>
    <col min="3" max="3" width="16.140625" style="6" bestFit="1" customWidth="1"/>
    <col min="4" max="4" width="9.42578125" style="8" customWidth="1"/>
    <col min="5" max="6" width="9.5703125" style="8" bestFit="1" customWidth="1"/>
    <col min="7" max="7" width="10.5703125" style="8" bestFit="1" customWidth="1"/>
    <col min="8" max="8" width="3.85546875" style="6" customWidth="1"/>
    <col min="9" max="9" width="10.85546875" style="6" bestFit="1" customWidth="1"/>
    <col min="10" max="13" width="9.140625" style="7"/>
    <col min="14" max="14" width="10.5703125" style="7" bestFit="1" customWidth="1"/>
    <col min="15" max="16384" width="9.140625" style="7"/>
  </cols>
  <sheetData>
    <row r="1" spans="1:23" s="40" customFormat="1" ht="12.75" x14ac:dyDescent="0.2">
      <c r="A1" s="40" t="s">
        <v>0</v>
      </c>
      <c r="B1" s="41" t="s">
        <v>104</v>
      </c>
      <c r="C1" s="40" t="s">
        <v>3</v>
      </c>
      <c r="D1" s="55" t="s">
        <v>1</v>
      </c>
      <c r="E1" s="55" t="s">
        <v>40</v>
      </c>
      <c r="F1" s="55" t="s">
        <v>2</v>
      </c>
      <c r="G1" s="55" t="s">
        <v>41</v>
      </c>
      <c r="I1" s="40" t="s">
        <v>42</v>
      </c>
    </row>
    <row r="2" spans="1:23" s="30" customFormat="1" x14ac:dyDescent="0.2">
      <c r="A2" s="28" t="s">
        <v>222</v>
      </c>
      <c r="B2" s="33"/>
      <c r="C2" s="28" t="s">
        <v>4</v>
      </c>
      <c r="D2" s="29">
        <v>37189160</v>
      </c>
      <c r="E2" s="29">
        <v>2034896.19618642</v>
      </c>
      <c r="F2" s="29">
        <v>0</v>
      </c>
      <c r="G2" s="29">
        <v>0</v>
      </c>
      <c r="H2" s="28"/>
      <c r="I2" s="29">
        <f>D$2-D2</f>
        <v>0</v>
      </c>
      <c r="K2" s="29">
        <v>37213794.5</v>
      </c>
    </row>
    <row r="3" spans="1:23" ht="18" x14ac:dyDescent="0.25">
      <c r="I3" s="8"/>
      <c r="K3" s="8">
        <v>37213794.5</v>
      </c>
      <c r="L3" s="44"/>
      <c r="W3" s="52" t="s">
        <v>387</v>
      </c>
    </row>
    <row r="4" spans="1:23" x14ac:dyDescent="0.2">
      <c r="A4" s="43" t="s">
        <v>223</v>
      </c>
      <c r="B4" s="42" t="s">
        <v>105</v>
      </c>
      <c r="C4" s="6" t="s">
        <v>220</v>
      </c>
      <c r="D4" s="8">
        <v>34525553</v>
      </c>
      <c r="E4" s="8">
        <v>2667693.90200595</v>
      </c>
      <c r="F4" s="8">
        <v>10278647.5</v>
      </c>
      <c r="G4" s="8">
        <v>794772.97037344205</v>
      </c>
      <c r="I4" s="8">
        <f>D$2-D4</f>
        <v>2663607</v>
      </c>
      <c r="K4" s="8">
        <v>37213794.5</v>
      </c>
      <c r="L4" s="44"/>
    </row>
    <row r="5" spans="1:23" x14ac:dyDescent="0.2">
      <c r="A5" s="43" t="s">
        <v>224</v>
      </c>
      <c r="C5" s="6" t="s">
        <v>221</v>
      </c>
      <c r="D5" s="8">
        <v>36108404.5</v>
      </c>
      <c r="E5" s="8">
        <v>1141900.76670853</v>
      </c>
      <c r="F5" s="8">
        <v>4470234</v>
      </c>
      <c r="G5" s="8">
        <v>142239.10688622601</v>
      </c>
      <c r="I5" s="8">
        <f>D$2-D5</f>
        <v>1080755.5</v>
      </c>
      <c r="K5" s="8">
        <v>37213795.5</v>
      </c>
      <c r="L5" s="44"/>
    </row>
    <row r="6" spans="1:23" x14ac:dyDescent="0.2">
      <c r="I6" s="8"/>
      <c r="K6" s="8">
        <v>37213794.5</v>
      </c>
      <c r="L6" s="44"/>
    </row>
    <row r="7" spans="1:23" s="30" customFormat="1" x14ac:dyDescent="0.2">
      <c r="A7" s="28" t="s">
        <v>222</v>
      </c>
      <c r="B7" s="33"/>
      <c r="C7" s="28" t="s">
        <v>4</v>
      </c>
      <c r="D7" s="29">
        <v>37189160</v>
      </c>
      <c r="E7" s="29">
        <v>2034896.19618642</v>
      </c>
      <c r="F7" s="29">
        <v>0</v>
      </c>
      <c r="G7" s="29">
        <v>0</v>
      </c>
      <c r="H7" s="28"/>
      <c r="I7" s="29">
        <f>D$2-D7</f>
        <v>0</v>
      </c>
      <c r="K7" s="29">
        <v>37213794.5</v>
      </c>
      <c r="L7" s="45"/>
    </row>
    <row r="8" spans="1:23" x14ac:dyDescent="0.2">
      <c r="I8" s="8"/>
      <c r="K8" s="8">
        <v>37213794.5</v>
      </c>
      <c r="L8" s="44"/>
    </row>
    <row r="9" spans="1:23" x14ac:dyDescent="0.2">
      <c r="A9" s="34" t="s">
        <v>231</v>
      </c>
      <c r="B9" s="35" t="s">
        <v>106</v>
      </c>
      <c r="C9" s="6" t="s">
        <v>140</v>
      </c>
      <c r="D9" s="8">
        <v>37169825</v>
      </c>
      <c r="E9" s="8">
        <v>3512131.5191626302</v>
      </c>
      <c r="F9" s="8">
        <v>322175.5</v>
      </c>
      <c r="G9" s="8">
        <v>62803.442553778499</v>
      </c>
      <c r="I9" s="8">
        <f t="shared" ref="I9:I122" si="0">D$2-D9</f>
        <v>19335</v>
      </c>
      <c r="K9" s="8">
        <v>37213794.5</v>
      </c>
      <c r="L9" s="44"/>
    </row>
    <row r="10" spans="1:23" x14ac:dyDescent="0.2">
      <c r="A10" s="34" t="s">
        <v>232</v>
      </c>
      <c r="C10" s="6" t="s">
        <v>141</v>
      </c>
      <c r="D10" s="8">
        <v>37163796.5</v>
      </c>
      <c r="E10" s="8">
        <v>3699623.16496717</v>
      </c>
      <c r="F10" s="8">
        <v>378343.5</v>
      </c>
      <c r="G10" s="8">
        <v>42284.962647694301</v>
      </c>
      <c r="I10" s="8">
        <f t="shared" si="0"/>
        <v>25363.5</v>
      </c>
      <c r="K10" s="8">
        <v>37213794.5</v>
      </c>
      <c r="L10" s="44"/>
    </row>
    <row r="11" spans="1:23" x14ac:dyDescent="0.2">
      <c r="A11" s="34" t="s">
        <v>233</v>
      </c>
      <c r="C11" s="6" t="s">
        <v>142</v>
      </c>
      <c r="D11" s="8">
        <v>37183036.5</v>
      </c>
      <c r="E11" s="8">
        <v>3513291.6126860399</v>
      </c>
      <c r="F11" s="8">
        <v>206739</v>
      </c>
      <c r="G11" s="8">
        <v>44742.073934137901</v>
      </c>
      <c r="I11" s="8">
        <f t="shared" si="0"/>
        <v>6123.5</v>
      </c>
      <c r="K11" s="8">
        <v>37213794.5</v>
      </c>
      <c r="L11" s="44"/>
    </row>
    <row r="12" spans="1:23" x14ac:dyDescent="0.2">
      <c r="A12" s="34" t="s">
        <v>234</v>
      </c>
      <c r="C12" s="6" t="s">
        <v>143</v>
      </c>
      <c r="D12" s="8">
        <v>37188193.5</v>
      </c>
      <c r="E12" s="8">
        <v>2873367.5762175401</v>
      </c>
      <c r="F12" s="8">
        <v>63041.5</v>
      </c>
      <c r="G12" s="8">
        <v>32676.2957188855</v>
      </c>
      <c r="I12" s="8">
        <f t="shared" si="0"/>
        <v>966.5</v>
      </c>
      <c r="K12" s="8">
        <v>37213794.5</v>
      </c>
      <c r="L12" s="44"/>
    </row>
    <row r="13" spans="1:23" x14ac:dyDescent="0.2">
      <c r="A13" s="34" t="s">
        <v>236</v>
      </c>
      <c r="C13" s="6" t="s">
        <v>145</v>
      </c>
      <c r="D13" s="8">
        <v>37154768.5</v>
      </c>
      <c r="E13" s="8">
        <v>3099410.38769772</v>
      </c>
      <c r="F13" s="8">
        <v>1163993</v>
      </c>
      <c r="G13" s="8">
        <v>250543.763039199</v>
      </c>
      <c r="I13" s="8">
        <f t="shared" si="0"/>
        <v>34391.5</v>
      </c>
      <c r="K13" s="8">
        <v>37213794.5</v>
      </c>
      <c r="L13" s="44"/>
    </row>
    <row r="14" spans="1:23" x14ac:dyDescent="0.2">
      <c r="A14" s="34" t="s">
        <v>237</v>
      </c>
      <c r="C14" s="6" t="s">
        <v>146</v>
      </c>
      <c r="D14" s="8">
        <v>37147774.5</v>
      </c>
      <c r="E14" s="8">
        <v>4210045.58718637</v>
      </c>
      <c r="F14" s="8">
        <v>1400711.5</v>
      </c>
      <c r="G14" s="8">
        <v>183658.79716894601</v>
      </c>
      <c r="I14" s="8">
        <f t="shared" si="0"/>
        <v>41385.5</v>
      </c>
      <c r="K14" s="8">
        <v>37213794.5</v>
      </c>
      <c r="L14" s="44"/>
    </row>
    <row r="15" spans="1:23" x14ac:dyDescent="0.2">
      <c r="A15" s="34" t="s">
        <v>238</v>
      </c>
      <c r="C15" s="6" t="s">
        <v>147</v>
      </c>
      <c r="D15" s="8">
        <v>37181620</v>
      </c>
      <c r="E15" s="8">
        <v>3101423.22522147</v>
      </c>
      <c r="F15" s="8">
        <v>800076</v>
      </c>
      <c r="G15" s="8">
        <v>142463.248244863</v>
      </c>
      <c r="I15" s="8">
        <f t="shared" si="0"/>
        <v>7540</v>
      </c>
      <c r="K15" s="8">
        <v>37213794.5</v>
      </c>
      <c r="L15" s="44"/>
    </row>
    <row r="16" spans="1:23" x14ac:dyDescent="0.2">
      <c r="A16" s="34" t="s">
        <v>239</v>
      </c>
      <c r="C16" s="6" t="s">
        <v>148</v>
      </c>
      <c r="D16" s="8">
        <v>37188229.5</v>
      </c>
      <c r="E16" s="8">
        <v>2348469.4977849298</v>
      </c>
      <c r="F16" s="8">
        <v>376939.5</v>
      </c>
      <c r="G16" s="8">
        <v>123140.739735657</v>
      </c>
      <c r="I16" s="8">
        <f t="shared" si="0"/>
        <v>930.5</v>
      </c>
      <c r="K16" s="8">
        <v>37213794.5</v>
      </c>
    </row>
    <row r="17" spans="1:14" x14ac:dyDescent="0.2">
      <c r="I17" s="8"/>
      <c r="K17" s="8">
        <v>37213794.5</v>
      </c>
      <c r="L17" s="58"/>
    </row>
    <row r="18" spans="1:14" x14ac:dyDescent="0.2">
      <c r="A18" s="34" t="s">
        <v>295</v>
      </c>
      <c r="B18" s="35" t="s">
        <v>285</v>
      </c>
      <c r="C18" s="6" t="s">
        <v>378</v>
      </c>
      <c r="D18" s="8">
        <v>37092023</v>
      </c>
      <c r="E18" s="8">
        <v>1172955.93407916</v>
      </c>
      <c r="F18" s="8">
        <v>42578.5</v>
      </c>
      <c r="G18" s="8">
        <v>14723.059916798</v>
      </c>
      <c r="I18" s="8">
        <f>D$2-D18</f>
        <v>97137</v>
      </c>
      <c r="K18" s="8">
        <v>37213794.5</v>
      </c>
      <c r="L18" s="36"/>
    </row>
    <row r="19" spans="1:14" x14ac:dyDescent="0.2">
      <c r="A19" s="34" t="s">
        <v>296</v>
      </c>
      <c r="C19" s="6" t="s">
        <v>379</v>
      </c>
      <c r="D19" s="8">
        <v>37076433</v>
      </c>
      <c r="E19" s="8">
        <v>2028750.43508106</v>
      </c>
      <c r="F19" s="8">
        <v>185389.5</v>
      </c>
      <c r="G19" s="8">
        <v>41516.007619427903</v>
      </c>
      <c r="I19" s="8">
        <f>D$2-D19</f>
        <v>112727</v>
      </c>
      <c r="K19" s="8">
        <v>37213794.5</v>
      </c>
      <c r="L19" s="36"/>
      <c r="M19" s="39" t="s">
        <v>412</v>
      </c>
      <c r="N19" s="53">
        <f>MAX(I38:I45,I56:I63,I47:I54)</f>
        <v>96782.5</v>
      </c>
    </row>
    <row r="20" spans="1:14" x14ac:dyDescent="0.2">
      <c r="A20" s="34" t="s">
        <v>297</v>
      </c>
      <c r="C20" s="6" t="s">
        <v>380</v>
      </c>
      <c r="D20" s="8">
        <v>37056289</v>
      </c>
      <c r="E20" s="8">
        <v>5836.5438167494103</v>
      </c>
      <c r="F20" s="8">
        <v>323217</v>
      </c>
      <c r="G20" s="8">
        <v>19799.4072964466</v>
      </c>
      <c r="I20" s="8">
        <f>D$2-D20</f>
        <v>132871</v>
      </c>
      <c r="K20" s="8">
        <v>37213794.5</v>
      </c>
      <c r="L20" s="36"/>
    </row>
    <row r="21" spans="1:14" x14ac:dyDescent="0.2">
      <c r="A21" s="34" t="s">
        <v>298</v>
      </c>
      <c r="C21" s="6" t="s">
        <v>381</v>
      </c>
      <c r="D21" s="8">
        <v>37070318.5</v>
      </c>
      <c r="E21" s="8">
        <v>1657021.10647852</v>
      </c>
      <c r="F21" s="8">
        <v>276990.5</v>
      </c>
      <c r="G21" s="8">
        <v>25305.536600810399</v>
      </c>
      <c r="I21" s="8">
        <f>D$2-D21</f>
        <v>118841.5</v>
      </c>
      <c r="K21" s="8">
        <v>37213794.5</v>
      </c>
      <c r="L21" s="36"/>
      <c r="M21" s="36" t="s">
        <v>412</v>
      </c>
      <c r="N21" s="53">
        <f>MAX(I9:I16,I27:I34,I18:I25)</f>
        <v>136683.5</v>
      </c>
    </row>
    <row r="22" spans="1:14" x14ac:dyDescent="0.2">
      <c r="A22" s="34" t="s">
        <v>300</v>
      </c>
      <c r="C22" s="6" t="s">
        <v>382</v>
      </c>
      <c r="D22" s="8">
        <v>37091664</v>
      </c>
      <c r="E22" s="8">
        <v>2342373.08143616</v>
      </c>
      <c r="F22" s="8">
        <v>116869</v>
      </c>
      <c r="G22" s="8">
        <v>45099.597998336103</v>
      </c>
      <c r="I22" s="8">
        <f>D$2-D22</f>
        <v>97496</v>
      </c>
      <c r="K22" s="8">
        <v>37213794.5</v>
      </c>
      <c r="L22" s="36"/>
    </row>
    <row r="23" spans="1:14" x14ac:dyDescent="0.2">
      <c r="A23" s="34" t="s">
        <v>301</v>
      </c>
      <c r="C23" s="6" t="s">
        <v>383</v>
      </c>
      <c r="D23" s="8">
        <v>37075226.5</v>
      </c>
      <c r="E23" s="8">
        <v>1172445.11681055</v>
      </c>
      <c r="F23" s="8">
        <v>557201.5</v>
      </c>
      <c r="G23" s="8">
        <v>128752.829145866</v>
      </c>
      <c r="I23" s="8">
        <f>D$2-D23</f>
        <v>113933.5</v>
      </c>
      <c r="K23" s="8">
        <v>37213794.5</v>
      </c>
      <c r="L23" s="36"/>
    </row>
    <row r="24" spans="1:14" x14ac:dyDescent="0.2">
      <c r="A24" s="34" t="s">
        <v>302</v>
      </c>
      <c r="C24" s="6" t="s">
        <v>384</v>
      </c>
      <c r="D24" s="8">
        <v>37052476.5</v>
      </c>
      <c r="E24" s="8">
        <v>1656244.0241441501</v>
      </c>
      <c r="F24" s="8">
        <v>1052997.5</v>
      </c>
      <c r="G24" s="8">
        <v>90185.499028938299</v>
      </c>
      <c r="I24" s="54">
        <f>D$2-D24</f>
        <v>136683.5</v>
      </c>
      <c r="K24" s="8">
        <v>37213794.5</v>
      </c>
      <c r="L24" s="36"/>
    </row>
    <row r="25" spans="1:14" x14ac:dyDescent="0.2">
      <c r="A25" s="34" t="s">
        <v>303</v>
      </c>
      <c r="C25" s="6" t="s">
        <v>385</v>
      </c>
      <c r="D25" s="8">
        <v>37069135.5</v>
      </c>
      <c r="E25" s="8">
        <v>2340936.8541862601</v>
      </c>
      <c r="F25" s="8">
        <v>954679.5</v>
      </c>
      <c r="G25" s="8">
        <v>82448.229874384298</v>
      </c>
      <c r="I25" s="8">
        <f>D$2-D25</f>
        <v>120024.5</v>
      </c>
      <c r="K25" s="8">
        <v>37213794.5</v>
      </c>
      <c r="L25" s="36"/>
    </row>
    <row r="26" spans="1:14" x14ac:dyDescent="0.2">
      <c r="I26" s="8"/>
      <c r="K26" s="8">
        <v>37213794.5</v>
      </c>
      <c r="L26" s="36"/>
    </row>
    <row r="27" spans="1:14" x14ac:dyDescent="0.2">
      <c r="A27" s="34" t="s">
        <v>261</v>
      </c>
      <c r="B27" s="35" t="s">
        <v>288</v>
      </c>
      <c r="C27" s="6" t="s">
        <v>370</v>
      </c>
      <c r="D27" s="8">
        <v>37170150</v>
      </c>
      <c r="E27" s="8">
        <v>2872009.42972349</v>
      </c>
      <c r="F27" s="8">
        <v>317710.5</v>
      </c>
      <c r="G27" s="8">
        <v>61128.652119771898</v>
      </c>
      <c r="I27" s="8">
        <f>D$2-D27</f>
        <v>19010</v>
      </c>
      <c r="K27" s="8">
        <v>37213794.5</v>
      </c>
      <c r="L27" s="36"/>
    </row>
    <row r="28" spans="1:14" x14ac:dyDescent="0.2">
      <c r="A28" s="34" t="s">
        <v>262</v>
      </c>
      <c r="C28" s="6" t="s">
        <v>371</v>
      </c>
      <c r="D28" s="8">
        <v>37164009</v>
      </c>
      <c r="E28" s="8">
        <v>2622631.4932394698</v>
      </c>
      <c r="F28" s="8">
        <v>380997</v>
      </c>
      <c r="G28" s="8">
        <v>36443.996338808502</v>
      </c>
      <c r="I28" s="8">
        <f>D$2-D28</f>
        <v>25151</v>
      </c>
      <c r="K28" s="8">
        <v>37213794.5</v>
      </c>
      <c r="L28" s="36"/>
    </row>
    <row r="29" spans="1:14" x14ac:dyDescent="0.2">
      <c r="A29" s="34" t="s">
        <v>263</v>
      </c>
      <c r="C29" s="6" t="s">
        <v>372</v>
      </c>
      <c r="D29" s="8">
        <v>37183114.5</v>
      </c>
      <c r="E29" s="8">
        <v>3513302.41635626</v>
      </c>
      <c r="F29" s="8">
        <v>205823</v>
      </c>
      <c r="G29" s="8">
        <v>46394.9830155253</v>
      </c>
      <c r="I29" s="8">
        <f>D$2-D29</f>
        <v>6045.5</v>
      </c>
      <c r="K29" s="8">
        <v>37213794.5</v>
      </c>
      <c r="L29" s="36"/>
    </row>
    <row r="30" spans="1:14" x14ac:dyDescent="0.2">
      <c r="A30" s="34" t="s">
        <v>264</v>
      </c>
      <c r="C30" s="6" t="s">
        <v>373</v>
      </c>
      <c r="D30" s="8">
        <v>37188612.5</v>
      </c>
      <c r="E30" s="8">
        <v>3513878.7958977502</v>
      </c>
      <c r="F30" s="8">
        <v>62632.5</v>
      </c>
      <c r="G30" s="8">
        <v>29179.6787552803</v>
      </c>
      <c r="I30" s="8">
        <f>D$2-D30</f>
        <v>547.5</v>
      </c>
      <c r="K30" s="8">
        <v>37213794.5</v>
      </c>
      <c r="L30" s="58"/>
    </row>
    <row r="31" spans="1:14" x14ac:dyDescent="0.2">
      <c r="A31" s="34" t="s">
        <v>266</v>
      </c>
      <c r="C31" s="6" t="s">
        <v>374</v>
      </c>
      <c r="D31" s="8">
        <v>37155167</v>
      </c>
      <c r="E31" s="8">
        <v>2622125.22808953</v>
      </c>
      <c r="F31" s="8">
        <v>1151836</v>
      </c>
      <c r="G31" s="8">
        <v>255753.54337661399</v>
      </c>
      <c r="I31" s="8">
        <f>D$2-D31</f>
        <v>33993</v>
      </c>
      <c r="K31" s="8">
        <v>37213794.5</v>
      </c>
      <c r="L31" s="58"/>
    </row>
    <row r="32" spans="1:14" x14ac:dyDescent="0.2">
      <c r="A32" s="34" t="s">
        <v>267</v>
      </c>
      <c r="C32" s="6" t="s">
        <v>375</v>
      </c>
      <c r="D32" s="8">
        <v>37147278</v>
      </c>
      <c r="E32" s="8">
        <v>2621483.6420921199</v>
      </c>
      <c r="F32" s="8">
        <v>1401262</v>
      </c>
      <c r="G32" s="8">
        <v>134091.21709266101</v>
      </c>
      <c r="I32" s="8">
        <f>D$2-D32</f>
        <v>41882</v>
      </c>
      <c r="K32" s="8">
        <v>37213794.5</v>
      </c>
      <c r="L32" s="58"/>
    </row>
    <row r="33" spans="1:14" x14ac:dyDescent="0.2">
      <c r="A33" s="34" t="s">
        <v>268</v>
      </c>
      <c r="C33" s="6" t="s">
        <v>376</v>
      </c>
      <c r="D33" s="8">
        <v>37182118</v>
      </c>
      <c r="E33" s="8">
        <v>3101431.1234186199</v>
      </c>
      <c r="F33" s="8">
        <v>793452</v>
      </c>
      <c r="G33" s="8">
        <v>148863.61757215901</v>
      </c>
      <c r="I33" s="8">
        <f>D$2-D33</f>
        <v>7042</v>
      </c>
      <c r="K33" s="8">
        <v>37213794.5</v>
      </c>
      <c r="L33" s="58"/>
    </row>
    <row r="34" spans="1:14" x14ac:dyDescent="0.2">
      <c r="A34" s="34" t="s">
        <v>269</v>
      </c>
      <c r="C34" s="6" t="s">
        <v>377</v>
      </c>
      <c r="D34" s="8">
        <v>37188197.5</v>
      </c>
      <c r="E34" s="8">
        <v>2873376.0971612199</v>
      </c>
      <c r="F34" s="8">
        <v>366768</v>
      </c>
      <c r="G34" s="8">
        <v>127747.265518114</v>
      </c>
      <c r="I34" s="8">
        <f>D$2-D34</f>
        <v>962.5</v>
      </c>
      <c r="K34" s="8">
        <v>37213794.5</v>
      </c>
      <c r="L34" s="58"/>
    </row>
    <row r="35" spans="1:14" x14ac:dyDescent="0.2">
      <c r="I35" s="8"/>
      <c r="K35" s="8">
        <v>37213794.5</v>
      </c>
      <c r="L35" s="58"/>
    </row>
    <row r="36" spans="1:14" s="30" customFormat="1" x14ac:dyDescent="0.2">
      <c r="A36" s="28" t="s">
        <v>222</v>
      </c>
      <c r="B36" s="33"/>
      <c r="C36" s="28" t="s">
        <v>4</v>
      </c>
      <c r="D36" s="29">
        <v>37189160</v>
      </c>
      <c r="E36" s="29">
        <v>2034896.19618642</v>
      </c>
      <c r="F36" s="29">
        <v>0</v>
      </c>
      <c r="G36" s="29">
        <v>0</v>
      </c>
      <c r="H36" s="28"/>
      <c r="I36" s="29">
        <f>D$2-D36</f>
        <v>0</v>
      </c>
      <c r="K36" s="29">
        <v>37213794.5</v>
      </c>
      <c r="L36" s="59"/>
    </row>
    <row r="37" spans="1:14" x14ac:dyDescent="0.2">
      <c r="I37" s="8"/>
      <c r="K37" s="8">
        <v>37213794.5</v>
      </c>
      <c r="L37" s="39"/>
    </row>
    <row r="38" spans="1:14" x14ac:dyDescent="0.2">
      <c r="A38" s="38" t="s">
        <v>246</v>
      </c>
      <c r="B38" s="37" t="s">
        <v>122</v>
      </c>
      <c r="C38" s="6" t="s">
        <v>140</v>
      </c>
      <c r="D38" s="8">
        <v>37185193</v>
      </c>
      <c r="E38" s="8">
        <v>2624132.7397727799</v>
      </c>
      <c r="F38" s="8">
        <v>43166</v>
      </c>
      <c r="G38" s="8">
        <v>5736.9256367005501</v>
      </c>
      <c r="I38" s="8">
        <f t="shared" ref="I38:I45" si="1">D$2-D38</f>
        <v>3967</v>
      </c>
      <c r="K38" s="8">
        <v>37213794.5</v>
      </c>
      <c r="L38" s="39"/>
    </row>
    <row r="39" spans="1:14" x14ac:dyDescent="0.2">
      <c r="A39" s="38" t="s">
        <v>247</v>
      </c>
      <c r="C39" s="6" t="s">
        <v>141</v>
      </c>
      <c r="D39" s="8">
        <v>37184629.5</v>
      </c>
      <c r="E39" s="8">
        <v>2873086.53451184</v>
      </c>
      <c r="F39" s="8">
        <v>44210</v>
      </c>
      <c r="G39" s="8">
        <v>3832.4437273993499</v>
      </c>
      <c r="I39" s="8">
        <f t="shared" si="1"/>
        <v>4530.5</v>
      </c>
      <c r="K39" s="8">
        <v>37213794.5</v>
      </c>
      <c r="L39" s="39"/>
    </row>
    <row r="40" spans="1:14" x14ac:dyDescent="0.2">
      <c r="A40" s="38" t="s">
        <v>248</v>
      </c>
      <c r="C40" s="6" t="s">
        <v>142</v>
      </c>
      <c r="D40" s="8">
        <v>37187803</v>
      </c>
      <c r="E40" s="8">
        <v>1662266.4395266301</v>
      </c>
      <c r="F40" s="8">
        <v>27550.5</v>
      </c>
      <c r="G40" s="8">
        <v>4798.7490072210803</v>
      </c>
      <c r="I40" s="8">
        <f t="shared" si="1"/>
        <v>1357</v>
      </c>
      <c r="K40" s="8">
        <v>37213794.5</v>
      </c>
      <c r="L40" s="39"/>
    </row>
    <row r="41" spans="1:14" x14ac:dyDescent="0.2">
      <c r="A41" s="38" t="s">
        <v>249</v>
      </c>
      <c r="C41" s="6" t="s">
        <v>143</v>
      </c>
      <c r="D41" s="8">
        <v>37188926.5</v>
      </c>
      <c r="E41" s="8">
        <v>2034884.8673712299</v>
      </c>
      <c r="F41" s="8">
        <v>9904</v>
      </c>
      <c r="G41" s="8">
        <v>3941.2450486156299</v>
      </c>
      <c r="I41" s="8">
        <f t="shared" si="1"/>
        <v>233.5</v>
      </c>
      <c r="K41" s="8">
        <v>37213794.5</v>
      </c>
      <c r="L41" s="39"/>
    </row>
    <row r="42" spans="1:14" x14ac:dyDescent="0.2">
      <c r="A42" s="38" t="s">
        <v>251</v>
      </c>
      <c r="C42" s="6" t="s">
        <v>145</v>
      </c>
      <c r="D42" s="8">
        <v>37181328</v>
      </c>
      <c r="E42" s="8">
        <v>1661978.5114939201</v>
      </c>
      <c r="F42" s="8">
        <v>174244.5</v>
      </c>
      <c r="G42" s="8">
        <v>24772.093446028499</v>
      </c>
      <c r="I42" s="8">
        <f t="shared" si="1"/>
        <v>7832</v>
      </c>
      <c r="K42" s="8">
        <v>37213794.5</v>
      </c>
      <c r="L42" s="39"/>
      <c r="N42" s="6"/>
    </row>
    <row r="43" spans="1:14" x14ac:dyDescent="0.2">
      <c r="A43" s="38" t="s">
        <v>252</v>
      </c>
      <c r="C43" s="6" t="s">
        <v>146</v>
      </c>
      <c r="D43" s="8">
        <v>37180419</v>
      </c>
      <c r="E43" s="8">
        <v>3101401.9391617798</v>
      </c>
      <c r="F43" s="8">
        <v>176687.5</v>
      </c>
      <c r="G43" s="8">
        <v>18292.315996409699</v>
      </c>
      <c r="I43" s="8">
        <f t="shared" si="1"/>
        <v>8741</v>
      </c>
      <c r="K43" s="8">
        <v>37213794.5</v>
      </c>
      <c r="L43" s="39"/>
    </row>
    <row r="44" spans="1:14" x14ac:dyDescent="0.2">
      <c r="A44" s="38" t="s">
        <v>253</v>
      </c>
      <c r="C44" s="6" t="s">
        <v>147</v>
      </c>
      <c r="D44" s="8">
        <v>37187575.5</v>
      </c>
      <c r="E44" s="8">
        <v>3101979.0464119199</v>
      </c>
      <c r="F44" s="8">
        <v>101918</v>
      </c>
      <c r="G44" s="8">
        <v>17405.1754794138</v>
      </c>
      <c r="I44" s="8">
        <f t="shared" si="1"/>
        <v>1584.5</v>
      </c>
      <c r="K44" s="8">
        <v>37213794.5</v>
      </c>
      <c r="L44" s="39"/>
    </row>
    <row r="45" spans="1:14" x14ac:dyDescent="0.2">
      <c r="A45" s="38" t="s">
        <v>254</v>
      </c>
      <c r="C45" s="6" t="s">
        <v>148</v>
      </c>
      <c r="D45" s="8">
        <v>37188707</v>
      </c>
      <c r="E45" s="8">
        <v>2624378.12854779</v>
      </c>
      <c r="F45" s="8">
        <v>57655</v>
      </c>
      <c r="G45" s="8">
        <v>14919.913740784399</v>
      </c>
      <c r="I45" s="8">
        <f t="shared" si="1"/>
        <v>453</v>
      </c>
      <c r="K45" s="8">
        <v>37213794.5</v>
      </c>
      <c r="L45" s="39"/>
    </row>
    <row r="46" spans="1:14" x14ac:dyDescent="0.2">
      <c r="I46" s="8"/>
      <c r="K46" s="8">
        <v>37213794.5</v>
      </c>
      <c r="L46" s="39"/>
    </row>
    <row r="47" spans="1:14" x14ac:dyDescent="0.2">
      <c r="A47" s="38" t="s">
        <v>388</v>
      </c>
      <c r="B47" s="37" t="s">
        <v>286</v>
      </c>
      <c r="C47" s="6" t="s">
        <v>386</v>
      </c>
      <c r="D47" s="8">
        <v>37093872.5</v>
      </c>
      <c r="E47" s="8">
        <v>1658065.1965475101</v>
      </c>
      <c r="F47" s="8">
        <v>15608.5</v>
      </c>
      <c r="G47" s="8">
        <v>3259.6443891080198</v>
      </c>
      <c r="I47" s="8">
        <f>D$2-D47</f>
        <v>95287.5</v>
      </c>
      <c r="K47" s="8">
        <v>37213794.5</v>
      </c>
      <c r="L47" s="39"/>
    </row>
    <row r="48" spans="1:14" x14ac:dyDescent="0.2">
      <c r="A48" s="38" t="s">
        <v>389</v>
      </c>
      <c r="C48" s="6" t="s">
        <v>379</v>
      </c>
      <c r="D48" s="8">
        <v>37092704.5</v>
      </c>
      <c r="E48" s="8">
        <v>2029620.6553487801</v>
      </c>
      <c r="F48" s="8">
        <v>27440.5</v>
      </c>
      <c r="G48" s="8">
        <v>3269.61506199929</v>
      </c>
      <c r="I48" s="8">
        <f>D$2-D48</f>
        <v>96455.5</v>
      </c>
      <c r="K48" s="8">
        <v>37213794.5</v>
      </c>
      <c r="L48" s="39"/>
    </row>
    <row r="49" spans="1:12" x14ac:dyDescent="0.2">
      <c r="A49" s="38" t="s">
        <v>390</v>
      </c>
      <c r="C49" s="6" t="s">
        <v>380</v>
      </c>
      <c r="D49" s="8">
        <v>37092488.5</v>
      </c>
      <c r="E49" s="8">
        <v>1657992.7716083799</v>
      </c>
      <c r="F49" s="8">
        <v>28734.5</v>
      </c>
      <c r="G49" s="8">
        <v>1916.2085492733499</v>
      </c>
      <c r="I49" s="8">
        <f>D$2-D49</f>
        <v>96671.5</v>
      </c>
      <c r="K49" s="8">
        <v>37213794.5</v>
      </c>
    </row>
    <row r="50" spans="1:12" x14ac:dyDescent="0.2">
      <c r="A50" s="38" t="s">
        <v>391</v>
      </c>
      <c r="C50" s="6" t="s">
        <v>381</v>
      </c>
      <c r="D50" s="8">
        <v>37094155.5</v>
      </c>
      <c r="E50" s="8">
        <v>1658076.25009457</v>
      </c>
      <c r="F50" s="8">
        <v>20120</v>
      </c>
      <c r="G50" s="8">
        <v>2531.4319014881398</v>
      </c>
      <c r="I50" s="8">
        <f>D$2-D50</f>
        <v>95004.5</v>
      </c>
      <c r="K50" s="8">
        <v>37213794.5</v>
      </c>
    </row>
    <row r="51" spans="1:12" x14ac:dyDescent="0.2">
      <c r="A51" s="38" t="s">
        <v>392</v>
      </c>
      <c r="C51" s="6" t="s">
        <v>382</v>
      </c>
      <c r="D51" s="8">
        <v>37093742</v>
      </c>
      <c r="E51" s="8">
        <v>1173013.8826578001</v>
      </c>
      <c r="F51" s="8">
        <v>46299.5</v>
      </c>
      <c r="G51" s="8">
        <v>10407.494990110001</v>
      </c>
      <c r="I51" s="8">
        <f>D$2-D51</f>
        <v>95418</v>
      </c>
      <c r="K51" s="8">
        <v>37213794.5</v>
      </c>
    </row>
    <row r="52" spans="1:12" x14ac:dyDescent="0.2">
      <c r="A52" s="38" t="s">
        <v>393</v>
      </c>
      <c r="C52" s="6" t="s">
        <v>383</v>
      </c>
      <c r="D52" s="8">
        <v>37092474</v>
      </c>
      <c r="E52" s="8">
        <v>1172968.0839824099</v>
      </c>
      <c r="F52" s="8">
        <v>88116.5</v>
      </c>
      <c r="G52" s="8">
        <v>10857.673355372701</v>
      </c>
      <c r="I52" s="8">
        <f>D$2-D52</f>
        <v>96686</v>
      </c>
      <c r="K52" s="8">
        <v>37213794.5</v>
      </c>
    </row>
    <row r="53" spans="1:12" x14ac:dyDescent="0.2">
      <c r="A53" s="38" t="s">
        <v>394</v>
      </c>
      <c r="C53" s="6" t="s">
        <v>384</v>
      </c>
      <c r="D53" s="8">
        <v>37092377.5</v>
      </c>
      <c r="E53" s="8">
        <v>1172967.91522294</v>
      </c>
      <c r="F53" s="8">
        <v>98376.5</v>
      </c>
      <c r="G53" s="8">
        <v>4620.2147765076897</v>
      </c>
      <c r="I53" s="56">
        <f>D$2-D53</f>
        <v>96782.5</v>
      </c>
      <c r="K53" s="8">
        <v>37213794.5</v>
      </c>
    </row>
    <row r="54" spans="1:12" x14ac:dyDescent="0.2">
      <c r="A54" s="38" t="s">
        <v>395</v>
      </c>
      <c r="C54" s="6" t="s">
        <v>385</v>
      </c>
      <c r="D54" s="8">
        <v>37093838</v>
      </c>
      <c r="E54" s="8">
        <v>2342507.1574766999</v>
      </c>
      <c r="F54" s="8">
        <v>81370.5</v>
      </c>
      <c r="G54" s="8">
        <v>7593.19465632007</v>
      </c>
      <c r="I54" s="8">
        <f>D$2-D54</f>
        <v>95322</v>
      </c>
      <c r="K54" s="8">
        <v>37213794.5</v>
      </c>
    </row>
    <row r="55" spans="1:12" x14ac:dyDescent="0.2">
      <c r="I55" s="8"/>
      <c r="K55" s="8">
        <v>37213794.5</v>
      </c>
    </row>
    <row r="56" spans="1:12" x14ac:dyDescent="0.2">
      <c r="A56" s="38" t="s">
        <v>276</v>
      </c>
      <c r="B56" s="37" t="s">
        <v>287</v>
      </c>
      <c r="C56" s="6" t="s">
        <v>370</v>
      </c>
      <c r="D56" s="8">
        <v>37185255</v>
      </c>
      <c r="E56" s="8">
        <v>2348276.3762414898</v>
      </c>
      <c r="F56" s="8">
        <v>43332</v>
      </c>
      <c r="G56" s="8">
        <v>5634.5482588118703</v>
      </c>
      <c r="I56" s="8">
        <f t="shared" si="0"/>
        <v>3905</v>
      </c>
      <c r="K56" s="8">
        <v>37213794.5</v>
      </c>
    </row>
    <row r="57" spans="1:12" x14ac:dyDescent="0.2">
      <c r="A57" s="38" t="s">
        <v>277</v>
      </c>
      <c r="C57" s="6" t="s">
        <v>371</v>
      </c>
      <c r="D57" s="8">
        <v>37184612</v>
      </c>
      <c r="E57" s="8">
        <v>1175892.3916181801</v>
      </c>
      <c r="F57" s="8">
        <v>44170</v>
      </c>
      <c r="G57" s="8">
        <v>2267.8775660627298</v>
      </c>
      <c r="I57" s="8">
        <f t="shared" si="0"/>
        <v>4548</v>
      </c>
      <c r="K57" s="8">
        <v>37213794.5</v>
      </c>
    </row>
    <row r="58" spans="1:12" x14ac:dyDescent="0.2">
      <c r="A58" s="38" t="s">
        <v>278</v>
      </c>
      <c r="C58" s="6" t="s">
        <v>372</v>
      </c>
      <c r="D58" s="8">
        <v>37187927.5</v>
      </c>
      <c r="E58" s="8">
        <v>3513815.24971093</v>
      </c>
      <c r="F58" s="8">
        <v>27329</v>
      </c>
      <c r="G58" s="8">
        <v>5189.0201132482298</v>
      </c>
      <c r="I58" s="8">
        <f t="shared" si="0"/>
        <v>1232.5</v>
      </c>
      <c r="K58" s="8">
        <v>37213794.5</v>
      </c>
      <c r="L58" s="58"/>
    </row>
    <row r="59" spans="1:12" x14ac:dyDescent="0.2">
      <c r="A59" s="38" t="s">
        <v>279</v>
      </c>
      <c r="C59" s="6" t="s">
        <v>373</v>
      </c>
      <c r="D59" s="8">
        <v>37188929.5</v>
      </c>
      <c r="E59" s="8">
        <v>2873429.88057933</v>
      </c>
      <c r="F59" s="8">
        <v>9756.5</v>
      </c>
      <c r="G59" s="8">
        <v>4523.2685864433297</v>
      </c>
      <c r="I59" s="8">
        <f t="shared" si="0"/>
        <v>230.5</v>
      </c>
      <c r="K59" s="8">
        <v>37213794.5</v>
      </c>
      <c r="L59" s="58"/>
    </row>
    <row r="60" spans="1:12" x14ac:dyDescent="0.2">
      <c r="A60" s="38" t="s">
        <v>281</v>
      </c>
      <c r="C60" s="6" t="s">
        <v>374</v>
      </c>
      <c r="D60" s="8">
        <v>37181413</v>
      </c>
      <c r="E60" s="8">
        <v>2348032.4221648001</v>
      </c>
      <c r="F60" s="8">
        <v>172840</v>
      </c>
      <c r="G60" s="8">
        <v>28369.742903003898</v>
      </c>
      <c r="I60" s="8">
        <f t="shared" si="0"/>
        <v>7747</v>
      </c>
      <c r="K60" s="8">
        <v>37213794.5</v>
      </c>
      <c r="L60" s="58"/>
    </row>
    <row r="61" spans="1:12" x14ac:dyDescent="0.2">
      <c r="A61" s="38" t="s">
        <v>282</v>
      </c>
      <c r="C61" s="6" t="s">
        <v>375</v>
      </c>
      <c r="D61" s="8">
        <v>37180439.5</v>
      </c>
      <c r="E61" s="8">
        <v>2347970.3111578301</v>
      </c>
      <c r="F61" s="8">
        <v>176370.5</v>
      </c>
      <c r="G61" s="8">
        <v>16578.979028581602</v>
      </c>
      <c r="I61" s="8">
        <f t="shared" si="0"/>
        <v>8720.5</v>
      </c>
      <c r="K61" s="8">
        <v>37213794.5</v>
      </c>
      <c r="L61" s="58"/>
    </row>
    <row r="62" spans="1:12" x14ac:dyDescent="0.2">
      <c r="A62" s="38" t="s">
        <v>283</v>
      </c>
      <c r="C62" s="6" t="s">
        <v>376</v>
      </c>
      <c r="D62" s="8">
        <v>37187751.5</v>
      </c>
      <c r="E62" s="8">
        <v>3513781.9188758298</v>
      </c>
      <c r="F62" s="8">
        <v>102097.5</v>
      </c>
      <c r="G62" s="8">
        <v>19263.962959562999</v>
      </c>
      <c r="I62" s="8">
        <f t="shared" si="0"/>
        <v>1408.5</v>
      </c>
      <c r="K62" s="8">
        <v>37213794.5</v>
      </c>
      <c r="L62" s="58"/>
    </row>
    <row r="63" spans="1:12" x14ac:dyDescent="0.2">
      <c r="A63" s="38" t="s">
        <v>284</v>
      </c>
      <c r="C63" s="6" t="s">
        <v>377</v>
      </c>
      <c r="D63" s="8">
        <v>37188801.5</v>
      </c>
      <c r="E63" s="8">
        <v>3702101.7203572202</v>
      </c>
      <c r="F63" s="8">
        <v>57445.5</v>
      </c>
      <c r="G63" s="8">
        <v>15447.849087716801</v>
      </c>
      <c r="I63" s="8">
        <f t="shared" si="0"/>
        <v>358.5</v>
      </c>
      <c r="K63" s="8">
        <v>37213794.5</v>
      </c>
      <c r="L63" s="58"/>
    </row>
    <row r="64" spans="1:12" x14ac:dyDescent="0.2">
      <c r="I64" s="8"/>
      <c r="K64" s="8"/>
    </row>
    <row r="65" spans="1:12" x14ac:dyDescent="0.2">
      <c r="I65" s="8"/>
      <c r="K65" s="8"/>
      <c r="L65" s="58"/>
    </row>
    <row r="66" spans="1:12" s="31" customFormat="1" x14ac:dyDescent="0.2">
      <c r="A66" s="28" t="s">
        <v>172</v>
      </c>
      <c r="B66" s="33"/>
      <c r="C66" s="28" t="s">
        <v>4</v>
      </c>
      <c r="D66" s="29">
        <v>37189160</v>
      </c>
      <c r="E66" s="29"/>
      <c r="F66" s="29"/>
      <c r="G66" s="29"/>
      <c r="H66" s="28"/>
      <c r="I66" s="29">
        <f>D$2-D66</f>
        <v>0</v>
      </c>
      <c r="J66" s="30"/>
      <c r="K66" s="29">
        <v>37213794.5</v>
      </c>
      <c r="L66" s="60"/>
    </row>
    <row r="67" spans="1:12" x14ac:dyDescent="0.2">
      <c r="I67" s="8"/>
      <c r="K67" s="8">
        <v>37213794.5</v>
      </c>
      <c r="L67" s="48"/>
    </row>
    <row r="68" spans="1:12" x14ac:dyDescent="0.2">
      <c r="A68" s="47" t="s">
        <v>311</v>
      </c>
      <c r="B68" s="46" t="s">
        <v>123</v>
      </c>
      <c r="C68" s="6" t="s">
        <v>140</v>
      </c>
      <c r="D68" s="8">
        <v>37119367</v>
      </c>
      <c r="E68" s="8">
        <v>2619729.8903376702</v>
      </c>
      <c r="F68" s="8">
        <v>69829.5</v>
      </c>
      <c r="G68" s="8">
        <v>15952.526331758299</v>
      </c>
      <c r="I68" s="8">
        <f t="shared" ref="I68:I75" si="2">D$2-D68</f>
        <v>69793</v>
      </c>
      <c r="K68" s="8">
        <v>37213794.5</v>
      </c>
      <c r="L68" s="48"/>
    </row>
    <row r="69" spans="1:12" x14ac:dyDescent="0.2">
      <c r="A69" s="47" t="s">
        <v>312</v>
      </c>
      <c r="C69" s="6" t="s">
        <v>141</v>
      </c>
      <c r="D69" s="8">
        <v>37126746</v>
      </c>
      <c r="E69" s="8">
        <v>2344529.1998275202</v>
      </c>
      <c r="F69" s="8">
        <v>69096</v>
      </c>
      <c r="G69" s="8">
        <v>13718.8888586711</v>
      </c>
      <c r="I69" s="8">
        <f t="shared" si="2"/>
        <v>62414</v>
      </c>
      <c r="K69" s="8">
        <v>37213794.5</v>
      </c>
      <c r="L69" s="48"/>
    </row>
    <row r="70" spans="1:12" x14ac:dyDescent="0.2">
      <c r="A70" s="47" t="s">
        <v>313</v>
      </c>
      <c r="C70" s="6" t="s">
        <v>142</v>
      </c>
      <c r="D70" s="8">
        <v>37182511.5</v>
      </c>
      <c r="E70" s="8">
        <v>2872821.7301303898</v>
      </c>
      <c r="F70" s="8">
        <v>17429.5</v>
      </c>
      <c r="G70" s="8">
        <v>8737.0030483172704</v>
      </c>
      <c r="I70" s="8">
        <f t="shared" si="2"/>
        <v>6648.5</v>
      </c>
      <c r="K70" s="8">
        <v>37213794.5</v>
      </c>
      <c r="L70" s="48"/>
    </row>
    <row r="71" spans="1:12" x14ac:dyDescent="0.2">
      <c r="A71" s="47" t="s">
        <v>314</v>
      </c>
      <c r="C71" s="6" t="s">
        <v>143</v>
      </c>
      <c r="D71" s="8">
        <v>37188562</v>
      </c>
      <c r="E71" s="8">
        <v>2034860.72271111</v>
      </c>
      <c r="F71" s="8">
        <v>12280.5</v>
      </c>
      <c r="G71" s="8">
        <v>2811.6347877081098</v>
      </c>
      <c r="I71" s="8">
        <f t="shared" si="2"/>
        <v>598</v>
      </c>
      <c r="K71" s="8">
        <v>37213794.5</v>
      </c>
      <c r="L71" s="48"/>
    </row>
    <row r="72" spans="1:12" x14ac:dyDescent="0.2">
      <c r="A72" s="47" t="s">
        <v>316</v>
      </c>
      <c r="C72" s="6" t="s">
        <v>145</v>
      </c>
      <c r="D72" s="8">
        <v>36836149.5</v>
      </c>
      <c r="E72" s="8">
        <v>2018985.94560874</v>
      </c>
      <c r="F72" s="8">
        <v>350947.5</v>
      </c>
      <c r="G72" s="8">
        <v>83462.902051615602</v>
      </c>
      <c r="I72" s="8">
        <f t="shared" si="2"/>
        <v>353010.5</v>
      </c>
      <c r="K72" s="8">
        <v>37213794.5</v>
      </c>
      <c r="L72" s="48"/>
    </row>
    <row r="73" spans="1:12" x14ac:dyDescent="0.2">
      <c r="A73" s="47" t="s">
        <v>317</v>
      </c>
      <c r="C73" s="6" t="s">
        <v>146</v>
      </c>
      <c r="D73" s="8">
        <v>36875257</v>
      </c>
      <c r="E73" s="8">
        <v>3287301.28157624</v>
      </c>
      <c r="F73" s="8">
        <v>344670</v>
      </c>
      <c r="G73" s="8">
        <v>72478.331178310997</v>
      </c>
      <c r="I73" s="8">
        <f t="shared" si="2"/>
        <v>313903</v>
      </c>
      <c r="K73" s="8">
        <v>37213794.5</v>
      </c>
      <c r="L73" s="48"/>
    </row>
    <row r="74" spans="1:12" x14ac:dyDescent="0.2">
      <c r="A74" s="47" t="s">
        <v>318</v>
      </c>
      <c r="C74" s="6" t="s">
        <v>147</v>
      </c>
      <c r="D74" s="8">
        <v>37160766.5</v>
      </c>
      <c r="E74" s="8">
        <v>1661166.06281715</v>
      </c>
      <c r="F74" s="8">
        <v>86641.5</v>
      </c>
      <c r="G74" s="8">
        <v>41432.813269118298</v>
      </c>
      <c r="I74" s="8">
        <f t="shared" si="2"/>
        <v>28393.5</v>
      </c>
      <c r="K74" s="8">
        <v>37213794.5</v>
      </c>
      <c r="L74" s="48"/>
    </row>
    <row r="75" spans="1:12" x14ac:dyDescent="0.2">
      <c r="A75" s="47" t="s">
        <v>319</v>
      </c>
      <c r="C75" s="6" t="s">
        <v>148</v>
      </c>
      <c r="D75" s="8">
        <v>37187270.5</v>
      </c>
      <c r="E75" s="8">
        <v>2348367.0122161098</v>
      </c>
      <c r="F75" s="8">
        <v>61279.5</v>
      </c>
      <c r="G75" s="8">
        <v>12821.8053921926</v>
      </c>
      <c r="I75" s="8">
        <f t="shared" si="2"/>
        <v>1889.5</v>
      </c>
      <c r="K75" s="8">
        <v>37213794.5</v>
      </c>
      <c r="L75" s="48"/>
    </row>
    <row r="76" spans="1:12" x14ac:dyDescent="0.2">
      <c r="K76" s="8">
        <v>37213794.5</v>
      </c>
      <c r="L76" s="48"/>
    </row>
    <row r="77" spans="1:12" x14ac:dyDescent="0.2">
      <c r="A77" s="47" t="s">
        <v>396</v>
      </c>
      <c r="B77" s="46" t="s">
        <v>369</v>
      </c>
      <c r="C77" s="6" t="s">
        <v>386</v>
      </c>
      <c r="D77" s="8">
        <v>37031522.5</v>
      </c>
      <c r="E77" s="8">
        <v>1171247.57671918</v>
      </c>
      <c r="F77" s="8">
        <v>534766</v>
      </c>
      <c r="G77" s="8">
        <v>73135.3722736911</v>
      </c>
      <c r="I77" s="8">
        <f>D$2-D77</f>
        <v>157637.5</v>
      </c>
      <c r="K77" s="8">
        <v>37213794.5</v>
      </c>
      <c r="L77" s="48"/>
    </row>
    <row r="78" spans="1:12" x14ac:dyDescent="0.2">
      <c r="A78" s="47" t="s">
        <v>397</v>
      </c>
      <c r="C78" s="6" t="s">
        <v>379</v>
      </c>
      <c r="D78" s="8">
        <v>36727296.5</v>
      </c>
      <c r="E78" s="8">
        <v>1645920.3966952299</v>
      </c>
      <c r="F78" s="8">
        <v>1438147</v>
      </c>
      <c r="G78" s="8">
        <v>319180.704899934</v>
      </c>
      <c r="I78" s="8">
        <f>D$2-D78</f>
        <v>461863.5</v>
      </c>
      <c r="K78" s="8">
        <v>37213794.5</v>
      </c>
      <c r="L78" s="48"/>
    </row>
    <row r="79" spans="1:12" x14ac:dyDescent="0.2">
      <c r="A79" s="47" t="s">
        <v>398</v>
      </c>
      <c r="C79" s="6" t="s">
        <v>380</v>
      </c>
      <c r="D79" s="8">
        <v>36400070</v>
      </c>
      <c r="E79" s="8">
        <v>1993453.0432901401</v>
      </c>
      <c r="F79" s="8">
        <v>2495736.5</v>
      </c>
      <c r="G79" s="8">
        <v>200980.14291354001</v>
      </c>
      <c r="I79" s="9">
        <f>D$2-D79</f>
        <v>789090</v>
      </c>
      <c r="K79" s="8">
        <v>37213794.5</v>
      </c>
      <c r="L79" s="58"/>
    </row>
    <row r="80" spans="1:12" x14ac:dyDescent="0.2">
      <c r="A80" s="47" t="s">
        <v>399</v>
      </c>
      <c r="C80" s="6" t="s">
        <v>381</v>
      </c>
      <c r="D80" s="8">
        <v>36924115</v>
      </c>
      <c r="E80" s="8">
        <v>2021816.9702126901</v>
      </c>
      <c r="F80" s="8">
        <v>1301637</v>
      </c>
      <c r="G80" s="8">
        <v>311648.18692925299</v>
      </c>
      <c r="I80" s="8">
        <f>D$2-D80</f>
        <v>265045</v>
      </c>
      <c r="K80" s="8">
        <v>37213794.5</v>
      </c>
      <c r="L80" s="58"/>
    </row>
    <row r="81" spans="1:14" x14ac:dyDescent="0.2">
      <c r="A81" s="47" t="s">
        <v>400</v>
      </c>
      <c r="C81" s="6" t="s">
        <v>382</v>
      </c>
      <c r="D81" s="8">
        <v>36871897.5</v>
      </c>
      <c r="E81" s="8">
        <v>1650165.4115567801</v>
      </c>
      <c r="F81" s="8">
        <v>2640731.5</v>
      </c>
      <c r="G81" s="8">
        <v>320056.60811643599</v>
      </c>
      <c r="I81" s="8">
        <f>D$2-D81</f>
        <v>317262.5</v>
      </c>
      <c r="K81" s="8">
        <v>37213794.5</v>
      </c>
      <c r="L81" s="58"/>
    </row>
    <row r="82" spans="1:14" x14ac:dyDescent="0.2">
      <c r="A82" s="47" t="s">
        <v>401</v>
      </c>
      <c r="C82" s="6" t="s">
        <v>383</v>
      </c>
      <c r="D82" s="8">
        <v>35794137</v>
      </c>
      <c r="E82" s="8">
        <v>1190403.4273083699</v>
      </c>
      <c r="F82" s="8">
        <v>6369718</v>
      </c>
      <c r="G82" s="8">
        <v>1201248.8527154899</v>
      </c>
      <c r="I82" s="8">
        <f>D$2-D82</f>
        <v>1395023</v>
      </c>
      <c r="K82" s="8">
        <v>37213794.5</v>
      </c>
      <c r="L82" s="58"/>
    </row>
    <row r="83" spans="1:14" x14ac:dyDescent="0.2">
      <c r="A83" s="47" t="s">
        <v>402</v>
      </c>
      <c r="C83" s="6" t="s">
        <v>384</v>
      </c>
      <c r="D83" s="8">
        <v>34546894.5</v>
      </c>
      <c r="E83" s="8">
        <v>205689.59348562401</v>
      </c>
      <c r="F83" s="8">
        <v>10228420.5</v>
      </c>
      <c r="G83" s="8">
        <v>514299.59327618201</v>
      </c>
      <c r="I83" s="9">
        <f>D$2-D83</f>
        <v>2642265.5</v>
      </c>
      <c r="K83" s="8">
        <v>37213794.5</v>
      </c>
      <c r="L83" s="58"/>
    </row>
    <row r="84" spans="1:14" x14ac:dyDescent="0.2">
      <c r="A84" s="47" t="s">
        <v>403</v>
      </c>
      <c r="C84" s="6" t="s">
        <v>385</v>
      </c>
      <c r="D84" s="8">
        <v>36322546.5</v>
      </c>
      <c r="E84" s="8">
        <v>2025530.1111206999</v>
      </c>
      <c r="F84" s="8">
        <v>5988321.5</v>
      </c>
      <c r="G84" s="8">
        <v>1192332.1930678401</v>
      </c>
      <c r="I84" s="8">
        <f>D$2-D84</f>
        <v>866613.5</v>
      </c>
      <c r="K84" s="8">
        <v>37213794.5</v>
      </c>
      <c r="L84" s="58"/>
    </row>
    <row r="85" spans="1:14" x14ac:dyDescent="0.2">
      <c r="I85" s="8"/>
      <c r="K85" s="8">
        <v>37213794.5</v>
      </c>
      <c r="L85" s="58"/>
    </row>
    <row r="86" spans="1:14" x14ac:dyDescent="0.2">
      <c r="A86" s="47" t="s">
        <v>341</v>
      </c>
      <c r="B86" s="46" t="s">
        <v>367</v>
      </c>
      <c r="C86" s="6" t="s">
        <v>370</v>
      </c>
      <c r="D86" s="8">
        <v>34769983.5</v>
      </c>
      <c r="E86" s="8">
        <v>2028507.4966355001</v>
      </c>
      <c r="F86" s="8">
        <v>6358813.5</v>
      </c>
      <c r="G86" s="8">
        <v>1496971.3961847399</v>
      </c>
      <c r="I86" s="9">
        <f>D$2-D86</f>
        <v>2419176.5</v>
      </c>
      <c r="K86" s="8">
        <v>37213794.5</v>
      </c>
      <c r="L86" s="58"/>
    </row>
    <row r="87" spans="1:14" x14ac:dyDescent="0.2">
      <c r="A87" s="47" t="s">
        <v>342</v>
      </c>
      <c r="C87" s="6" t="s">
        <v>371</v>
      </c>
      <c r="D87" s="8">
        <v>35575986.5</v>
      </c>
      <c r="E87" s="8">
        <v>2336579.9331199201</v>
      </c>
      <c r="F87" s="8">
        <v>6182611</v>
      </c>
      <c r="G87" s="8">
        <v>1185584.5098451199</v>
      </c>
      <c r="I87" s="8">
        <f>D$2-D87</f>
        <v>1613173.5</v>
      </c>
      <c r="K87" s="8">
        <v>37213794.5</v>
      </c>
      <c r="L87" s="58"/>
    </row>
    <row r="88" spans="1:14" x14ac:dyDescent="0.2">
      <c r="A88" s="47" t="s">
        <v>343</v>
      </c>
      <c r="C88" s="6" t="s">
        <v>372</v>
      </c>
      <c r="D88" s="8">
        <v>37149790.5</v>
      </c>
      <c r="E88" s="8">
        <v>2349748.2230788898</v>
      </c>
      <c r="F88" s="8">
        <v>1629942.5</v>
      </c>
      <c r="G88" s="8">
        <v>555521.30748439895</v>
      </c>
      <c r="I88" s="8">
        <f>D$2-D88</f>
        <v>39369.5</v>
      </c>
      <c r="K88" s="8">
        <v>37213794.5</v>
      </c>
      <c r="L88" s="58"/>
      <c r="M88" s="7" t="s">
        <v>412</v>
      </c>
      <c r="N88" s="53">
        <f>MAX(I68:I75,I86:I93,I77:I84)</f>
        <v>6608365.5</v>
      </c>
    </row>
    <row r="89" spans="1:14" x14ac:dyDescent="0.2">
      <c r="A89" s="47" t="s">
        <v>344</v>
      </c>
      <c r="C89" s="6" t="s">
        <v>373</v>
      </c>
      <c r="D89" s="8">
        <v>37187181.5</v>
      </c>
      <c r="E89" s="8">
        <v>3314405.4919433501</v>
      </c>
      <c r="F89" s="8">
        <v>1147744</v>
      </c>
      <c r="G89" s="8">
        <v>111654.31932577401</v>
      </c>
      <c r="I89" s="8">
        <f>D$2-D89</f>
        <v>1978.5</v>
      </c>
      <c r="K89" s="8">
        <v>37213794.5</v>
      </c>
      <c r="L89" s="58"/>
    </row>
    <row r="90" spans="1:14" x14ac:dyDescent="0.2">
      <c r="A90" s="47" t="s">
        <v>346</v>
      </c>
      <c r="C90" s="6" t="s">
        <v>374</v>
      </c>
      <c r="D90" s="8">
        <v>30580794.5</v>
      </c>
      <c r="E90" s="8">
        <v>3119370.6359705799</v>
      </c>
      <c r="F90" s="8">
        <v>23838930.5</v>
      </c>
      <c r="G90" s="8">
        <v>4778351.6577718398</v>
      </c>
      <c r="I90" s="9">
        <f>D$2-D90</f>
        <v>6608365.5</v>
      </c>
      <c r="K90" s="8">
        <v>37213794.5</v>
      </c>
      <c r="L90" s="58"/>
    </row>
    <row r="91" spans="1:14" x14ac:dyDescent="0.2">
      <c r="A91" s="47" t="s">
        <v>347</v>
      </c>
      <c r="C91" s="6" t="s">
        <v>375</v>
      </c>
      <c r="D91" s="8">
        <v>31744109</v>
      </c>
      <c r="E91" s="8">
        <v>3138935.9300229298</v>
      </c>
      <c r="F91" s="8">
        <v>22288365.5</v>
      </c>
      <c r="G91" s="8">
        <v>3558525.2855747398</v>
      </c>
      <c r="I91" s="8">
        <f>D$2-D91</f>
        <v>5445051</v>
      </c>
      <c r="K91" s="8">
        <v>37213794.5</v>
      </c>
      <c r="L91" s="58"/>
    </row>
    <row r="92" spans="1:14" x14ac:dyDescent="0.2">
      <c r="A92" s="47" t="s">
        <v>348</v>
      </c>
      <c r="C92" s="6" t="s">
        <v>376</v>
      </c>
      <c r="D92" s="8">
        <v>37014438</v>
      </c>
      <c r="E92" s="8">
        <v>2922178.0455746502</v>
      </c>
      <c r="F92" s="8">
        <v>7954488</v>
      </c>
      <c r="G92" s="8">
        <v>2230085.4796159202</v>
      </c>
      <c r="I92" s="8">
        <f>D$2-D92</f>
        <v>174722</v>
      </c>
      <c r="K92" s="8">
        <v>37213794.5</v>
      </c>
      <c r="L92" s="58"/>
    </row>
    <row r="93" spans="1:14" x14ac:dyDescent="0.2">
      <c r="A93" s="47" t="s">
        <v>349</v>
      </c>
      <c r="C93" s="6" t="s">
        <v>377</v>
      </c>
      <c r="D93" s="8">
        <v>37182426.5</v>
      </c>
      <c r="E93" s="8">
        <v>2626127.0338974302</v>
      </c>
      <c r="F93" s="8">
        <v>5888081</v>
      </c>
      <c r="G93" s="8">
        <v>531288.98188673402</v>
      </c>
      <c r="I93" s="8">
        <f>D$2-D93</f>
        <v>6733.5</v>
      </c>
      <c r="K93" s="8">
        <v>37213794.5</v>
      </c>
      <c r="L93" s="58"/>
    </row>
    <row r="94" spans="1:14" x14ac:dyDescent="0.2">
      <c r="I94" s="8"/>
      <c r="K94" s="8">
        <v>37213794.5</v>
      </c>
      <c r="L94" s="58"/>
    </row>
    <row r="95" spans="1:14" s="31" customFormat="1" x14ac:dyDescent="0.2">
      <c r="A95" s="28" t="s">
        <v>172</v>
      </c>
      <c r="B95" s="33"/>
      <c r="C95" s="28" t="s">
        <v>4</v>
      </c>
      <c r="D95" s="29">
        <v>37189160</v>
      </c>
      <c r="E95" s="29"/>
      <c r="F95" s="29"/>
      <c r="G95" s="29"/>
      <c r="H95" s="28"/>
      <c r="I95" s="29">
        <f>D$2-D95</f>
        <v>0</v>
      </c>
      <c r="J95" s="30"/>
      <c r="K95" s="29">
        <v>37213794.5</v>
      </c>
      <c r="L95" s="60"/>
    </row>
    <row r="96" spans="1:14" x14ac:dyDescent="0.2">
      <c r="I96" s="8"/>
      <c r="K96" s="8">
        <v>37213794.5</v>
      </c>
      <c r="L96" s="51"/>
    </row>
    <row r="97" spans="1:12" x14ac:dyDescent="0.2">
      <c r="A97" s="50" t="s">
        <v>326</v>
      </c>
      <c r="B97" s="49" t="s">
        <v>139</v>
      </c>
      <c r="C97" s="6" t="s">
        <v>140</v>
      </c>
      <c r="D97" s="8">
        <v>37181240</v>
      </c>
      <c r="E97" s="8">
        <v>3101470.7866262002</v>
      </c>
      <c r="F97" s="8">
        <v>7814</v>
      </c>
      <c r="G97" s="8">
        <v>1854.64327134571</v>
      </c>
      <c r="I97" s="8">
        <f t="shared" ref="I97:I104" si="3">D$2-D97</f>
        <v>7920</v>
      </c>
      <c r="K97" s="8">
        <v>37213794.5</v>
      </c>
      <c r="L97" s="51"/>
    </row>
    <row r="98" spans="1:12" x14ac:dyDescent="0.2">
      <c r="A98" s="50" t="s">
        <v>327</v>
      </c>
      <c r="C98" s="6" t="s">
        <v>141</v>
      </c>
      <c r="D98" s="8">
        <v>37183536.5</v>
      </c>
      <c r="E98" s="8">
        <v>2872994.7390608802</v>
      </c>
      <c r="F98" s="8">
        <v>5992</v>
      </c>
      <c r="G98" s="8">
        <v>1604.7756750169499</v>
      </c>
      <c r="I98" s="8">
        <f t="shared" si="3"/>
        <v>5623.5</v>
      </c>
      <c r="K98" s="8">
        <v>37213794.5</v>
      </c>
      <c r="L98" s="51"/>
    </row>
    <row r="99" spans="1:12" x14ac:dyDescent="0.2">
      <c r="A99" s="50" t="s">
        <v>328</v>
      </c>
      <c r="C99" s="6" t="s">
        <v>142</v>
      </c>
      <c r="D99" s="8">
        <v>37188358.5</v>
      </c>
      <c r="E99" s="8">
        <v>2873396.7944275201</v>
      </c>
      <c r="F99" s="8">
        <v>1590</v>
      </c>
      <c r="G99" s="8">
        <v>572.30793876441396</v>
      </c>
      <c r="I99" s="8">
        <f t="shared" si="3"/>
        <v>801.5</v>
      </c>
      <c r="K99" s="8">
        <v>37213794.5</v>
      </c>
      <c r="L99" s="51"/>
    </row>
    <row r="100" spans="1:12" x14ac:dyDescent="0.2">
      <c r="A100" s="50" t="s">
        <v>329</v>
      </c>
      <c r="C100" s="6" t="s">
        <v>143</v>
      </c>
      <c r="D100" s="8">
        <v>37188795</v>
      </c>
      <c r="E100" s="8">
        <v>3513912.1790328301</v>
      </c>
      <c r="F100" s="8">
        <v>1227</v>
      </c>
      <c r="G100" s="8">
        <v>83.152859945507004</v>
      </c>
      <c r="I100" s="8">
        <f t="shared" si="3"/>
        <v>365</v>
      </c>
      <c r="K100" s="8">
        <v>37213794.5</v>
      </c>
      <c r="L100" s="51"/>
    </row>
    <row r="101" spans="1:12" x14ac:dyDescent="0.2">
      <c r="A101" s="50" t="s">
        <v>331</v>
      </c>
      <c r="C101" s="6" t="s">
        <v>145</v>
      </c>
      <c r="D101" s="8">
        <v>37149106</v>
      </c>
      <c r="E101" s="8">
        <v>1660642.24566572</v>
      </c>
      <c r="F101" s="8">
        <v>38570.5</v>
      </c>
      <c r="G101" s="8">
        <v>8878.2351665231308</v>
      </c>
      <c r="I101" s="61">
        <f t="shared" si="3"/>
        <v>40054</v>
      </c>
      <c r="K101" s="8">
        <v>37213794.5</v>
      </c>
      <c r="L101" s="51"/>
    </row>
    <row r="102" spans="1:12" x14ac:dyDescent="0.2">
      <c r="A102" s="50" t="s">
        <v>332</v>
      </c>
      <c r="C102" s="6" t="s">
        <v>146</v>
      </c>
      <c r="D102" s="8">
        <v>37162241.5</v>
      </c>
      <c r="E102" s="8">
        <v>3312114.8715804601</v>
      </c>
      <c r="F102" s="8">
        <v>29759</v>
      </c>
      <c r="G102" s="8">
        <v>8389.0168249925991</v>
      </c>
      <c r="I102" s="8">
        <f t="shared" si="3"/>
        <v>26918.5</v>
      </c>
      <c r="K102" s="8">
        <v>37213794.5</v>
      </c>
      <c r="L102" s="51"/>
    </row>
    <row r="103" spans="1:12" x14ac:dyDescent="0.2">
      <c r="A103" s="50" t="s">
        <v>333</v>
      </c>
      <c r="C103" s="6" t="s">
        <v>147</v>
      </c>
      <c r="D103" s="8">
        <v>37186267</v>
      </c>
      <c r="E103" s="8">
        <v>2348327.8774267202</v>
      </c>
      <c r="F103" s="8">
        <v>8025</v>
      </c>
      <c r="G103" s="8">
        <v>3362.1125027661101</v>
      </c>
      <c r="I103" s="8">
        <f t="shared" si="3"/>
        <v>2893</v>
      </c>
      <c r="K103" s="8">
        <v>37213794.5</v>
      </c>
      <c r="L103" s="51"/>
    </row>
    <row r="104" spans="1:12" x14ac:dyDescent="0.2">
      <c r="A104" s="50" t="s">
        <v>334</v>
      </c>
      <c r="C104" s="6" t="s">
        <v>148</v>
      </c>
      <c r="D104" s="8">
        <v>37188703.5</v>
      </c>
      <c r="E104" s="8">
        <v>3314583.5552976802</v>
      </c>
      <c r="F104" s="8">
        <v>6114</v>
      </c>
      <c r="G104" s="8">
        <v>741.41644995458705</v>
      </c>
      <c r="I104" s="8">
        <f t="shared" si="3"/>
        <v>456.5</v>
      </c>
      <c r="K104" s="8">
        <v>37213794.5</v>
      </c>
      <c r="L104" s="51"/>
    </row>
    <row r="105" spans="1:12" x14ac:dyDescent="0.2">
      <c r="A105" s="11"/>
      <c r="D105" s="57"/>
      <c r="E105" s="57"/>
      <c r="F105" s="57"/>
      <c r="G105" s="57"/>
      <c r="I105" s="8"/>
      <c r="K105" s="8">
        <v>37213794.5</v>
      </c>
      <c r="L105" s="51"/>
    </row>
    <row r="106" spans="1:12" x14ac:dyDescent="0.2">
      <c r="A106" s="50" t="s">
        <v>404</v>
      </c>
      <c r="B106" s="49" t="s">
        <v>366</v>
      </c>
      <c r="C106" s="6" t="s">
        <v>386</v>
      </c>
      <c r="D106" s="8">
        <v>37057906.5</v>
      </c>
      <c r="E106" s="8">
        <v>2027840.1586985099</v>
      </c>
      <c r="F106" s="8">
        <v>150882.5</v>
      </c>
      <c r="G106" s="8">
        <v>27721.2238643046</v>
      </c>
      <c r="I106" s="8">
        <f>D$2-D106</f>
        <v>131253.5</v>
      </c>
      <c r="K106" s="8">
        <v>37213794.5</v>
      </c>
      <c r="L106" s="51"/>
    </row>
    <row r="107" spans="1:12" x14ac:dyDescent="0.2">
      <c r="A107" s="50" t="s">
        <v>405</v>
      </c>
      <c r="C107" s="6" t="s">
        <v>379</v>
      </c>
      <c r="D107" s="8">
        <v>37050874.5</v>
      </c>
      <c r="E107" s="8">
        <v>1656105.7680093099</v>
      </c>
      <c r="F107" s="8">
        <v>189724.5</v>
      </c>
      <c r="G107" s="8">
        <v>23259.9851871342</v>
      </c>
      <c r="I107" s="8">
        <f>D$2-D107</f>
        <v>138285.5</v>
      </c>
      <c r="K107" s="8">
        <v>37213794.5</v>
      </c>
      <c r="L107" s="51"/>
    </row>
    <row r="108" spans="1:12" x14ac:dyDescent="0.2">
      <c r="A108" s="50" t="s">
        <v>406</v>
      </c>
      <c r="C108" s="6" t="s">
        <v>380</v>
      </c>
      <c r="D108" s="8">
        <v>37056653</v>
      </c>
      <c r="E108" s="8">
        <v>1171903.0709428</v>
      </c>
      <c r="F108" s="8">
        <v>177807</v>
      </c>
      <c r="G108" s="8">
        <v>22695.3743324192</v>
      </c>
      <c r="I108" s="8">
        <f>D$2-D108</f>
        <v>132507</v>
      </c>
      <c r="K108" s="8">
        <v>37213794.5</v>
      </c>
      <c r="L108" s="51"/>
    </row>
    <row r="109" spans="1:12" x14ac:dyDescent="0.2">
      <c r="A109" s="50" t="s">
        <v>407</v>
      </c>
      <c r="C109" s="6" t="s">
        <v>381</v>
      </c>
      <c r="D109" s="8">
        <v>37091351</v>
      </c>
      <c r="E109" s="8">
        <v>2029523.23301274</v>
      </c>
      <c r="F109" s="8">
        <v>66448</v>
      </c>
      <c r="G109" s="8">
        <v>21728.207156875302</v>
      </c>
      <c r="I109" s="8">
        <f>D$2-D109</f>
        <v>97809</v>
      </c>
      <c r="K109" s="8">
        <v>37213794.5</v>
      </c>
      <c r="L109" s="58"/>
    </row>
    <row r="110" spans="1:12" x14ac:dyDescent="0.2">
      <c r="A110" s="50" t="s">
        <v>408</v>
      </c>
      <c r="C110" s="6" t="s">
        <v>382</v>
      </c>
      <c r="D110" s="8">
        <v>36970418.5</v>
      </c>
      <c r="E110" s="8">
        <v>2023421.7836334801</v>
      </c>
      <c r="F110" s="8">
        <v>647529</v>
      </c>
      <c r="G110" s="8">
        <v>95956.066596648699</v>
      </c>
      <c r="I110" s="8">
        <f>D$2-D110</f>
        <v>218741.5</v>
      </c>
      <c r="K110" s="8">
        <v>37213794.5</v>
      </c>
    </row>
    <row r="111" spans="1:12" x14ac:dyDescent="0.2">
      <c r="A111" s="50" t="s">
        <v>409</v>
      </c>
      <c r="C111" s="6" t="s">
        <v>383</v>
      </c>
      <c r="D111" s="8">
        <v>36927358.5</v>
      </c>
      <c r="E111" s="8">
        <v>1167993.8349405299</v>
      </c>
      <c r="F111" s="8">
        <v>840326.5</v>
      </c>
      <c r="G111" s="8">
        <v>86405.481245750707</v>
      </c>
      <c r="I111" s="61">
        <f>D$2-D111</f>
        <v>261801.5</v>
      </c>
      <c r="K111" s="8">
        <v>37213794.5</v>
      </c>
    </row>
    <row r="112" spans="1:12" x14ac:dyDescent="0.2">
      <c r="A112" s="50" t="s">
        <v>410</v>
      </c>
      <c r="C112" s="6" t="s">
        <v>384</v>
      </c>
      <c r="D112" s="8">
        <v>36933384</v>
      </c>
      <c r="E112" s="8">
        <v>2021571.69927383</v>
      </c>
      <c r="F112" s="8">
        <v>780201</v>
      </c>
      <c r="G112" s="8">
        <v>92178.943547973002</v>
      </c>
      <c r="I112" s="8">
        <f>D$2-D112</f>
        <v>255776</v>
      </c>
      <c r="K112" s="8">
        <v>37213794.5</v>
      </c>
    </row>
    <row r="113" spans="1:14" x14ac:dyDescent="0.2">
      <c r="A113" s="50" t="s">
        <v>411</v>
      </c>
      <c r="C113" s="6" t="s">
        <v>385</v>
      </c>
      <c r="D113" s="8">
        <v>37081008</v>
      </c>
      <c r="E113" s="8">
        <v>2616561.5282747499</v>
      </c>
      <c r="F113" s="8">
        <v>334455</v>
      </c>
      <c r="G113" s="8">
        <v>77226.718029573996</v>
      </c>
      <c r="I113" s="8">
        <f>D$2-D113</f>
        <v>108152</v>
      </c>
      <c r="K113" s="8">
        <v>37213794.5</v>
      </c>
      <c r="M113" s="7" t="s">
        <v>412</v>
      </c>
      <c r="N113" s="53">
        <f>MAX(I97:I122)</f>
        <v>1213830.5</v>
      </c>
    </row>
    <row r="114" spans="1:14" x14ac:dyDescent="0.2">
      <c r="A114" s="32"/>
      <c r="I114" s="8"/>
      <c r="K114" s="8">
        <v>37213794.5</v>
      </c>
      <c r="N114" s="53">
        <f>MAX(I97:I104)</f>
        <v>40054</v>
      </c>
    </row>
    <row r="115" spans="1:14" x14ac:dyDescent="0.2">
      <c r="A115" s="50" t="s">
        <v>356</v>
      </c>
      <c r="B115" s="49" t="s">
        <v>368</v>
      </c>
      <c r="C115" s="6" t="s">
        <v>370</v>
      </c>
      <c r="D115" s="8">
        <v>36877733</v>
      </c>
      <c r="E115" s="8">
        <v>2852406.72737781</v>
      </c>
      <c r="F115" s="8">
        <v>746088.5</v>
      </c>
      <c r="G115" s="8">
        <v>169815.23302486999</v>
      </c>
      <c r="I115" s="8">
        <f t="shared" si="0"/>
        <v>311427</v>
      </c>
      <c r="K115" s="8">
        <v>37213794.5</v>
      </c>
      <c r="N115" s="53">
        <f>MAX(I106:I113)</f>
        <v>261801.5</v>
      </c>
    </row>
    <row r="116" spans="1:14" x14ac:dyDescent="0.2">
      <c r="A116" s="50" t="s">
        <v>357</v>
      </c>
      <c r="C116" s="6" t="s">
        <v>371</v>
      </c>
      <c r="D116" s="8">
        <v>37067295</v>
      </c>
      <c r="E116" s="8">
        <v>3091414.3044238798</v>
      </c>
      <c r="F116" s="8">
        <v>582095.5</v>
      </c>
      <c r="G116" s="8">
        <v>153254.46107654599</v>
      </c>
      <c r="I116" s="8">
        <f t="shared" si="0"/>
        <v>121865</v>
      </c>
      <c r="K116" s="8">
        <v>37213794.5</v>
      </c>
    </row>
    <row r="117" spans="1:14" x14ac:dyDescent="0.2">
      <c r="A117" s="50" t="s">
        <v>358</v>
      </c>
      <c r="C117" s="6" t="s">
        <v>372</v>
      </c>
      <c r="D117" s="8">
        <v>37186034.5</v>
      </c>
      <c r="E117" s="8">
        <v>2624055.81465845</v>
      </c>
      <c r="F117" s="8">
        <v>152245.5</v>
      </c>
      <c r="G117" s="8">
        <v>67814.168513019496</v>
      </c>
      <c r="I117" s="8">
        <f t="shared" si="0"/>
        <v>3125.5</v>
      </c>
      <c r="K117" s="8">
        <v>37213794.5</v>
      </c>
    </row>
    <row r="118" spans="1:14" x14ac:dyDescent="0.2">
      <c r="A118" s="50" t="s">
        <v>359</v>
      </c>
      <c r="C118" s="6" t="s">
        <v>373</v>
      </c>
      <c r="D118" s="8">
        <v>37188839</v>
      </c>
      <c r="E118" s="8">
        <v>3314587.6311157802</v>
      </c>
      <c r="F118" s="8">
        <v>115744.5</v>
      </c>
      <c r="G118" s="8">
        <v>9063.8824223422598</v>
      </c>
      <c r="I118" s="8">
        <f t="shared" si="0"/>
        <v>321</v>
      </c>
      <c r="K118" s="8">
        <v>37213794.5</v>
      </c>
    </row>
    <row r="119" spans="1:14" x14ac:dyDescent="0.2">
      <c r="A119" s="50" t="s">
        <v>361</v>
      </c>
      <c r="C119" s="6" t="s">
        <v>374</v>
      </c>
      <c r="D119" s="8">
        <v>35975329.5</v>
      </c>
      <c r="E119" s="8">
        <v>2564770.1378287999</v>
      </c>
      <c r="F119" s="8">
        <v>3308782</v>
      </c>
      <c r="G119" s="8">
        <v>729995.25399338803</v>
      </c>
      <c r="I119" s="62">
        <f t="shared" si="0"/>
        <v>1213830.5</v>
      </c>
      <c r="K119" s="8">
        <v>37213794.5</v>
      </c>
      <c r="L119" s="58"/>
    </row>
    <row r="120" spans="1:14" x14ac:dyDescent="0.2">
      <c r="A120" s="50" t="s">
        <v>362</v>
      </c>
      <c r="C120" s="6" t="s">
        <v>375</v>
      </c>
      <c r="D120" s="8">
        <v>36618688</v>
      </c>
      <c r="E120" s="8">
        <v>3653911.3303183601</v>
      </c>
      <c r="F120" s="8">
        <v>2682584</v>
      </c>
      <c r="G120" s="8">
        <v>627084.05213258299</v>
      </c>
      <c r="I120" s="8">
        <f t="shared" si="0"/>
        <v>570472</v>
      </c>
      <c r="K120" s="8">
        <v>37213794.5</v>
      </c>
      <c r="L120" s="58"/>
    </row>
    <row r="121" spans="1:14" x14ac:dyDescent="0.2">
      <c r="A121" s="50" t="s">
        <v>363</v>
      </c>
      <c r="C121" s="6" t="s">
        <v>376</v>
      </c>
      <c r="D121" s="8">
        <v>37176952</v>
      </c>
      <c r="E121" s="8">
        <v>2873066.3588766302</v>
      </c>
      <c r="F121" s="8">
        <v>765926.5</v>
      </c>
      <c r="G121" s="8">
        <v>304587.09294253</v>
      </c>
      <c r="I121" s="8">
        <f t="shared" si="0"/>
        <v>12208</v>
      </c>
      <c r="K121" s="8">
        <v>37213794.5</v>
      </c>
      <c r="L121" s="58"/>
    </row>
    <row r="122" spans="1:14" x14ac:dyDescent="0.2">
      <c r="A122" s="50" t="s">
        <v>364</v>
      </c>
      <c r="C122" s="6" t="s">
        <v>377</v>
      </c>
      <c r="D122" s="8">
        <v>37188270</v>
      </c>
      <c r="E122" s="8">
        <v>2873381.0793625698</v>
      </c>
      <c r="F122" s="8">
        <v>594100.5</v>
      </c>
      <c r="G122" s="8">
        <v>76214.596774348</v>
      </c>
      <c r="I122" s="8">
        <f t="shared" si="0"/>
        <v>890</v>
      </c>
      <c r="K122" s="8">
        <v>37213794.5</v>
      </c>
      <c r="L122" s="58"/>
    </row>
  </sheetData>
  <conditionalFormatting sqref="I1:I6 I9:I34 I37:I94 I97:I1048576">
    <cfRule type="cellIs" dxfId="6" priority="7" operator="lessThan">
      <formula>0</formula>
    </cfRule>
  </conditionalFormatting>
  <conditionalFormatting sqref="I17">
    <cfRule type="cellIs" dxfId="5" priority="6" operator="lessThan">
      <formula>0</formula>
    </cfRule>
  </conditionalFormatting>
  <conditionalFormatting sqref="I64">
    <cfRule type="cellIs" dxfId="4" priority="5" operator="lessThan">
      <formula>0</formula>
    </cfRule>
  </conditionalFormatting>
  <conditionalFormatting sqref="I7:I8">
    <cfRule type="cellIs" dxfId="3" priority="4" operator="lessThan">
      <formula>0</formula>
    </cfRule>
  </conditionalFormatting>
  <conditionalFormatting sqref="I35">
    <cfRule type="cellIs" dxfId="2" priority="3" operator="lessThan">
      <formula>0</formula>
    </cfRule>
  </conditionalFormatting>
  <conditionalFormatting sqref="I36">
    <cfRule type="cellIs" dxfId="1" priority="2" operator="lessThan">
      <formula>0</formula>
    </cfRule>
  </conditionalFormatting>
  <conditionalFormatting sqref="I95:I9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cum__13-26</vt:lpstr>
      <vt:lpstr>RandBeta_1000s_06_03</vt:lpstr>
      <vt:lpstr>FixedBeta_200s_06_04</vt:lpstr>
      <vt:lpstr>B2.5_1000s_06_10_noH_allData</vt:lpstr>
      <vt:lpstr>B2.5_1000s_06_10_noH_someData</vt:lpstr>
      <vt:lpstr>B2.5_1000s_06_10_noH_someData_2</vt:lpstr>
      <vt:lpstr>B2.5_1000s_06_10_noH_someData_3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 AZIZA</dc:creator>
  <cp:lastModifiedBy>Rabia AZIZA</cp:lastModifiedBy>
  <dcterms:created xsi:type="dcterms:W3CDTF">2020-05-31T12:23:00Z</dcterms:created>
  <dcterms:modified xsi:type="dcterms:W3CDTF">2020-06-14T16:18:02Z</dcterms:modified>
</cp:coreProperties>
</file>