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LBO Model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4">
    <numFmt numFmtId="164" formatCode="$#,##0.0,,&quot;M&quot;"/>
    <numFmt numFmtId="165" formatCode="0.0x"/>
    <numFmt numFmtId="166" formatCode="$#,##0.0"/>
    <numFmt numFmtId="167" formatCode="0.0%"/>
  </numFmts>
  <fonts count="11">
    <font>
      <name val="Calibri"/>
      <family val="2"/>
      <color theme="1"/>
      <sz val="11"/>
      <scheme val="minor"/>
    </font>
    <font>
      <name val="Calibri"/>
      <b val="1"/>
      <sz val="20"/>
    </font>
    <font>
      <name val="Calibri"/>
      <b val="1"/>
      <sz val="16"/>
    </font>
    <font>
      <name val="Calibri"/>
      <sz val="12"/>
    </font>
    <font>
      <name val="Calibri"/>
      <sz val="11"/>
    </font>
    <font>
      <name val="Calibri"/>
      <b val="1"/>
      <color rgb="00FFFFFF"/>
      <sz val="11"/>
    </font>
    <font>
      <b val="1"/>
    </font>
    <font>
      <b val="1"/>
      <color rgb="00FF0000"/>
    </font>
    <font>
      <name val="Calibri"/>
      <b val="1"/>
      <sz val="14"/>
    </font>
    <font>
      <name val="Calibri"/>
      <b val="1"/>
      <sz val="12"/>
    </font>
    <font>
      <i val="1"/>
    </font>
  </fonts>
  <fills count="4">
    <fill>
      <patternFill/>
    </fill>
    <fill>
      <patternFill patternType="gray125"/>
    </fill>
    <fill>
      <patternFill patternType="solid">
        <fgColor rgb="004472C4"/>
        <bgColor rgb="004472C4"/>
      </patternFill>
    </fill>
    <fill>
      <patternFill patternType="solid">
        <fgColor rgb="00FFF2CC"/>
        <bgColor rgb="00FFF2CC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4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0" borderId="0" pivotButton="0" quotePrefix="0" xfId="0"/>
    <xf numFmtId="0" fontId="4" fillId="0" borderId="0" pivotButton="0" quotePrefix="0" xfId="0"/>
    <xf numFmtId="0" fontId="5" fillId="2" borderId="1" pivotButton="0" quotePrefix="0" xfId="0"/>
    <xf numFmtId="0" fontId="0" fillId="0" borderId="1" pivotButton="0" quotePrefix="0" xfId="0"/>
    <xf numFmtId="164" fontId="0" fillId="0" borderId="0" pivotButton="0" quotePrefix="0" xfId="0"/>
    <xf numFmtId="165" fontId="0" fillId="3" borderId="0" pivotButton="0" quotePrefix="0" xfId="0"/>
    <xf numFmtId="0" fontId="6" fillId="0" borderId="0" pivotButton="0" quotePrefix="0" xfId="0"/>
    <xf numFmtId="164" fontId="6" fillId="0" borderId="0" pivotButton="0" quotePrefix="0" xfId="0"/>
    <xf numFmtId="166" fontId="0" fillId="0" borderId="0" pivotButton="0" quotePrefix="0" xfId="0"/>
    <xf numFmtId="167" fontId="0" fillId="3" borderId="0" pivotButton="0" quotePrefix="0" xfId="0"/>
    <xf numFmtId="166" fontId="6" fillId="0" borderId="0" pivotButton="0" quotePrefix="0" xfId="0"/>
    <xf numFmtId="167" fontId="6" fillId="0" borderId="0" pivotButton="0" quotePrefix="0" xfId="0"/>
    <xf numFmtId="167" fontId="0" fillId="0" borderId="0" pivotButton="0" quotePrefix="0" xfId="0"/>
    <xf numFmtId="166" fontId="7" fillId="0" borderId="0" pivotButton="0" quotePrefix="0" xfId="0"/>
    <xf numFmtId="0" fontId="8" fillId="0" borderId="0" pivotButton="0" quotePrefix="0" xfId="0"/>
    <xf numFmtId="0" fontId="5" fillId="2" borderId="0" pivotButton="0" quotePrefix="0" xfId="0"/>
    <xf numFmtId="1" fontId="0" fillId="3" borderId="0" pivotButton="0" quotePrefix="0" xfId="0"/>
    <xf numFmtId="166" fontId="0" fillId="3" borderId="0" pivotButton="0" quotePrefix="0" xfId="0"/>
    <xf numFmtId="10" fontId="0" fillId="3" borderId="0" pivotButton="0" quotePrefix="0" xfId="0"/>
    <xf numFmtId="0" fontId="9" fillId="0" borderId="0" pivotButton="0" quotePrefix="0" xfId="0"/>
    <xf numFmtId="0" fontId="1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92"/>
  <sheetViews>
    <sheetView workbookViewId="0">
      <selection activeCell="A1" sqref="A1"/>
    </sheetView>
  </sheetViews>
  <sheetFormatPr baseColWidth="8" defaultRowHeight="15"/>
  <cols>
    <col width="35" customWidth="1" min="1" max="1"/>
    <col width="18" customWidth="1" min="2" max="2"/>
    <col width="18" customWidth="1" min="3" max="3"/>
    <col width="18" customWidth="1" min="4" max="4"/>
    <col width="18" customWidth="1" min="5" max="5"/>
    <col width="18" customWidth="1" min="6" max="6"/>
    <col width="18" customWidth="1" min="7" max="7"/>
  </cols>
  <sheetData>
    <row r="1">
      <c r="B1" s="1" t="inlineStr">
        <is>
          <t>LEVERAGED BUYOUT ANALYSIS</t>
        </is>
      </c>
    </row>
    <row r="3">
      <c r="B3" s="2" t="inlineStr">
        <is>
          <t>AcmeTech Holdings Ltd.</t>
        </is>
      </c>
    </row>
    <row r="4">
      <c r="B4" s="3" t="inlineStr">
        <is>
          <t>Sponsor: Apollo Global Management</t>
        </is>
      </c>
    </row>
    <row r="5">
      <c r="B5" s="4" t="inlineStr">
        <is>
          <t>Date: October 24, 2025</t>
        </is>
      </c>
    </row>
    <row r="9">
      <c r="A9" s="5" t="inlineStr">
        <is>
          <t>TRANSACTION SUMMARY</t>
        </is>
      </c>
      <c r="B9" s="6" t="n"/>
      <c r="C9" s="6" t="n"/>
      <c r="D9" s="6" t="n"/>
    </row>
    <row r="10">
      <c r="A10" s="5" t="inlineStr">
        <is>
          <t>ENTRY VALUATION</t>
        </is>
      </c>
      <c r="B10" s="6" t="n"/>
      <c r="C10" s="6" t="n"/>
      <c r="D10" s="6" t="n"/>
    </row>
    <row r="11">
      <c r="A11" t="inlineStr">
        <is>
          <t>LTM EBITDA</t>
        </is>
      </c>
      <c r="B11" s="7" t="n">
        <v>663</v>
      </c>
    </row>
    <row r="12">
      <c r="A12" t="inlineStr">
        <is>
          <t>Entry EV / EBITDA Multiple</t>
        </is>
      </c>
      <c r="B12" s="8" t="n">
        <v>8.5</v>
      </c>
    </row>
    <row r="13">
      <c r="A13" s="9" t="inlineStr">
        <is>
          <t>Purchase Enterprise Value</t>
        </is>
      </c>
      <c r="B13" s="10">
        <f>B11*B12</f>
        <v/>
      </c>
    </row>
    <row r="14">
      <c r="A14" s="5" t="inlineStr">
        <is>
          <t>EXIT VALUATION</t>
        </is>
      </c>
      <c r="B14" s="6" t="n"/>
      <c r="C14" s="6" t="n"/>
      <c r="D14" s="6" t="n"/>
    </row>
    <row r="15">
      <c r="A15" t="inlineStr">
        <is>
          <t>Exit Year EBITDA</t>
        </is>
      </c>
      <c r="B15" s="7">
        <f>G75</f>
        <v/>
      </c>
    </row>
    <row r="16">
      <c r="A16" t="inlineStr">
        <is>
          <t>Exit EV / EBITDA Multiple</t>
        </is>
      </c>
      <c r="B16" s="8" t="n">
        <v>8</v>
      </c>
    </row>
    <row r="17">
      <c r="A17" s="9" t="inlineStr">
        <is>
          <t>Exit Enterprise Value</t>
        </is>
      </c>
      <c r="B17" s="10">
        <f>B15*B16</f>
        <v/>
      </c>
    </row>
    <row r="21">
      <c r="A21" s="5" t="inlineStr">
        <is>
          <t>SOURCES &amp; USES OF FUNDS</t>
        </is>
      </c>
      <c r="B21" s="6" t="n"/>
      <c r="C21" s="6" t="n"/>
    </row>
    <row r="22">
      <c r="B22" s="9" t="inlineStr">
        <is>
          <t>$mm</t>
        </is>
      </c>
      <c r="C22" s="9" t="inlineStr">
        <is>
          <t>% of Total</t>
        </is>
      </c>
    </row>
    <row r="23">
      <c r="A23" s="5" t="inlineStr">
        <is>
          <t>USES</t>
        </is>
      </c>
      <c r="B23" s="6" t="n"/>
      <c r="C23" s="6" t="n"/>
    </row>
    <row r="24">
      <c r="A24" t="inlineStr">
        <is>
          <t>Purchase Enterprise Value</t>
        </is>
      </c>
      <c r="B24" s="11">
        <f>B13</f>
        <v/>
      </c>
    </row>
    <row r="25">
      <c r="A25" t="inlineStr">
        <is>
          <t>Transaction Fees (% of EV)</t>
        </is>
      </c>
      <c r="B25" s="12" t="n">
        <v>0.02</v>
      </c>
    </row>
    <row r="26">
      <c r="A26" t="inlineStr">
        <is>
          <t>Transaction Fees ($mm)</t>
        </is>
      </c>
      <c r="B26" s="11">
        <f>B13*B25</f>
        <v/>
      </c>
    </row>
    <row r="27">
      <c r="A27" s="9" t="inlineStr">
        <is>
          <t>TOTAL USES</t>
        </is>
      </c>
      <c r="B27" s="13">
        <f>SUM(B24:B26)</f>
        <v/>
      </c>
      <c r="C27" s="14" t="inlineStr">
        <is>
          <t>100.0%</t>
        </is>
      </c>
    </row>
    <row r="29">
      <c r="A29" s="5" t="inlineStr">
        <is>
          <t>SOURCES</t>
        </is>
      </c>
      <c r="B29" s="6" t="n"/>
      <c r="C29" s="6" t="n"/>
    </row>
    <row r="30">
      <c r="A30" t="inlineStr">
        <is>
          <t>Sponsor Equity</t>
        </is>
      </c>
      <c r="B30" s="11">
        <f>B45</f>
        <v/>
      </c>
      <c r="C30" s="15">
        <f>B30/B27</f>
        <v/>
      </c>
    </row>
    <row r="31">
      <c r="A31" t="inlineStr">
        <is>
          <t>Revolving Credit Facility</t>
        </is>
      </c>
      <c r="B31" s="11">
        <f>B48</f>
        <v/>
      </c>
      <c r="C31" s="15">
        <f>B31/B27</f>
        <v/>
      </c>
    </row>
    <row r="32">
      <c r="A32" t="inlineStr">
        <is>
          <t>Senior Term Loan</t>
        </is>
      </c>
      <c r="B32" s="11">
        <f>B51</f>
        <v/>
      </c>
      <c r="C32" s="15">
        <f>B32/B27</f>
        <v/>
      </c>
    </row>
    <row r="33">
      <c r="A33" t="inlineStr">
        <is>
          <t>Subordinated Notes</t>
        </is>
      </c>
      <c r="B33" s="11">
        <f>B55</f>
        <v/>
      </c>
      <c r="C33" s="15">
        <f>B33/B27</f>
        <v/>
      </c>
    </row>
    <row r="34">
      <c r="A34" s="9" t="inlineStr">
        <is>
          <t>TOTAL SOURCES</t>
        </is>
      </c>
      <c r="B34" s="13">
        <f>SUM(B30:B33)</f>
        <v/>
      </c>
      <c r="C34" s="14" t="inlineStr">
        <is>
          <t>100.0%</t>
        </is>
      </c>
    </row>
    <row r="36">
      <c r="A36" t="inlineStr">
        <is>
          <t>CHECK (Should be $0)</t>
        </is>
      </c>
      <c r="B36" s="16">
        <f>B34-B27</f>
        <v/>
      </c>
    </row>
    <row r="40">
      <c r="A40" s="17" t="inlineStr">
        <is>
          <t>LBO MODEL ASSUMPTIONS</t>
        </is>
      </c>
    </row>
    <row r="41">
      <c r="A41" s="18" t="inlineStr">
        <is>
          <t>TRANSACTION ASSUMPTIONS</t>
        </is>
      </c>
    </row>
    <row r="42">
      <c r="A42" t="inlineStr">
        <is>
          <t>Holding Period (Years)</t>
        </is>
      </c>
      <c r="B42" s="19" t="n">
        <v>5</v>
      </c>
    </row>
    <row r="43">
      <c r="A43" t="inlineStr">
        <is>
          <t>Transaction Fees (% of EV)</t>
        </is>
      </c>
      <c r="B43" s="12" t="n">
        <v>0.02</v>
      </c>
    </row>
    <row r="44">
      <c r="A44" t="inlineStr">
        <is>
          <t>Sponsor Equity (% of Purchase Price)</t>
        </is>
      </c>
      <c r="B44" s="12" t="n">
        <v>0.5</v>
      </c>
    </row>
    <row r="45">
      <c r="A45" t="inlineStr">
        <is>
          <t>Sponsor Equity ($mm)</t>
        </is>
      </c>
      <c r="B45" s="11">
        <f>B13*B44</f>
        <v/>
      </c>
    </row>
    <row r="47">
      <c r="A47" s="18" t="inlineStr">
        <is>
          <t>DEBT STRUCTURE</t>
        </is>
      </c>
    </row>
    <row r="48">
      <c r="A48" t="inlineStr">
        <is>
          <t>Revolver Size ($mm)</t>
        </is>
      </c>
      <c r="B48" s="20" t="n">
        <v>0</v>
      </c>
    </row>
    <row r="49">
      <c r="A49" t="inlineStr">
        <is>
          <t>Revolver Interest Rate</t>
        </is>
      </c>
      <c r="B49" s="21" t="n">
        <v>0.055</v>
      </c>
    </row>
    <row r="50">
      <c r="A50" t="inlineStr">
        <is>
          <t>Senior Debt (% of Purchase Price)</t>
        </is>
      </c>
      <c r="B50" s="12" t="n">
        <v>0.4</v>
      </c>
    </row>
    <row r="51">
      <c r="A51" t="inlineStr">
        <is>
          <t>Senior Term Loan ($mm)</t>
        </is>
      </c>
      <c r="B51" s="11">
        <f>B13*B50</f>
        <v/>
      </c>
    </row>
    <row r="52">
      <c r="A52" t="inlineStr">
        <is>
          <t>Senior Interest Rate</t>
        </is>
      </c>
      <c r="B52" s="21" t="n">
        <v>0.055</v>
      </c>
    </row>
    <row r="53">
      <c r="A53" t="inlineStr">
        <is>
          <t>Senior Amortization (% p.a.)</t>
        </is>
      </c>
      <c r="B53" s="12" t="n">
        <v>0.05</v>
      </c>
    </row>
    <row r="54">
      <c r="A54" t="inlineStr">
        <is>
          <t>Subordinated Debt (% of Purchase Price)</t>
        </is>
      </c>
      <c r="B54" s="12" t="n">
        <v>0.1</v>
      </c>
    </row>
    <row r="55">
      <c r="A55" t="inlineStr">
        <is>
          <t>Subordinated Notes ($mm)</t>
        </is>
      </c>
      <c r="B55" s="11">
        <f>B13*B54</f>
        <v/>
      </c>
    </row>
    <row r="56">
      <c r="A56" t="inlineStr">
        <is>
          <t>Subordinated Interest Rate</t>
        </is>
      </c>
      <c r="B56" s="21" t="n">
        <v>0.095</v>
      </c>
    </row>
    <row r="58">
      <c r="A58" s="18" t="inlineStr">
        <is>
          <t>OPERATING ASSUMPTIONS</t>
        </is>
      </c>
    </row>
    <row r="59">
      <c r="A59" t="inlineStr">
        <is>
          <t>Year 1 Revenue Growth</t>
        </is>
      </c>
      <c r="B59" s="12" t="n">
        <v>0.1</v>
      </c>
    </row>
    <row r="60">
      <c r="A60" t="inlineStr">
        <is>
          <t>Year 2 Revenue Growth</t>
        </is>
      </c>
      <c r="B60" s="12" t="n">
        <v>0.1</v>
      </c>
    </row>
    <row r="61">
      <c r="A61" t="inlineStr">
        <is>
          <t>Year 3 Revenue Growth</t>
        </is>
      </c>
      <c r="B61" s="12" t="n">
        <v>0.08</v>
      </c>
    </row>
    <row r="62">
      <c r="A62" t="inlineStr">
        <is>
          <t>Year 4 Revenue Growth</t>
        </is>
      </c>
      <c r="B62" s="12" t="n">
        <v>0.08</v>
      </c>
    </row>
    <row r="63">
      <c r="A63" t="inlineStr">
        <is>
          <t>Year 5 Revenue Growth</t>
        </is>
      </c>
      <c r="B63" s="12" t="n">
        <v>0.06</v>
      </c>
    </row>
    <row r="64">
      <c r="A64" t="inlineStr">
        <is>
          <t>EBITDA Margin</t>
        </is>
      </c>
      <c r="B64" s="12" t="n">
        <v>0.34</v>
      </c>
    </row>
    <row r="65">
      <c r="A65" t="inlineStr">
        <is>
          <t>D&amp;A (% of Revenue)</t>
        </is>
      </c>
      <c r="B65" s="12" t="n">
        <v>0.03</v>
      </c>
    </row>
    <row r="66">
      <c r="A66" t="inlineStr">
        <is>
          <t>CapEx (% of Revenue)</t>
        </is>
      </c>
      <c r="B66" s="12" t="n">
        <v>0.02</v>
      </c>
    </row>
    <row r="67">
      <c r="A67" t="inlineStr">
        <is>
          <t>NWC (% of Revenue)</t>
        </is>
      </c>
      <c r="B67" s="12" t="n">
        <v>0.1</v>
      </c>
    </row>
    <row r="68">
      <c r="A68" t="inlineStr">
        <is>
          <t>Tax Rate</t>
        </is>
      </c>
      <c r="B68" s="12" t="n">
        <v>0.25</v>
      </c>
    </row>
    <row r="72">
      <c r="A72" s="22" t="inlineStr">
        <is>
          <t>OPERATING MODEL &amp; PROJECTIONS</t>
        </is>
      </c>
    </row>
    <row r="73">
      <c r="A73" t="inlineStr"/>
      <c r="B73" s="9" t="inlineStr">
        <is>
          <t>LTM</t>
        </is>
      </c>
      <c r="C73" s="9" t="inlineStr">
        <is>
          <t>Year 1</t>
        </is>
      </c>
      <c r="D73" s="9" t="inlineStr">
        <is>
          <t>Year 2</t>
        </is>
      </c>
      <c r="E73" s="9" t="inlineStr">
        <is>
          <t>Year 3</t>
        </is>
      </c>
      <c r="F73" s="9" t="inlineStr">
        <is>
          <t>Year 4</t>
        </is>
      </c>
      <c r="G73" s="9" t="inlineStr">
        <is>
          <t>Year 5</t>
        </is>
      </c>
    </row>
    <row r="74">
      <c r="A74" t="inlineStr">
        <is>
          <t>Revenue</t>
        </is>
      </c>
      <c r="B74" s="11" t="n">
        <v>1950</v>
      </c>
      <c r="C74" s="11">
        <f>B74*1.10</f>
        <v/>
      </c>
      <c r="D74" s="11">
        <f>C74*1.08</f>
        <v/>
      </c>
      <c r="E74" s="11">
        <f>D74*1.08</f>
        <v/>
      </c>
      <c r="F74" s="11">
        <f>E74*1.08</f>
        <v/>
      </c>
      <c r="G74" s="11">
        <f>F74*1.08</f>
        <v/>
      </c>
    </row>
    <row r="75">
      <c r="A75" s="9" t="inlineStr">
        <is>
          <t>EBITDA</t>
        </is>
      </c>
      <c r="B75" s="11" t="n">
        <v>663</v>
      </c>
      <c r="C75" s="11">
        <f>C74*0.34</f>
        <v/>
      </c>
      <c r="D75" s="11">
        <f>D74*0.34</f>
        <v/>
      </c>
      <c r="E75" s="11">
        <f>E74*0.34</f>
        <v/>
      </c>
      <c r="F75" s="11">
        <f>F74*0.34</f>
        <v/>
      </c>
      <c r="G75" s="11">
        <f>G74*0.34</f>
        <v/>
      </c>
    </row>
    <row r="79">
      <c r="A79" s="22" t="inlineStr">
        <is>
          <t>DEBT SCHEDULE (Simplified)</t>
        </is>
      </c>
    </row>
    <row r="80">
      <c r="A80" s="23" t="inlineStr">
        <is>
          <t>(Full debt schedule with amortization would go here)</t>
        </is>
      </c>
    </row>
    <row r="84">
      <c r="A84" s="22" t="inlineStr">
        <is>
          <t>CASH FLOW WATERFALL (Simplified)</t>
        </is>
      </c>
    </row>
    <row r="85">
      <c r="A85" s="23" t="inlineStr">
        <is>
          <t>(Full cash flow waterfall would go here)</t>
        </is>
      </c>
    </row>
    <row r="89">
      <c r="A89" s="22" t="inlineStr">
        <is>
          <t>RETURNS ANALYSIS</t>
        </is>
      </c>
    </row>
    <row r="90">
      <c r="A90" t="inlineStr">
        <is>
          <t>Exit Enterprise Value</t>
        </is>
      </c>
      <c r="B90" s="11">
        <f>B17</f>
        <v/>
      </c>
    </row>
    <row r="91">
      <c r="A91" t="inlineStr">
        <is>
          <t>Initial Equity Investment</t>
        </is>
      </c>
      <c r="B91" s="11" t="n">
        <v>0</v>
      </c>
    </row>
    <row r="92">
      <c r="A92" s="23" t="inlineStr">
        <is>
          <t>(Full returns analysis with IRR, MOIC would go here)</t>
        </is>
      </c>
    </row>
  </sheetData>
  <mergeCells count="6">
    <mergeCell ref="A9:D9"/>
    <mergeCell ref="A23:C23"/>
    <mergeCell ref="A21:C21"/>
    <mergeCell ref="A29:C29"/>
    <mergeCell ref="A10:D10"/>
    <mergeCell ref="A14:D14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2025-10-24T02:30:59Z</dcterms:created>
  <dcterms:modified xmlns:dcterms="http://purl.org/dc/terms/" xmlns:xsi="http://www.w3.org/2001/XMLSchema-instance" xsi:type="dcterms:W3CDTF">2025-10-24T02:30:59Z</dcterms:modified>
</cp:coreProperties>
</file>