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R:\ATIVIDADES REALIZADAS\"/>
    </mc:Choice>
  </mc:AlternateContent>
  <bookViews>
    <workbookView xWindow="240" yWindow="225" windowWidth="17520" windowHeight="9855" tabRatio="788"/>
  </bookViews>
  <sheets>
    <sheet name="2018" sheetId="1" r:id="rId1"/>
    <sheet name="JANEIRO" sheetId="2" r:id="rId2"/>
    <sheet name="FEVEREIRO" sheetId="3" r:id="rId3"/>
    <sheet name="MARÇO" sheetId="5" r:id="rId4"/>
    <sheet name="ABRIL" sheetId="8" r:id="rId5"/>
    <sheet name="MAIO" sheetId="11" r:id="rId6"/>
    <sheet name="JUNHO" sheetId="13" r:id="rId7"/>
    <sheet name="JULHO" sheetId="14" r:id="rId8"/>
    <sheet name="AGOSTO" sheetId="15" r:id="rId9"/>
    <sheet name="SETEMBRO" sheetId="19" r:id="rId10"/>
    <sheet name="OUTUBRO" sheetId="20" r:id="rId11"/>
    <sheet name="NOVEMBRO" sheetId="21" r:id="rId12"/>
    <sheet name="DEZEMBRO" sheetId="22" r:id="rId13"/>
    <sheet name="TOTAL PARTICIPANTES" sheetId="6" r:id="rId14"/>
    <sheet name="TOTAL DE HORAS" sheetId="7" r:id="rId15"/>
    <sheet name="TOTAL 2018 (JAN-DEZ)" sheetId="10" r:id="rId16"/>
    <sheet name="PADRÃO" sheetId="12" r:id="rId17"/>
  </sheets>
  <definedNames>
    <definedName name="_xlnm._FilterDatabase" localSheetId="0" hidden="1">'2018'!$A$2:$E$461</definedName>
    <definedName name="_xlnm._FilterDatabase" localSheetId="4" hidden="1">ABRIL!$A$1:$F$1</definedName>
    <definedName name="_xlnm._FilterDatabase" localSheetId="8" hidden="1">AGOSTO!$A$1:$F$1</definedName>
    <definedName name="_xlnm._FilterDatabase" localSheetId="12" hidden="1">DEZEMBRO!$A$1:$F$1</definedName>
    <definedName name="_xlnm._FilterDatabase" localSheetId="2" hidden="1">FEVEREIRO!$A$1:$F$1</definedName>
    <definedName name="_xlnm._FilterDatabase" localSheetId="1" hidden="1">JANEIRO!$A$1:$F$21</definedName>
    <definedName name="_xlnm._FilterDatabase" localSheetId="7" hidden="1">JULHO!$A$1:$F$1</definedName>
    <definedName name="_xlnm._FilterDatabase" localSheetId="6" hidden="1">JUNHO!$A$1:$F$45</definedName>
    <definedName name="_xlnm._FilterDatabase" localSheetId="5" hidden="1">MAIO!$A$1:$F$1</definedName>
    <definedName name="_xlnm._FilterDatabase" localSheetId="3" hidden="1">MARÇO!$A$1:$F$1</definedName>
    <definedName name="_xlnm._FilterDatabase" localSheetId="11" hidden="1">NOVEMBRO!$A$1:$F$1</definedName>
    <definedName name="_xlnm._FilterDatabase" localSheetId="10" hidden="1">OUTUBRO!$A$1:$F$1</definedName>
    <definedName name="_xlnm._FilterDatabase" localSheetId="16" hidden="1">PADRÃO!$A$1:$F$1</definedName>
    <definedName name="_xlnm._FilterDatabase" localSheetId="9" hidden="1">SETEMBRO!$A$1:$F$1</definedName>
  </definedNames>
  <calcPr calcId="162913"/>
</workbook>
</file>

<file path=xl/calcChain.xml><?xml version="1.0" encoding="utf-8"?>
<calcChain xmlns="http://schemas.openxmlformats.org/spreadsheetml/2006/main">
  <c r="B14" i="10" l="1"/>
  <c r="B14" i="6"/>
  <c r="B14" i="7"/>
  <c r="C38" i="22"/>
  <c r="H14" i="10" s="1"/>
  <c r="C34" i="22"/>
  <c r="B30" i="10" s="1"/>
  <c r="C39" i="22"/>
  <c r="K14" i="10" s="1"/>
  <c r="C37" i="22"/>
  <c r="E14" i="10" s="1"/>
  <c r="C36" i="22"/>
  <c r="E30" i="10" s="1"/>
  <c r="C35" i="22"/>
  <c r="B38" i="22"/>
  <c r="B37" i="22"/>
  <c r="B36" i="22"/>
  <c r="B35" i="22"/>
  <c r="B34" i="22"/>
  <c r="C40" i="22" l="1"/>
  <c r="B13" i="10"/>
  <c r="B12" i="10"/>
  <c r="B11" i="10"/>
  <c r="B10" i="10"/>
  <c r="B13" i="7"/>
  <c r="B12" i="7"/>
  <c r="B11" i="7"/>
  <c r="B10" i="7"/>
  <c r="B13" i="6"/>
  <c r="B12" i="6"/>
  <c r="B11" i="6"/>
  <c r="B10" i="6"/>
  <c r="C57" i="21"/>
  <c r="C56" i="21"/>
  <c r="H29" i="10" s="1"/>
  <c r="C55" i="21"/>
  <c r="H13" i="10" s="1"/>
  <c r="C54" i="21"/>
  <c r="K13" i="10" s="1"/>
  <c r="C53" i="21"/>
  <c r="C52" i="21"/>
  <c r="E13" i="10" s="1"/>
  <c r="C51" i="21"/>
  <c r="E29" i="10" s="1"/>
  <c r="C50" i="21"/>
  <c r="C49" i="21"/>
  <c r="B29" i="10" s="1"/>
  <c r="B56" i="21" l="1"/>
  <c r="B55" i="21"/>
  <c r="B53" i="21"/>
  <c r="B52" i="21"/>
  <c r="B51" i="21"/>
  <c r="B50" i="21"/>
  <c r="B49" i="21"/>
  <c r="C43" i="20"/>
  <c r="K12" i="10" s="1"/>
  <c r="C42" i="20"/>
  <c r="E12" i="10" s="1"/>
  <c r="C41" i="20"/>
  <c r="E28" i="10" s="1"/>
  <c r="C40" i="20"/>
  <c r="C39" i="20"/>
  <c r="B28" i="10" s="1"/>
  <c r="B42" i="20"/>
  <c r="B41" i="20"/>
  <c r="B40" i="20"/>
  <c r="B39" i="20"/>
  <c r="C43" i="19" l="1"/>
  <c r="H11" i="10" s="1"/>
  <c r="C42" i="19"/>
  <c r="K11" i="10" s="1"/>
  <c r="C41" i="19"/>
  <c r="C40" i="19"/>
  <c r="E11" i="10" s="1"/>
  <c r="C39" i="19"/>
  <c r="E27" i="10" s="1"/>
  <c r="C38" i="19"/>
  <c r="C37" i="19"/>
  <c r="B27" i="10" s="1"/>
  <c r="B43" i="19"/>
  <c r="B41" i="19"/>
  <c r="B40" i="19"/>
  <c r="B39" i="19"/>
  <c r="B38" i="19"/>
  <c r="B37" i="19"/>
  <c r="C58" i="21" l="1"/>
  <c r="C44" i="20"/>
  <c r="C44" i="19"/>
  <c r="C64" i="15"/>
  <c r="H26" i="10" s="1"/>
  <c r="C63" i="15"/>
  <c r="H10" i="10" s="1"/>
  <c r="C62" i="15"/>
  <c r="K10" i="10" s="1"/>
  <c r="C61" i="15"/>
  <c r="C60" i="15"/>
  <c r="E10" i="10" s="1"/>
  <c r="C59" i="15"/>
  <c r="E26" i="10" s="1"/>
  <c r="C58" i="15"/>
  <c r="C57" i="15"/>
  <c r="B61" i="15"/>
  <c r="B59" i="15"/>
  <c r="B64" i="15"/>
  <c r="B63" i="15"/>
  <c r="B60" i="15"/>
  <c r="B58" i="15"/>
  <c r="B57" i="15"/>
  <c r="B26" i="10" l="1"/>
  <c r="C65" i="15"/>
  <c r="B9" i="10"/>
  <c r="B9" i="7"/>
  <c r="B9" i="6"/>
  <c r="B54" i="14"/>
  <c r="C60" i="14"/>
  <c r="K25" i="10" s="1"/>
  <c r="C59" i="14"/>
  <c r="H9" i="10" s="1"/>
  <c r="C58" i="14"/>
  <c r="K9" i="10" s="1"/>
  <c r="C57" i="14"/>
  <c r="C56" i="14"/>
  <c r="E9" i="10" s="1"/>
  <c r="C55" i="14"/>
  <c r="E25" i="10" s="1"/>
  <c r="C54" i="14"/>
  <c r="C53" i="14"/>
  <c r="B25" i="10" s="1"/>
  <c r="B60" i="14"/>
  <c r="B59" i="14"/>
  <c r="B57" i="14"/>
  <c r="B56" i="14"/>
  <c r="B55" i="14"/>
  <c r="B53" i="14"/>
  <c r="C61" i="14" l="1"/>
  <c r="B8" i="10"/>
  <c r="B8" i="7"/>
  <c r="B8" i="6"/>
  <c r="C53" i="13"/>
  <c r="C49" i="13"/>
  <c r="C57" i="13" s="1"/>
  <c r="C55" i="13"/>
  <c r="C56" i="13"/>
  <c r="K24" i="10" s="1"/>
  <c r="C54" i="13"/>
  <c r="K8" i="10" s="1"/>
  <c r="C52" i="13"/>
  <c r="E8" i="10" s="1"/>
  <c r="C51" i="13"/>
  <c r="E24" i="10" s="1"/>
  <c r="C50" i="13"/>
  <c r="B55" i="13"/>
  <c r="B52" i="13"/>
  <c r="B51" i="13"/>
  <c r="B50" i="13"/>
  <c r="B49" i="13"/>
  <c r="B24" i="10" l="1"/>
  <c r="C59" i="11"/>
  <c r="K23" i="10" s="1"/>
  <c r="C58" i="11"/>
  <c r="H23" i="10" s="1"/>
  <c r="C57" i="11"/>
  <c r="C56" i="11"/>
  <c r="K7" i="10" s="1"/>
  <c r="C55" i="11"/>
  <c r="H7" i="10" s="1"/>
  <c r="C54" i="11"/>
  <c r="E7" i="10" s="1"/>
  <c r="C53" i="11"/>
  <c r="C52" i="11"/>
  <c r="C51" i="11"/>
  <c r="B58" i="11"/>
  <c r="B57" i="11"/>
  <c r="B55" i="11"/>
  <c r="B54" i="11"/>
  <c r="B53" i="11"/>
  <c r="B52" i="11"/>
  <c r="B51" i="11"/>
  <c r="E23" i="10" l="1"/>
  <c r="B7" i="10" l="1"/>
  <c r="B7" i="7"/>
  <c r="B7" i="6"/>
  <c r="C54" i="12"/>
  <c r="C53" i="12"/>
  <c r="C52" i="12"/>
  <c r="C51" i="12"/>
  <c r="C50" i="12"/>
  <c r="C49" i="12"/>
  <c r="C48" i="12"/>
  <c r="C47" i="12"/>
  <c r="C46" i="12"/>
  <c r="B23" i="10"/>
  <c r="C55" i="12" l="1"/>
  <c r="C60" i="11"/>
  <c r="C51" i="8"/>
  <c r="K22" i="10" l="1"/>
  <c r="K3" i="10"/>
  <c r="B6" i="10"/>
  <c r="B5" i="10"/>
  <c r="B4" i="10"/>
  <c r="B3" i="10"/>
  <c r="B6" i="7"/>
  <c r="B6" i="6"/>
  <c r="C54" i="8"/>
  <c r="B54" i="8"/>
  <c r="C53" i="8"/>
  <c r="H22" i="10" s="1"/>
  <c r="B53" i="8"/>
  <c r="C52" i="8"/>
  <c r="B52" i="8"/>
  <c r="K6" i="10"/>
  <c r="C50" i="8"/>
  <c r="H6" i="10" s="1"/>
  <c r="B50" i="8"/>
  <c r="C49" i="8"/>
  <c r="E6" i="10" s="1"/>
  <c r="B49" i="8"/>
  <c r="C48" i="8"/>
  <c r="E22" i="10" s="1"/>
  <c r="B48" i="8"/>
  <c r="C47" i="8"/>
  <c r="B47" i="8"/>
  <c r="C46" i="8"/>
  <c r="B22" i="10" s="1"/>
  <c r="B46" i="8"/>
  <c r="B15" i="10" l="1"/>
  <c r="C55" i="8"/>
  <c r="B5" i="7"/>
  <c r="B5" i="6"/>
  <c r="C54" i="5"/>
  <c r="E21" i="10" s="1"/>
  <c r="C56" i="5"/>
  <c r="H5" i="10" s="1"/>
  <c r="C60" i="5"/>
  <c r="K21" i="10" s="1"/>
  <c r="C59" i="5"/>
  <c r="H21" i="10" s="1"/>
  <c r="C58" i="5"/>
  <c r="C57" i="5"/>
  <c r="K5" i="10" s="1"/>
  <c r="C55" i="5"/>
  <c r="E5" i="10" s="1"/>
  <c r="C53" i="5"/>
  <c r="C52" i="5"/>
  <c r="B21" i="10" l="1"/>
  <c r="B4" i="7"/>
  <c r="B3" i="7"/>
  <c r="B15" i="7" s="1"/>
  <c r="B4" i="6"/>
  <c r="B3" i="6"/>
  <c r="B15" i="6" s="1"/>
  <c r="B60" i="5"/>
  <c r="B59" i="5"/>
  <c r="B58" i="5"/>
  <c r="B56" i="5"/>
  <c r="B55" i="5"/>
  <c r="B54" i="5"/>
  <c r="B53" i="5"/>
  <c r="B52" i="5"/>
  <c r="C32" i="3"/>
  <c r="H4" i="10" s="1"/>
  <c r="C35" i="3"/>
  <c r="K20" i="10" s="1"/>
  <c r="C34" i="3"/>
  <c r="B35" i="3"/>
  <c r="C33" i="3"/>
  <c r="K4" i="10" s="1"/>
  <c r="K15" i="10" s="1"/>
  <c r="C31" i="3"/>
  <c r="E4" i="10" s="1"/>
  <c r="C30" i="3"/>
  <c r="E20" i="10" s="1"/>
  <c r="C29" i="3"/>
  <c r="C28" i="3"/>
  <c r="B34" i="3"/>
  <c r="B31" i="3"/>
  <c r="B32" i="3"/>
  <c r="B30" i="3"/>
  <c r="B29" i="3"/>
  <c r="B28" i="3"/>
  <c r="B20" i="10" l="1"/>
  <c r="C36" i="3"/>
  <c r="C61" i="5"/>
  <c r="C26" i="2"/>
  <c r="C30" i="2"/>
  <c r="H19" i="10" s="1"/>
  <c r="H31" i="10" s="1"/>
  <c r="C28" i="2"/>
  <c r="E3" i="10" s="1"/>
  <c r="E15" i="10" s="1"/>
  <c r="C31" i="2"/>
  <c r="K19" i="10" s="1"/>
  <c r="K31" i="10" s="1"/>
  <c r="C29" i="2"/>
  <c r="H3" i="10" s="1"/>
  <c r="H15" i="10" s="1"/>
  <c r="C25" i="2"/>
  <c r="C27" i="2"/>
  <c r="E19" i="10" s="1"/>
  <c r="E31" i="10" s="1"/>
  <c r="B26" i="2"/>
  <c r="B30" i="2"/>
  <c r="B28" i="2"/>
  <c r="B29" i="2"/>
  <c r="B27" i="2"/>
  <c r="B25" i="2"/>
  <c r="B31" i="2"/>
  <c r="B19" i="10" l="1"/>
  <c r="B31" i="10" s="1"/>
  <c r="M12" i="10" s="1"/>
  <c r="C32" i="2"/>
</calcChain>
</file>

<file path=xl/sharedStrings.xml><?xml version="1.0" encoding="utf-8"?>
<sst xmlns="http://schemas.openxmlformats.org/spreadsheetml/2006/main" count="3025" uniqueCount="457">
  <si>
    <t>ATIVIDADE</t>
  </si>
  <si>
    <t>SESSÃO CLÍNICA DE CIRURGIA VASCULAR</t>
  </si>
  <si>
    <t>SIG ENDOCRINOLOGIA PEDIÁTRICA</t>
  </si>
  <si>
    <t>DATA</t>
  </si>
  <si>
    <t>PATICIPANTES</t>
  </si>
  <si>
    <t>TEMA</t>
  </si>
  <si>
    <t>DISCUSSÃO CLÍNICA DOS CASOS OPERADOS</t>
  </si>
  <si>
    <t>HIPERTIREOIDISMO NEONATAL: RELATO DE CASO E DISCUSSÃO</t>
  </si>
  <si>
    <t>VIDEOCONFERÊNCIA EBSERH</t>
  </si>
  <si>
    <t>SIG SENTINELAS EM AÇÃO</t>
  </si>
  <si>
    <t>SIG SIMULAÇÃO EM SAÚDE</t>
  </si>
  <si>
    <t>QUALIFICAÇÃO DE TESE DE DOUTORADO</t>
  </si>
  <si>
    <t>VIDEOCONFERÊNCIA COMITÊ TÉCNICO ASSESSOR</t>
  </si>
  <si>
    <t>SIG TELECOLOPROCTOLOGIA</t>
  </si>
  <si>
    <t>TESTE DE CONEXÃO - BANCA</t>
  </si>
  <si>
    <t>SIG DEGLUTIÇÃO E DISFAGIA</t>
  </si>
  <si>
    <t>SIG TÉCNICO OPERACIONAL</t>
  </si>
  <si>
    <t>TIPO</t>
  </si>
  <si>
    <t>SESSÃO</t>
  </si>
  <si>
    <t>SIG</t>
  </si>
  <si>
    <t>BANCA MESTRADO</t>
  </si>
  <si>
    <t>BANCA DOUTORADO</t>
  </si>
  <si>
    <t>DEFESA DE DISSERTAÇÃO DE MESTRADO</t>
  </si>
  <si>
    <t>ERIGIPELA</t>
  </si>
  <si>
    <t>TRANSPLANTE RENAL</t>
  </si>
  <si>
    <t>PROFº JUAREZ ANDRADE - CÂNCER DE PRÓSTATA</t>
  </si>
  <si>
    <t>PROFº LUCAS BATISTA - TUMOR DE PÊNIS</t>
  </si>
  <si>
    <t>REUNIÃO ADMINISTRATIVA</t>
  </si>
  <si>
    <t>ATIVIDADE DO SRAS</t>
  </si>
  <si>
    <t>PROFº RAYMUNDO PARANÁ - CONTROLE DAS HEPATITES VIRAIS</t>
  </si>
  <si>
    <t>REUNIÃO DO INTERNATO</t>
  </si>
  <si>
    <t>REUNIÃO INTERNATO</t>
  </si>
  <si>
    <t>SÍNDROME DO DESFILADEIRO CÉRVICO-TORÁCICO</t>
  </si>
  <si>
    <t>DISCUSSÃO DE CASOS CLÍNICOS</t>
  </si>
  <si>
    <t>APRISIONAMENTO DA ARTÉRIA POPLÍTEA</t>
  </si>
  <si>
    <t>PROFº LUCAS BATISTA - TUMOR DE TESTÍCULOS</t>
  </si>
  <si>
    <t>CAFÉ CIENTÍFICO ENFERMAGEM - MEDICAMENTOS DE ALTA VIGILÂNCIA</t>
  </si>
  <si>
    <t>REUNIÃO DO CINECLUBINHO</t>
  </si>
  <si>
    <t>REUNIÃO DRª SUZY</t>
  </si>
  <si>
    <t>REUNIÃO CINECLUBINHO</t>
  </si>
  <si>
    <t>APRESENTAÇÃO DE TCC</t>
  </si>
  <si>
    <t>PROFª LUIZA CABUS - O QUE A PEDIATRIA PRECISA SABER SOBRE A SÍNDROME DE DOWN</t>
  </si>
  <si>
    <t>PROJETO TELESSAÚDE - AMBAC</t>
  </si>
  <si>
    <t>WEBCONFERÊNCIA</t>
  </si>
  <si>
    <t>TELECONSULTORIA</t>
  </si>
  <si>
    <t>SIMULAÇÃO CLÍNICA E TRABALHO INTER-PROFISSIONAL</t>
  </si>
  <si>
    <t>MOBILIDADE TORÁCICA, FORÇA MUSCULAR RESPIRATÓRIA E FUNÇÃO PULMONAR NA DOENÇA DE PARKINSON</t>
  </si>
  <si>
    <t>DOAÇÃO DE SANGUE</t>
  </si>
  <si>
    <t>QUARTA AGENDA DO PROJETO DE EXPANSÃO DO MODELO DE REGULAÇÃO ASSISTENCIAL</t>
  </si>
  <si>
    <t>IMUNIZAÇÃO</t>
  </si>
  <si>
    <t>SEGURANÇA DO PACIENTE NO GERENCIAMENTO E USO DE MEDICAMENTOS</t>
  </si>
  <si>
    <t>USO DE ELETROESTIMULAÇÃO NA REABILITAÇÃO DAS DISFAGIAS NEUROGÊNICAS DE ADULTOS E IDOSOS</t>
  </si>
  <si>
    <t>APRESENTAÇÃO DA UNIDADE DE LABORATÓRIO DE ANÁLISES CLÍNICAS</t>
  </si>
  <si>
    <t>PROFº LUCAS BATISTA - DISFUNÇÃO ERÉTIL / INFERTILIDADE</t>
  </si>
  <si>
    <t>INSERÇÃO PROFISSIONAL DE ENFERMEIRAS EGRESSAS DOS PROGRAMAS DE RESIDÊNCIAS MULTIPROFISSIONAIS EM SAÚDE MENTAL</t>
  </si>
  <si>
    <t>TESTE EM SOLUÇÃO DE VÍDEOCONFERÊNCIA EM NUVEM</t>
  </si>
  <si>
    <t>REUNIÃO SRAS</t>
  </si>
  <si>
    <t>PRODUÇÃO CIENTÍFICA EM PERIÓDICOS DE ENFERMAGEM: ANÁLISE EPISTEMOLÓGICA</t>
  </si>
  <si>
    <t>EXPERIÊNCIA DA IMPLANTAÇÃO DO NÚCLEO DE SEGURANÇA DO PACIENTE NO HOSPITAL UNIVERSITÁRIO EDGARD SANTOS</t>
  </si>
  <si>
    <t>SEGURANÇA DO TRABALHO</t>
  </si>
  <si>
    <t>FINANCIAMENTO DE PESQUISAS</t>
  </si>
  <si>
    <t>SEGURANÇA DO PACIENTE NA PREVENÇÃO DE DANOS DECORRENTE DE QUEDAS</t>
  </si>
  <si>
    <t>ARQUITETURA E IMPLANTAÇÃO DE LABORATÓRIOS DE SIMULAÇÃO EM ÁREAS ACADÊMICAS E ASSISTENCIAIS</t>
  </si>
  <si>
    <t>SIG RCP*</t>
  </si>
  <si>
    <t>AUTONOMIA REPRODUTORA DE MULHERES QUILOMBOLAS</t>
  </si>
  <si>
    <t>SEGURANÇA DO PACIENTE NA PREVENÇÃO DE LESÃO POR PRESSÃO</t>
  </si>
  <si>
    <t>OCLUSÃO ARTERIAL AGUDA</t>
  </si>
  <si>
    <t>GRUPO DE TRABALHO PARA ESPECIFICAÇÃO DE ACESSÓRIOS DOS EQUIPAMENTOS</t>
  </si>
  <si>
    <t>POLIFARMÁCIA EM IDOSOS ATENDIDOS EM UNIDADES BÁSICAS DE UM MUNICÍPIO DO SUDOESTE BAIANO</t>
  </si>
  <si>
    <t>O SENTIDO DOS VALORES NA PRÁTICA PROFISSIONAL DE ENFERMAGEM</t>
  </si>
  <si>
    <t>SEGURANÇA DO PACIENTE NO CUIDADO AO PACIENTE COM EPIDERMÓLISE BOLHOSA</t>
  </si>
  <si>
    <t>BRONQUIOLITE AGUDA VIRAL</t>
  </si>
  <si>
    <t>DISCUSSÃO PARA MELHORIA DO SIG</t>
  </si>
  <si>
    <t>TESTE DE APRESENTAÇÃO</t>
  </si>
  <si>
    <t>TESTE DE CONEXÃO</t>
  </si>
  <si>
    <t>TESTE DE APRESENTAÇÃO COM ALUNO(A)</t>
  </si>
  <si>
    <t>TEMPO (MIN)</t>
  </si>
  <si>
    <t>TOTAL</t>
  </si>
  <si>
    <t>GRAVAÇÃO VÍDEOAULA</t>
  </si>
  <si>
    <t xml:space="preserve">GRAVAÇÃO DE VÍDEOAULA INTERNA - UROLOGIA </t>
  </si>
  <si>
    <t>GRAVAÇÃO DE VÍDEOAULA EXTERNA - ENFERMAGEM</t>
  </si>
  <si>
    <t>TIPO DE ATIVIDADE</t>
  </si>
  <si>
    <t>GRAVAÇÃO DE VÍDEOAULA INTERNA - RESIDENTE</t>
  </si>
  <si>
    <t>GRAVAÇÃO DE VÍDEOAULA INTERNA - UROLOGIA</t>
  </si>
  <si>
    <t>GRAVAÇÃO DE VÍDEOAULA INTERNA - PEDIATRIA</t>
  </si>
  <si>
    <t>BANCA</t>
  </si>
  <si>
    <t>TESTE DE BANCA</t>
  </si>
  <si>
    <t>DOENÇA CRÔNICA INFRA-INGUINAL</t>
  </si>
  <si>
    <t>TOTAL DE PARTICIPANTES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</si>
  <si>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</si>
  <si>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</si>
  <si>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</si>
  <si>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</si>
  <si>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</si>
  <si>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</si>
  <si>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</si>
  <si>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</si>
  <si>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</si>
  <si>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</si>
  <si>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</si>
  <si>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</si>
  <si>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DE HORAS</t>
  </si>
  <si>
    <t>GRAVAÇÃO DE VÍDEOAULA INTERNA - ENFERMAGEM</t>
  </si>
  <si>
    <t>NOVO CÓDIGO DE ÉTICA DA ENFERMAGEM</t>
  </si>
  <si>
    <t>4K</t>
  </si>
  <si>
    <t>QUALIFICAÇÃO DE DE DISSERTAÇÃO DE MESTRADO</t>
  </si>
  <si>
    <t>GESTÃO DO CUIDADO NA PROMOÇÃO DA CONTINÊNCIA URINÁRIA DE IDOSOS HOSPITALIZADOS À LUZ DA TEORIA DE DONABEDIAN</t>
  </si>
  <si>
    <t>REUNIÃO GERAL DE COORDENADORES DE SIG</t>
  </si>
  <si>
    <t>INFORMAÇÕES A RESPEITO DOS SIG´S</t>
  </si>
  <si>
    <t>WEBOFICINA - PEDIATRIA</t>
  </si>
  <si>
    <t>SOFRIMENTO DO ESTUDANTE DE MEDICINA</t>
  </si>
  <si>
    <t>DEONÇA OCLUSIVA AORTO-ILÍACA</t>
  </si>
  <si>
    <t xml:space="preserve">    REUNIÃO ADMINISTRATIVA</t>
  </si>
  <si>
    <t>IMPLEMENTAÇÃO DE UM SCORE PEDIÁTRICO</t>
  </si>
  <si>
    <t>SIG COORDENADORES RUTE</t>
  </si>
  <si>
    <t>APRESENTAÇÃO DO PLANO DE ATIVIDADES E OPERAÇÃO DA UINIDADE RUTE NA INSTITUIÇÃO</t>
  </si>
  <si>
    <t>SIG SAÚDE DA CRIANÇA E DO ADOLESCENTE</t>
  </si>
  <si>
    <t>ESPECTRO CLÍNICO DA DOENÇA CELÍACA</t>
  </si>
  <si>
    <t>DISPLASIA BRONCO PULMONAR</t>
  </si>
  <si>
    <t>QUALIFICAÇÃO DE DISSERTAÇÃO DE MESTRADO</t>
  </si>
  <si>
    <t>DEFESA DE TESE DE DOUTORADO</t>
  </si>
  <si>
    <t>POTENCIAIS VACINAS E MARCADORES DE DIAGNÓSTICO PARA TOXOPLASMOSE BASEADO EM PEPTÍDEOS QUIMÉRICOS</t>
  </si>
  <si>
    <t>SIG AVC</t>
  </si>
  <si>
    <t>AVC E SUS</t>
  </si>
  <si>
    <t>PROTOCOLO SEPSE</t>
  </si>
  <si>
    <t>CRM</t>
  </si>
  <si>
    <t>INSUFICIÊNCIA VENOSA CRÔNICA</t>
  </si>
  <si>
    <t>WEBCONFERÊNCIA - TRANSPLANTE CARDÍACO</t>
  </si>
  <si>
    <t>WEBPALESTRA TELESSAÚDE</t>
  </si>
  <si>
    <t>MANEJO DAS ALTERAÇÕES NOS EXAMES PREVENTIVO DO CÂNCER DO COLO UTERINO</t>
  </si>
  <si>
    <t>HIPOFOSFOTASIA: MANIFESTAÇÕES E ASSOCIAÇÕES INCOMUNS</t>
  </si>
  <si>
    <t>REUNIÃO - PROGRAMA TELESSAÚDE - HUPES</t>
  </si>
  <si>
    <t>PROTOCOLO DE DOR TORÁCICA</t>
  </si>
  <si>
    <t>DIRETRIZES PARA AVALIAÇÕES DE TECNOLOGIAS EM SAÚDE REDE EBSERH</t>
  </si>
  <si>
    <t>SIG DOENÇAS NEUROMUSCULARES</t>
  </si>
  <si>
    <t>ELABORAÇÃO DE PROTOCOLOS PARA DIAGNÓSTICO DAS MIOPATIAS</t>
  </si>
  <si>
    <t>INSUFICIÊNCIA VENOSA: TRATAMENTO</t>
  </si>
  <si>
    <t>ATIVIDADE ADMINISTRATIVA EBSERG</t>
  </si>
  <si>
    <t>UTILIZAÇÃO DE COMPUTADOR</t>
  </si>
  <si>
    <t>UTILIZAÇÃO DE COMPUTADOR PARA ATIVIDADE EBSERH</t>
  </si>
  <si>
    <t>MANEJO ODONTOLÓGICO DO PACIENTE EM TRATAMENTO ONCOLÓGICO</t>
  </si>
  <si>
    <t>SIG COLOBORATIVO EM EDUCAÇÃO MÉDICA</t>
  </si>
  <si>
    <t>DESENVOLVIMENTO PEDAGÓGICO DE PRECEPTORES BLENDED LEARNING</t>
  </si>
  <si>
    <t>SIG TERAPIA OCUPACIONAL</t>
  </si>
  <si>
    <t>BRINQUEDOTECA ITINERANTE: A PROMOÇÃO DO BRINCAR EM CONTEXTO HOSPITALAR</t>
  </si>
  <si>
    <t>PROTOCOLO DE MANUSEIO DE CATETER IMPLANTÁVEL DE LONGA PERMANÊNCIA</t>
  </si>
  <si>
    <t>SARCOPENIA E DEGLUTIÇÃO</t>
  </si>
  <si>
    <t>VARIZES DE MMII - ANATOMIA, FISIOPATOLOGIA E DIAGNÓSTICO</t>
  </si>
  <si>
    <t>CONSUMO DE ÁLCOOL ENTRE ADOLESCENTES DE COMUNIDADE LITORÂNEA</t>
  </si>
  <si>
    <t>SESSÃO CLÍNICA DE HEPATOLOGIA</t>
  </si>
  <si>
    <t>INVESTIGAÇÃO DA TROMBOFILIA NAS DOENÇAS VASCULARES DO FÍGADO</t>
  </si>
  <si>
    <t>CÂNCER BUCAL: SINAIS CLÍNICOS E DIAGNÓSTICOS</t>
  </si>
  <si>
    <t>HEPATITE B</t>
  </si>
  <si>
    <t>GRAVAÇÃO VÍDEOAULA INTERNA - PEDIATRIA</t>
  </si>
  <si>
    <t>GRAVAÇÃO VÍDEOAULA INTERNA - ODONTOLOGIA</t>
  </si>
  <si>
    <t>PROTOCOLO DE DESPERTAR DIÁRIO DA UTI</t>
  </si>
  <si>
    <t>COMUNIÇÃO DE NOTÍCIAS DIFÍCIES</t>
  </si>
  <si>
    <t>ENTREVISTA - TV CAMARA</t>
  </si>
  <si>
    <t>TOTAL ANO 2018</t>
  </si>
  <si>
    <t>TOTAL DE WEBCONFERÊNCIA</t>
  </si>
  <si>
    <t>TOTAL DE BANCAS</t>
  </si>
  <si>
    <t>TOTAL DE VÍDEO AULA</t>
  </si>
  <si>
    <t>TOTAL DE VC EBSERH</t>
  </si>
  <si>
    <t>TOTAL DE SIG/SESSÃO</t>
  </si>
  <si>
    <t>TOTAL DE REUNIÕES DRª SUZY</t>
  </si>
  <si>
    <t>VARIZES DE MMII - TRATAMENTO</t>
  </si>
  <si>
    <t>PRIMEIRA DIMENSÃO DA QUALIDADE</t>
  </si>
  <si>
    <t>TESTE DE CONEXÃO E APRESENTAÇÃO (REAL PRESENCE)</t>
  </si>
  <si>
    <t>QUALIFICAÇÃO DA ATENÇÃO NEONATAL: ESTRATÉGIA QUALINEO</t>
  </si>
  <si>
    <t>DEFESA DE DEFESA DE TCC</t>
  </si>
  <si>
    <t>BANCA TCC</t>
  </si>
  <si>
    <t>SAÚDE MENTAL E FONOAUDIOLOGIA: RELATO DE EXPERÊNCIA EM UM PROGRAMA DE RESIDÂNCIA MULTIPROFISSIONAL</t>
  </si>
  <si>
    <t>BANCA (MESTRADO/DOUTORADO/TCC)</t>
  </si>
  <si>
    <t>SERVIÇOS QUE A RNP TEM DISPONÍVEL PARA COMUNIDADE RUTE</t>
  </si>
  <si>
    <t>DEFESA DE TCC</t>
  </si>
  <si>
    <t>AUTOAVALIAÇÃO DO ESTADO DE SAÚDE DE MULHERES ATENDIDAS POR ENFERMEIRAS NO PRÉ NATAL: RESULTADO SENSÍVEL DE ENFERMAGEM</t>
  </si>
  <si>
    <t>MICROVARIZES E TELANGIECTASIAS</t>
  </si>
  <si>
    <t>SESSÃO CLÍNICA ENDOVASCULAR</t>
  </si>
  <si>
    <t>RELAÇÃO ENTRE ARBOVIROSES E AVC</t>
  </si>
  <si>
    <t>TVP - FISIOPATOLOGIA E DIAGNÓSTICO</t>
  </si>
  <si>
    <t>REMANEJAMENTO DE VAGAS REMANESCENTES</t>
  </si>
  <si>
    <t>O SABER SENSÍVEL NO PROCESSO DE ENSINO-APRENDIZAGEM NAS GRADUAÇÕES EM SAÚDE</t>
  </si>
  <si>
    <t>FIBROSE CÍSTICA: UMA DOENÇA COM MÚLTIPLAS FORMAS CLÍNICAS</t>
  </si>
  <si>
    <t>DISCUSSÃO DE CASOS OPERADOS</t>
  </si>
  <si>
    <t>DISCUSSÃO DE CASOS</t>
  </si>
  <si>
    <t>SÍNDROME DE PRADER-WILLI</t>
  </si>
  <si>
    <t>PLANO TERAPÊUTICO</t>
  </si>
  <si>
    <t>DISFAGIA ESOFÁGICA</t>
  </si>
  <si>
    <t>TVP - TRATAMENTO E PROFILAXIA</t>
  </si>
  <si>
    <t>ABORDAGEM CLÍNICA NAS MIOPATIAS MAS FREQUENTES EM ADULTOS</t>
  </si>
  <si>
    <t>WEB TELESSAÚDE UFPE</t>
  </si>
  <si>
    <t>PLATAFORMA HEALTHNET</t>
  </si>
  <si>
    <t>REUNIÃO UROLOGIA</t>
  </si>
  <si>
    <t>TRABALHADORES DA SAÚDE: DESAFIOS DO CUIDADO - CUIDAR DE SÍ</t>
  </si>
  <si>
    <t>SIMPÓSIO HUCAM - 50 ANOS</t>
  </si>
  <si>
    <t>REUNIÃO UGRL</t>
  </si>
  <si>
    <t>CURSO - REFORMA TRABALHISTA</t>
  </si>
  <si>
    <t>ANÁLISE DE RISCOS NA SAÚDE COM O MÉTODO BOEN TIE</t>
  </si>
  <si>
    <t>REUNIÃO UNIDADES E-SAÚDE - EBSERH</t>
  </si>
  <si>
    <t>TELEMEDICINA</t>
  </si>
  <si>
    <t>TROMBOFILIAS / ARTIGO CIENTÍFICO</t>
  </si>
  <si>
    <t>CONECTE-SE AO QUE IMPORTA</t>
  </si>
  <si>
    <t>INSIFUCIÊNCIA CARDÍACA</t>
  </si>
  <si>
    <t>SESSÃO CLÍNICA DE CIRURGIA ENDOVASCULAR</t>
  </si>
  <si>
    <t>AVALIAÇÃO DAS VARIAÇÕES ANATÔMICAS DO CANAL MANDIBULAR EM TOMOGRAFIA COMPUTADORIZADA</t>
  </si>
  <si>
    <t>FREQUÊNCIA DE ERROS DE ADMINISTRAÇÃO DE MEDICAMENTOS EM HOSPITAIS NA AMÉRICA LATINA - UMA REVISÃO SISTEMÁTICA</t>
  </si>
  <si>
    <t>APRESENTAÇÃO DOS AVANÇOS DO PROJETO MAIS EBSERH</t>
  </si>
  <si>
    <t>CATETERES PARA HEMODIÁLISE E QUIMIOTERAPIA / ARTIGO CIENTÍFICO</t>
  </si>
  <si>
    <t>SESSÃO CLÍNICA PNEUMO-RADIOLOGIA</t>
  </si>
  <si>
    <t>REUNIÃO ADMINISTRATIVA (SRAS / UGRL / UROLOGIA)</t>
  </si>
  <si>
    <t>TOTAL DE REUNIÕES ADM. (SRAS / UGRL / UROLOGIA)</t>
  </si>
  <si>
    <t>GRUPO DE TRABALHO SST - EBSERH SEDE</t>
  </si>
  <si>
    <t>RESÍDUOS DE SERVIÇOS DE SAÚDE - CLASSIFICAÇÃO E MANEJO DE RSS</t>
  </si>
  <si>
    <t>GERENCIAMENTO DE UM CENTRO DE SAÚDE</t>
  </si>
  <si>
    <t>FÍSTULAS ARTÉRIO-VENOSAS PARA HEMODIÁLISE</t>
  </si>
  <si>
    <t>NUTRIÇÃO PARENTERAL</t>
  </si>
  <si>
    <t>NORMA OPERACIONAL MOBILIDADE - DISCUSSÃO DO PARECER JURÍDICO EBSERH</t>
  </si>
  <si>
    <t>CRESCIMENTO DE PREMATUROS</t>
  </si>
  <si>
    <t>PROTOCOLO DE SUICÍDIO</t>
  </si>
  <si>
    <t>ABORDAGEM CLÍNICA NAS MIOPATIAS MAS FREQUENTES EM CRIANÇAS</t>
  </si>
  <si>
    <t>PÉ DIABÉTICO NEUROPÁTICO / ARTIGO CIENTÍFICO</t>
  </si>
  <si>
    <t>PROJETO MAIS EBSERH</t>
  </si>
  <si>
    <t>CURSO CEEO</t>
  </si>
  <si>
    <t>VIDEOCONFERÊNCIA</t>
  </si>
  <si>
    <t>VIDEOCONFERÊNCIA MINISTÉRIO DA SAÚDE</t>
  </si>
  <si>
    <t>SIG ODONTOLOGIA - DIAGNÓSTICO BUCAL</t>
  </si>
  <si>
    <t>TRANSPLANTE DE CÉLULAS TRONCO HEMATOPOIÉTICAS E CARCINOMA ESPINOCELULAR BUCAL: RELATO DE CASO</t>
  </si>
  <si>
    <t>ENGAJAMENTO DO PACIENTE COMO INSTRUMENTO PARA MELHORAR O CUIDADO</t>
  </si>
  <si>
    <t>MEDIDAS XEROSTÔMICAS NO PACIENTE DISFÁGICO</t>
  </si>
  <si>
    <t>PÉ DIABÉTICO INFECCIOSO / ARTIGO CIENTÍFICO</t>
  </si>
  <si>
    <t>SIG RNPT</t>
  </si>
  <si>
    <t>TELEOFTALMOLOGIA</t>
  </si>
  <si>
    <t>IMAGEM CORPORAL DE ADOLESCENTES ESCOLARES QUILOMBOLAS COM SOBREPESO E OBESIDADE</t>
  </si>
  <si>
    <t>SIG COLABORATIVO EM EDUCAÇÃO MÉDICA</t>
  </si>
  <si>
    <t>ÉTICA E ENSINO NA SAÚDE</t>
  </si>
  <si>
    <t>CURSO IN COMPANY (LICITAÇÃO)</t>
  </si>
  <si>
    <t>MOVIMENTO PELA SEGURANÇA NA TERAPIA NUTRICIONAL ENTERAL: O QUE HÁ DE NOVO COMO OS DISPOSITIVOS?</t>
  </si>
  <si>
    <t>PREVENÇÃO DAS COMPLICAÇÕES DO PÉ DIABÉTICO / ARTIGO CIENTÍFICO</t>
  </si>
  <si>
    <t>GRAVAÇÃO DE VÍDEOAULA INTERNA - HEPATOLOGIA</t>
  </si>
  <si>
    <t>DIAGNÓSTICO E ESTADIAMENTO DA DOENÇA HEPÁTICA GORDUROSA NÃO ALCOÓLICA</t>
  </si>
  <si>
    <t>ASMA</t>
  </si>
  <si>
    <t>SIG UROLOGIA PEDIÁTRICA</t>
  </si>
  <si>
    <t>HIPOSPLÁDIAS</t>
  </si>
  <si>
    <t>GT - MCU: ESCALÁVEL E DE BAIXO CUSTO</t>
  </si>
  <si>
    <t>ADMISSÃO HOSPITALAR POR REAÇÃO ADVERSA A MEDICAMENTOS EM UM HOSPITAL DE ENSINO</t>
  </si>
  <si>
    <t>REUNIÃO ADMINISTRATIVA (SRAS)</t>
  </si>
  <si>
    <t>TROMBOSE VENOSA CENTRAL</t>
  </si>
  <si>
    <t>PLANO DE OTIMIZAÇÃO DOS TEMPOS PARA O ATENDIMENTO NO INFARTO AGUDO NO MIOCÁRDIO</t>
  </si>
  <si>
    <t>GRAVAÇÃO DE VÍDEOAULA INTERNA - MEDICINA LEGAL</t>
  </si>
  <si>
    <t>LEIS DE REGISTROS PÚBLICOS</t>
  </si>
  <si>
    <t>PROTOCOLO E DIRETRIZES</t>
  </si>
  <si>
    <t>AMPUTAÇÃO DOS MEMBROS INFERIORES E REABILITAÇÃO / ARTIGO CIENTÍFICO</t>
  </si>
  <si>
    <t>LANÇAMENTO DO GRAND CHAPTER EBSERH</t>
  </si>
  <si>
    <t>DECLARAÇÃO DE ÓBITO</t>
  </si>
  <si>
    <t>JULHO AMARELO - HEPATITES VIRAIS</t>
  </si>
  <si>
    <t>PROTOCOLO DE TABAGISMO</t>
  </si>
  <si>
    <t>ANEURISMA DE AORTA ABDOMINAL: DIAGNÓSTICO, EPDEMIOLOGIA E EVOLUÇÃO NATURAL / ARTIGO CIENTÍFICO</t>
  </si>
  <si>
    <t>GRAVAÇÃO DE VÍDEOAULA INTERNA - LAPI</t>
  </si>
  <si>
    <t>PROJETO REDAÇÃO CIENTÍFICA - AULA 01</t>
  </si>
  <si>
    <t>WEBCONFERÊNCIA - REUNIÃO GERENTES</t>
  </si>
  <si>
    <t>REUNIÃO DOS GERENTES</t>
  </si>
  <si>
    <t>ATIVIDADE ADMINISTRATIVA EBSERH</t>
  </si>
  <si>
    <t>SIG RCP</t>
  </si>
  <si>
    <t>CORONARIOPATIA E RCP</t>
  </si>
  <si>
    <t>PROJETO REDAÇÃO CIENTÍFICA - AULA 02</t>
  </si>
  <si>
    <t>GRUPO DE VISTORIA SST</t>
  </si>
  <si>
    <t>ATUAÇÃO FONOAUDIOLÓGICA NO PACIENTE ADULTO DISFÁGICO EM UTI</t>
  </si>
  <si>
    <t>PROTOCOLO DE TEV</t>
  </si>
  <si>
    <t>BIÓPSIA MUSCULAR NO DIAGNÓSTICO DE DOENÇAS NEUROMUSCULARES</t>
  </si>
  <si>
    <t>ANEURISMA DE AORTA ABDOMINAL: TRATAMENTO / ARTIGO CIENTÍFICO</t>
  </si>
  <si>
    <t>PROJETO REDAÇÃO CIENTÍFICA - AULA 03</t>
  </si>
  <si>
    <t>ORIENTAÇÃO SOBRE O MODELO "ORÇAMENTO BASE ZERO</t>
  </si>
  <si>
    <t>PROJETO REDAÇÃO CIENTÍFICA - AULA 04</t>
  </si>
  <si>
    <t>BIOÉTICA E RELAÇÃO MÉDICO PACIENTE E FAMILIARES / DISCURSO MÉDICO E DANOS / COMUNICAÇÃO E REDUÇÃO DE DANOS NA ASSISTÊNCIA</t>
  </si>
  <si>
    <t>ANEURISMA DE AORTA ABDOMINAL: ANEURISMA ROTO / ARTIGO CIENTÍFICO</t>
  </si>
  <si>
    <t>A CASA INVADIDA: A CRIANÇA E AS MÍDIAS DIGITAIS</t>
  </si>
  <si>
    <t>HIV - AIDS E HEPATITES VIRAIS</t>
  </si>
  <si>
    <t>CAMPANHA DE COMBATE ÀS HEPATITES VIRAIS</t>
  </si>
  <si>
    <t>ACESSO A DECLARAÇÃO DE ÓBITO PELO PRISMA DOS DIREITOS FUNDAMENTAIS</t>
  </si>
  <si>
    <t>BANCA DE QUALIFICAÇÃO DE MESTRADO</t>
  </si>
  <si>
    <t>GERENCIAMENTO DA DOR</t>
  </si>
  <si>
    <t>ANEURISMA DE AORTA TORÁCICA, TÓRACO ABDOMINAL / ARTIGO CIENTÍFICO</t>
  </si>
  <si>
    <t>GRAVAÇÃO DE VÍDEOAULA INTERNA</t>
  </si>
  <si>
    <t>HUMANIZAÇÃO ACOLHIMEMTNO</t>
  </si>
  <si>
    <t>DECLARAÇÃO DE ÓBITO EM  CASO DE MORTE FETAL / NEONATAL</t>
  </si>
  <si>
    <t>PROCESSAMENTO DE MORTES NATURAIS SEM ABERTURA DE CORPO</t>
  </si>
  <si>
    <t>PREVENÇÃO PRIMÁRIA DO AVC</t>
  </si>
  <si>
    <t>HISTOPATOLOGIA ÓRGÃOS LINFÓIDE</t>
  </si>
  <si>
    <t>ANEURISMA DE AORTA TORACOABDOMINAL: TRATAMENTO / ARTIGO CIENTÍFICO</t>
  </si>
  <si>
    <t>QUALIDADE DA TERAPIA COM MEDICAMENTOS BIOLÓGICOS E BIOSSIMILARES</t>
  </si>
  <si>
    <t>COMISSÃO ASSESSORA HEPATITES VIRAIS</t>
  </si>
  <si>
    <t>TERAPIA OCUPACIONAL NA INFLUÊNCIA CARDÍACA</t>
  </si>
  <si>
    <t>NÍVEL DE ESTRESSE DE UNIVERSITÁRIOS DE ENFERMAGEM ASSOCIADO À FASE DE FORMAÇÃO E A FATORES SOCIODEMOGRÁFICOS</t>
  </si>
  <si>
    <t>TROCA DE EXPERIÊNCIA RAR</t>
  </si>
  <si>
    <t>AVALIAÇÃO DE NÓDULOS TIREOIDEANOS EM CRIANÇAS E ADOLESCENTES</t>
  </si>
  <si>
    <t>FACEBOOK: UMA REDE PARA ENFERMAGEM</t>
  </si>
  <si>
    <t>CÉLULAS APRESENTADORAS</t>
  </si>
  <si>
    <t>O PAPEL DA IMAGEM DO MÚSCULO NO DIAGNÓSTICO DAS MIOPATIAS</t>
  </si>
  <si>
    <t>ANEURISMAS PERIFÉRICOS: DIAGNÓSTICOS, EPDEMIOLOGIA, EVOLUÇÃO NATUAL E TRATAMENTO / ARTIGO CIENTÍFICO</t>
  </si>
  <si>
    <t>CICLO INTERMEDIÁRIO DE PEDIATRIA</t>
  </si>
  <si>
    <t>EXPANSÃO ASSISTENCIAL</t>
  </si>
  <si>
    <t>ODONTOLOGIA</t>
  </si>
  <si>
    <t>ATIVAÇÃO DA RESPOSTA IMUNOLÓGICA ADAPTATIVA</t>
  </si>
  <si>
    <t>WEBCONFERÊNCIA - MESTRADO EM FARMÁCIA</t>
  </si>
  <si>
    <t>APRESENTAÇÃO DE PROJETOS</t>
  </si>
  <si>
    <t>VIDEOAULA APRESENTAÇÃO</t>
  </si>
  <si>
    <t>PROGRAMA IDOSO BEM CUIDADO</t>
  </si>
  <si>
    <t>USO DE EXERCÍCIOS DE FORÇA E DE RESISTÊNCIA NA REABILITAÇÃO DO PACIENTE DISFÁGICO</t>
  </si>
  <si>
    <t>LEVANTAMENTO DE GASTOS 2017</t>
  </si>
  <si>
    <t>ANEURISMAS VICERAIS / ARTIGO CIENTÍFICO</t>
  </si>
  <si>
    <t>PROJETO AGENTE DA MUDANÇA</t>
  </si>
  <si>
    <t>WEBCONFERÊNCIA - TELESSAÚDE UFPE</t>
  </si>
  <si>
    <t>TREINAMENTO DA PLATAFORMA HEALTNET</t>
  </si>
  <si>
    <t>PROJETO DE EXPANSÃO</t>
  </si>
  <si>
    <t>FATORES ASSOCIADOS AO PADRÃO DE SONO EM UNIVERSITÁRIOS DE ENFERMAGEM</t>
  </si>
  <si>
    <t>ABORDAGEM DO PRURIDO NA COLESTASE</t>
  </si>
  <si>
    <t>PRINCÍCIOS BÁSICOS E CARACTERÍSTICOS DA RESPOSTA IMUNE</t>
  </si>
  <si>
    <t>APRESENTAÇÃO DOS OBJETIVOS, MÉTODOS E RESULTADOS PRELIMINARES DOS TCC´S</t>
  </si>
  <si>
    <t>SIMUALAÇÃO REALÍSTICA</t>
  </si>
  <si>
    <t>SIMULAÇÃO REALÍSTICA</t>
  </si>
  <si>
    <t>OBESIDADE INFANTIL - ABORDAGEM NUTRICIONAL E PREVENÇÃO</t>
  </si>
  <si>
    <t>DISFUNÇÃO MICCIONAL, ENURESE E REFLUXO VESICOURETRAL</t>
  </si>
  <si>
    <t>O SENTIDO DE SER PESSOA IDOSA VIVENDO EM INSTITUIÇÃO DE LONGA PERMANÊNCIA À LUZ DA FENOMENOLOGIA HEIDEGGENIANA</t>
  </si>
  <si>
    <t>MALTE</t>
  </si>
  <si>
    <t>HEPATOLOGIA DO MILÊNIO</t>
  </si>
  <si>
    <t>GRAVAÇÃO DE VÍDEO - COMPLEXO HUPES</t>
  </si>
  <si>
    <t>DEPOIMENTO COMPLEXO HUPES</t>
  </si>
  <si>
    <t>NEUROSSÍFILIS</t>
  </si>
  <si>
    <t>MÉTODOS E FERRAMENTAS DA GETÃO DE RISCO EM SERVIÇOS DE SAÚDE</t>
  </si>
  <si>
    <t>SIMULAÇÃO INTERPROFISSIONAL</t>
  </si>
  <si>
    <t>PARTICIPAÇÃO DOS EMPREGADOS NAS PESQUISAS PATROCINADAS</t>
  </si>
  <si>
    <t>DOENÇA CAROTÍDEA EXTRA-CRANIANA</t>
  </si>
  <si>
    <t>VIDEOCONFERÊNCIA ANVISA</t>
  </si>
  <si>
    <t>APRESENTAÇÃO DO VIGIMED</t>
  </si>
  <si>
    <t>VISTORIA SST</t>
  </si>
  <si>
    <t>PARTICULARIDADES DO DM ASSOCIADO A FIBROSE CÍSTICA</t>
  </si>
  <si>
    <t>CURSO TELEDIAGNÓSTICO</t>
  </si>
  <si>
    <t>1º SIMPÓSIO EBSERH - QUALIDADE DE MEDICAMENTOS BIOLÓGICOS E BIOSSIMILARES</t>
  </si>
  <si>
    <t>QUALIDADE E SEGURANÇA NO PROCESSO DE DOAÇÃO - TRANSPLANTE</t>
  </si>
  <si>
    <t>GT - PARTICIPAÇÃO DE EMPREGADOS NAS PESQUISAS</t>
  </si>
  <si>
    <t>ELABORAÇÃO DE PROTOCOLOS PARA DIAGNÓSTICO DAS POLINEUROPATIAS HEREDITÁRIAS</t>
  </si>
  <si>
    <t>DOENÇA CEREBROVASCULAR: ASSINTOMÁTICOS</t>
  </si>
  <si>
    <t>PERFIL CLÍNICO EPDEMIOLÓGICO DOS PACIENTES COM HIPERPARATIREODISMO SECUNDÁRIO ACOMPANHADO EM UM AMBULATÓRIO DE REFERÊNCIA EM SALVADOR - BAHIA</t>
  </si>
  <si>
    <t>VIDEOCONFERÊNCIA RUTE</t>
  </si>
  <si>
    <t>INAUGURAÇÃO DA UNIDADE RUTE - SANTA CASA E HHCL</t>
  </si>
  <si>
    <t>A TERAPIA OCUPACIONAL E AS TÉCNICAS DE CONSERVAÇÃO DE ENERGIA</t>
  </si>
  <si>
    <t>GRAVAÇÃO DE VÍDEOAULA INTERNA - INFECTOLOGIA</t>
  </si>
  <si>
    <t>SESSÃO CLÍNICA DE PNEUMO-RADIOLOGIA</t>
  </si>
  <si>
    <t>SÍNDROME AÓRTICA AGUDA</t>
  </si>
  <si>
    <t>VIVENCIANDO A INOVAÇÃO PARA A MELHORIA EM SERVIÇOS DE SAÚDE</t>
  </si>
  <si>
    <t>ASPIRAÇÃO TRAQUEAL NO LACTENTE SEM FATOR DE RISCO: ATUAÇÃO FONOAUDIOLÓGICA</t>
  </si>
  <si>
    <t>DOENÇA CAROTÍDEA</t>
  </si>
  <si>
    <t>IMUNODEFICIÊNCIA</t>
  </si>
  <si>
    <t>REUNIÃO COVIBRA</t>
  </si>
  <si>
    <t>COVIBRA</t>
  </si>
  <si>
    <t>PARTICIPAÇÃO DOS EMPREGADOS DA EBSERH EM PESQUISAS PATROCINADAS</t>
  </si>
  <si>
    <t>SAÚDE EMOCIONAL E BEM ESTAR DE CRIANÇAS E ADOLESCENTES ON-LINE</t>
  </si>
  <si>
    <t>REANIMAÇÃO NEONATAL</t>
  </si>
  <si>
    <t>GERENCIAMENTO DO USO DE ANTIMICROBIANO EM SERVIÇOS DE SAÚDE</t>
  </si>
  <si>
    <t>DISSECÇÃO ARTERIAL CRÂNIO CEREBRAL</t>
  </si>
  <si>
    <t>SESSÃO CLÍNICA DE DERMATOLOGIA</t>
  </si>
  <si>
    <t>MANEJO DA DERMATITE ATÓPICA</t>
  </si>
  <si>
    <t>SÍNDROMES AÓRTICAS AGUDAS</t>
  </si>
  <si>
    <t>ANEMIA FERROPRIVA</t>
  </si>
  <si>
    <t>REGULAÇÃO ASSISTENCIAL</t>
  </si>
  <si>
    <t>PROJETOS DE HUMANIZAÇÃO</t>
  </si>
  <si>
    <t>REDAÇÃO CIENTÍFICA</t>
  </si>
  <si>
    <t>TERAPIA DE REPOSIÇÃO COM IGF1 RECOMBINANTE NA SÍNDROME DE LARCON</t>
  </si>
  <si>
    <t>EXAMES GENÉTICOS EM DOENÇAS NEUROMUSCULARES</t>
  </si>
  <si>
    <t>TRAUMA VASCULAR CEREBRAL / ARTIGO CIENTÍFICO</t>
  </si>
  <si>
    <t>SÉPSIS</t>
  </si>
  <si>
    <t>PONTOS DE VISTAS: OUTROS OLHARES</t>
  </si>
  <si>
    <t>PROTOCOLOS DE AVALIAÇÃO CLÍNICA DA DEGLUTIÇÃO EM CRIANÇAS COM PARALISIA CEREBRAL</t>
  </si>
  <si>
    <t>GRAVAÇÃO DE VÍDEOAULA INTERNA - GHU</t>
  </si>
  <si>
    <t>COMUNICADO INSTITUCIONAL</t>
  </si>
  <si>
    <t>TRAUMA DOS GRANDES VASOS TORÁCICOS / ARTIGO CIENTÍFICO</t>
  </si>
  <si>
    <t>DESENVOLVIMENTO E VALIDAÇÃO DE INDICADORES DE QUALIDADE DE TRATAMENTO DA ARTRITE REUMATÓIDE NO BRASIL</t>
  </si>
  <si>
    <t>CURSO GESTÃO DE RISCOS ISO 31000:2018</t>
  </si>
  <si>
    <t>TRAUMA DOS GRANDES VASOS ABDOMINAIS / ARTIGO CIENTÍFICO</t>
  </si>
  <si>
    <t>TDAH - SOB A ÓTICA DO PEDIATRA DO DESENVOLVIMENTO E COMPORTAMENTO</t>
  </si>
  <si>
    <t>INTEGRAÇÃO MCONF COM VIDEOCONFERÊNCIA</t>
  </si>
  <si>
    <t>TRAUMA VASCULAR DE EXTREMIDADES / ARTIGO CIENTÍFICO</t>
  </si>
  <si>
    <t xml:space="preserve">GRAVAÇÃO DE VÍDEOAULA INTERNA - PEDIATRIA </t>
  </si>
  <si>
    <t>ESOFAGITE EOSINOFÍLICA NA INFÂNCIA</t>
  </si>
  <si>
    <t>WEBCONFERÊNCIA HEPATOLOGIA</t>
  </si>
  <si>
    <t>DISCUSSÃO DE CASOS EM HEPATOTOXIDADE</t>
  </si>
  <si>
    <t>FERRAMENTAS PARA A GESTÃO DE RISCOS: COMO PODEM SER UTILIZADAS NA ANÁLISE E INVESTIGAÇÃO DE INCIDENTES EM SERVIÇOS DE SAÚDE?</t>
  </si>
  <si>
    <t>ISQUEMIA VISCERAL: DOENÇA RENAL / ARTIGO CIENTÍFICO</t>
  </si>
  <si>
    <t>SEMINÁRIO TELESSAÚDE BAHIA 5 ANOS</t>
  </si>
  <si>
    <t>REUNIÃO PPGENF</t>
  </si>
  <si>
    <t>REUNIÃO DO PROGRAMA DE PÓS GRADUAÇÃO EM ENFERMAGEM</t>
  </si>
  <si>
    <t>WEBCONFERÊNCIA TELESSAÚDE</t>
  </si>
  <si>
    <t>EMPRÉSTIMO DA SALA VIRTUAL</t>
  </si>
  <si>
    <t>ENSAIO CLÍNICO RANDOMIZADO, ABERTO, COMPARANDO A SEGURANÇA E EFICÁCIA DE UMA, DUAS OU TRÊS DOSES SEMANAIS DE ISOTIONATO DE PENTAMEDINA (7ML/KG) NO TRATAMENTO DA LEISHMANIOSE CULTÂNEA NO AMAZONAS</t>
  </si>
  <si>
    <t>TERAPIA OCUPACIONAL EM CONTEXTOS HOSPITALARES E CUIDADOS PALIATIVOS - PROJETO ONCOJOVEM: SOBRE ADOLESCENTE COM CÂNCER</t>
  </si>
  <si>
    <t>CULTURA DE SEGURANÇA</t>
  </si>
  <si>
    <t>CONSTRUÇÃO E VALIDAÇÃO DA SOCIAL ANXIETY DISORDER EXPOSURE AND EVALUATION SCALE - SADEE</t>
  </si>
  <si>
    <t>GENÉTICA E EPDEMIOLOGIA DA ESCLEROSE LATERAL AMIOTRÓFICA</t>
  </si>
  <si>
    <t>ISQUEMIA MESENTERICA / ARTIGO CIENTÍFICO</t>
  </si>
  <si>
    <t>TUBERCULOSE NA INFÂNCIA</t>
  </si>
  <si>
    <t>SESSÃO DE CASOS PÉ DIABÉTICO</t>
  </si>
  <si>
    <t>VASCULITES : TROMBOANGEITE OBLITERANTE / ARTRITE DE TAKAYASU / ARTRITE TEMPORAL / ARTIGO CIENTÍFICO</t>
  </si>
  <si>
    <t>CONGRESSO HUPES</t>
  </si>
  <si>
    <t>MICROEXPERIMENTAÇÕES EM TECNOLOGIAS DA COMUNICAÇÃO</t>
  </si>
  <si>
    <t>MESA REDONDA - CRIANÇAS E ADOLESCENTES NO MUNDO DAS TELAS</t>
  </si>
  <si>
    <t>A SESSÃO INTERDISCIPLINAR COMO UM DISPOSITIVO PEDAGÓGICO DA FORMAÇÃO PARA O SUS</t>
  </si>
  <si>
    <t>UTILIZAÇÃO DE AUDITÓRIO</t>
  </si>
  <si>
    <t>TRATAMENTO MULTI E INTERDISCIPLINAR  NO PACIENTE COM FISSURA LABIOPALATINA</t>
  </si>
  <si>
    <t>SESSÃO DE TEMAS LIVRES</t>
  </si>
  <si>
    <t>CÂNCER DE BOCA: DA PREVENÇÃO A REABILITAÇÃO</t>
  </si>
  <si>
    <t>A MEDICINA DO FUTURO</t>
  </si>
  <si>
    <t>PREVALÊNCIA E FATORES DE RISCO DE TRANSMISSÃO VERTICAL DO HIV, HTLV, HBV, HCV, EM SALADOR, BAHIA</t>
  </si>
  <si>
    <t>NOTIFICAÇÃO E ANÁLISE DE INCIDENTES: COMO MELHORAR A APRENDIZAGEM?</t>
  </si>
  <si>
    <t>LUPÚS ERITEMATOSO SISTÊMICO</t>
  </si>
  <si>
    <t>WEBCONFERÊNCIA ENFERMAGEM</t>
  </si>
  <si>
    <t>MESA REDONDA - REDES REGIONALIZADAS DE ATENÇÃO À SAÚDE: DESAFIOS À INTEGRAÇÃO E À COORDENAÇÃO DO CUIDADO</t>
  </si>
  <si>
    <t>INSUFICIÊNCIA RENAL E AJUSTE DE DOSE DE MEDICAMENTOS</t>
  </si>
  <si>
    <t>SIG ENFERMAGEM EM OFTALMOLOGIA</t>
  </si>
  <si>
    <t>ELABORAÇÃO DE AGENDA COM TODOS OS PARTICIPANTES, DEFINIÇÃO DE TEMAS 2019</t>
  </si>
  <si>
    <t>VIDECONFERÊNCIA EEUFBA</t>
  </si>
  <si>
    <t>PESQUISA ORIENTADA - FORMAÇÃO DE PROFESSORES</t>
  </si>
  <si>
    <t>UTILIZAÇÃO DE AUDITÓRIO (CONGRESSO)</t>
  </si>
  <si>
    <t>REUNIÃO SOBRE AS UNIDADES DE E-SAÚDE DA REDE EBSERH</t>
  </si>
  <si>
    <t>WEBCONFERÊNCIA EBSERH</t>
  </si>
  <si>
    <t>HIGH LIGHTS 2018 E PROGRAMAÇÃO PARA 2019</t>
  </si>
  <si>
    <t>FATORES QUE INFLUENCIAM A NOTIFICAÇÃO DE ERROS DE MEDICAÇÃO E QUASE FALHAS EM UM HOSPITAL UNIVERSITÁRIO</t>
  </si>
  <si>
    <t>ARTERIOPATIAS VASOMOTORAS / ARTIGO CIENTÍFICO</t>
  </si>
  <si>
    <t>ABORDAGEM DO ADOLESCENTE</t>
  </si>
  <si>
    <t>RESPOSTA IMUNE INATA</t>
  </si>
  <si>
    <t>OBESIDADE E SOBREPESO: ADAPTAÇÃO E AVALIAÇÃO PSICOMÉTRICA DA ESCALA ESTÁGIOS DE MOTIVAÇÃO PARA MUDANÇA NA PREPARAÇÃO E NO TRATAMENTO (SOCRATES - 00)</t>
  </si>
  <si>
    <t>ESTUDO COMPARATIVO DE PARÂMETROS CLÍNICOS E IMUNOLÓGICOS DE PACIENTES COM HEPATITE D GENOTIPOS 1 E 3</t>
  </si>
  <si>
    <t>FECHAMENTO 2018 E DEFINICÃO DE AGENDA</t>
  </si>
  <si>
    <t>05 ANOS DE VIDEOCONFERÊNCIA SIG TERAPIA OCUPACIONAL EM CONTEXTOS HOSPITALARES E CUIDADOS PALIATIVOS</t>
  </si>
  <si>
    <t>SÍNDROME DE CUSHING  CAUSADA POR PPNAD</t>
  </si>
  <si>
    <t>ATUALIZAÇÃO EM MIOPATIAS INFLAMATÓRIAS</t>
  </si>
  <si>
    <t>HEMANGIOMAS E MAL FORMAÇÕES VASCULARES</t>
  </si>
  <si>
    <t>REDE DE APOIO PARA CUIDADORES DE IDOSOS DEPENDENTES: DIAGNÓSTICO E INTERVENÇÃO</t>
  </si>
  <si>
    <t>FORMAÇÃO PEDAGÓGICA EM TUTORIA PARA EDUCAÇÃO EM SAÚDE - ÊNFASE EM PRECEPTORIA</t>
  </si>
  <si>
    <t>04 DEFESAS DE TCC</t>
  </si>
  <si>
    <t>ISOLAMENTO, CARACTERIAÇÃO E POTENCIAL BIOTECNOLÓGICO DE LECTINAS DE MICRO-ALGAS</t>
  </si>
  <si>
    <t>INSUFICIÊNCIA LINFÁTICA (LINFEDEMA) / ARTIGO CIENTÍFICO</t>
  </si>
  <si>
    <t>ESTRATÉGIAS DE RESISTÊNCIA DE ENFERMEIRAS A PARTIR DAS LIMITAÇÕES DA SUA ATUAÇÃO PROFISSIONAL: DISCURSO E HISTÓRIA</t>
  </si>
  <si>
    <t>REUNIÃO NORMA ZERO EBSERH</t>
  </si>
  <si>
    <t>RECONSTRUÇÃO FILODINÂMICA DA INTRODUÇÃO DO SUBTIPO C DO HIV-I NO BRASIL E SUA DISPERSÃO PARA REGIÃO NORDESTE DO PAÍS</t>
  </si>
  <si>
    <t>HIVFIRD: SOFTWARE DE DETECÇÃO DE MUTAÇÕES ASSOCIADAS A RESISTÊNCIA TERAPÊUTICA DOS INIBIDORES DE FUSÃO EM SEQUÊNCIAS DO HIV-I</t>
  </si>
  <si>
    <t>GRAVAÇÃO DE VIDEOAULA INTERNA - PEDIATRIA</t>
  </si>
  <si>
    <t>GRAVAÇÃO DE VIDEOAULA INTERNA - ODONTOLOGIA</t>
  </si>
  <si>
    <t xml:space="preserve">GRAVAÇÃO DE VIDEOAULA INTERNA - UROLOGIA </t>
  </si>
  <si>
    <t>GRAVAÇÃO DE VIDEOAULA EXTERNA - ENFERMAGEM</t>
  </si>
  <si>
    <t>GRAVAÇÃO DE VIDEOAULA INTERNA - RESIDENTE</t>
  </si>
  <si>
    <t>GRAVAÇÃO DE VIDEOAULA INTERNA - UROLOGIA</t>
  </si>
  <si>
    <t>GRAVAÇÃO DE VIDEOAULA INTERNA - HEPATOLOGIA</t>
  </si>
  <si>
    <t>GRAVAÇÃO DE VIDEOAULA INTERNA - MEDICINA LEGAL</t>
  </si>
  <si>
    <t>GRAVAÇÃO DE VIDEOAULA INTERNA - LAPI</t>
  </si>
  <si>
    <t>GRAVAÇÃO DE VIDEOAULA INTERNA - IMUNOLOGIA</t>
  </si>
  <si>
    <t>GRAVAÇÃO DE VIDEOAULA INTERNA - INFECTOLOGIA</t>
  </si>
  <si>
    <t>GRAVAÇÃO DE VIDEOAULA INTERNA - GHU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</si>
</sst>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/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4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4" fontId="0" fillId="0" borderId="9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0" xfId="0" applyFont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2" fontId="3" fillId="0" borderId="21" xfId="0" applyNumberFormat="1" applyFont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4" fontId="0" fillId="0" borderId="4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14" fontId="0" fillId="0" borderId="7" xfId="0" applyNumberFormat="1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14" fontId="0" fillId="0" borderId="9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4" fontId="0" fillId="0" borderId="7" xfId="0" applyNumberFormat="1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14" fontId="0" fillId="0" borderId="12" xfId="0" applyNumberFormat="1" applyFont="1" applyFill="1" applyBorder="1" applyAlignment="1">
      <alignment horizontal="center"/>
    </xf>
    <xf numFmtId="14" fontId="0" fillId="0" borderId="34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14" fontId="0" fillId="0" borderId="34" xfId="0" applyNumberFormat="1" applyFont="1" applyBorder="1" applyAlignment="1">
      <alignment horizontal="center"/>
    </xf>
    <xf numFmtId="14" fontId="0" fillId="0" borderId="9" xfId="0" applyNumberFormat="1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4" fontId="0" fillId="0" borderId="12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0" fillId="0" borderId="40" xfId="0" applyNumberFormat="1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14" fontId="0" fillId="0" borderId="42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4" xfId="0" applyFont="1" applyFill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JANEIRO!$B$25:$B$31</c:f>
              <c:strCache>
                <c:ptCount val="7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REUNIÃO DRª SUZY</c:v>
                </c:pt>
                <c:pt idx="6">
                  <c:v>REUNIÃO SRAS</c:v>
                </c:pt>
              </c:strCache>
            </c:strRef>
          </c:cat>
          <c:val>
            <c:numRef>
              <c:f>JANEIRO!$C$25:$C$31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D-4B5B-9C10-F619A0A1F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3451825610645551"/>
          <c:y val="0.14381166786795352"/>
          <c:w val="0.33019503941969452"/>
          <c:h val="0.7567538634687975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MAIO!$B$51:$B$59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 (MESTRADO/DOUTORADO/TCC)</c:v>
                </c:pt>
                <c:pt idx="6">
                  <c:v>TESTE DE BANCA</c:v>
                </c:pt>
                <c:pt idx="7">
                  <c:v>REUNIÃO DRª SUZY</c:v>
                </c:pt>
                <c:pt idx="8">
                  <c:v>REUNIÃO ADMINISTRATIVA (SRAS / UGRL / UROLOGIA)</c:v>
                </c:pt>
              </c:strCache>
            </c:strRef>
          </c:cat>
          <c:val>
            <c:numRef>
              <c:f>MAIO!$C$51:$C$59</c:f>
              <c:numCache>
                <c:formatCode>General</c:formatCode>
                <c:ptCount val="9"/>
                <c:pt idx="0">
                  <c:v>17</c:v>
                </c:pt>
                <c:pt idx="1">
                  <c:v>10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E-44B4-BD62-64BAB2E2E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439872"/>
        <c:axId val="95445760"/>
      </c:barChart>
      <c:catAx>
        <c:axId val="9543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445760"/>
        <c:crosses val="autoZero"/>
        <c:auto val="1"/>
        <c:lblAlgn val="ctr"/>
        <c:lblOffset val="100"/>
        <c:noMultiLvlLbl val="0"/>
      </c:catAx>
      <c:valAx>
        <c:axId val="954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39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JUNHO!$B$49:$B$56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 MINISTÉRIO DA SAÚDE</c:v>
                </c:pt>
                <c:pt idx="5">
                  <c:v>BANCA (MESTRADO/DOUTORADO/TCC)</c:v>
                </c:pt>
                <c:pt idx="6">
                  <c:v>TESTE DE BANCA</c:v>
                </c:pt>
                <c:pt idx="7">
                  <c:v>REUNIÃO ADMINISTRATIVA (SRAS)</c:v>
                </c:pt>
              </c:strCache>
            </c:strRef>
          </c:cat>
          <c:val>
            <c:numRef>
              <c:f>JUNHO!$C$49:$C$56</c:f>
              <c:numCache>
                <c:formatCode>General</c:formatCode>
                <c:ptCount val="8"/>
                <c:pt idx="0">
                  <c:v>12</c:v>
                </c:pt>
                <c:pt idx="1">
                  <c:v>14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C-43FF-9AE3-380722EAD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7352631499097295"/>
          <c:y val="5.8894008288138081E-2"/>
          <c:w val="0.41105942682020236"/>
          <c:h val="0.8622219815726811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JUNHO!$B$49:$B$56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 MINISTÉRIO DA SAÚDE</c:v>
                </c:pt>
                <c:pt idx="5">
                  <c:v>BANCA (MESTRADO/DOUTORADO/TCC)</c:v>
                </c:pt>
                <c:pt idx="6">
                  <c:v>TESTE DE BANCA</c:v>
                </c:pt>
                <c:pt idx="7">
                  <c:v>REUNIÃO ADMINISTRATIVA (SRAS)</c:v>
                </c:pt>
              </c:strCache>
            </c:strRef>
          </c:cat>
          <c:val>
            <c:numRef>
              <c:f>JUNHO!$C$49:$C$56</c:f>
              <c:numCache>
                <c:formatCode>General</c:formatCode>
                <c:ptCount val="8"/>
                <c:pt idx="0">
                  <c:v>12</c:v>
                </c:pt>
                <c:pt idx="1">
                  <c:v>14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F-4B0D-BE31-F6EAF6359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659328"/>
        <c:axId val="98665216"/>
      </c:barChart>
      <c:catAx>
        <c:axId val="9865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8665216"/>
        <c:crosses val="autoZero"/>
        <c:auto val="1"/>
        <c:lblAlgn val="ctr"/>
        <c:lblOffset val="100"/>
        <c:noMultiLvlLbl val="0"/>
      </c:catAx>
      <c:valAx>
        <c:axId val="986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659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JULHO!$B$53:$B$60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 MINISTÉRIO DA SAÚDE</c:v>
                </c:pt>
                <c:pt idx="5">
                  <c:v>BANCA (MESTRADO/DOUTORADO/TCC)</c:v>
                </c:pt>
                <c:pt idx="6">
                  <c:v>WEBCONFERÊNCIA</c:v>
                </c:pt>
                <c:pt idx="7">
                  <c:v>REUNIÃO SRAS</c:v>
                </c:pt>
              </c:strCache>
            </c:strRef>
          </c:cat>
          <c:val>
            <c:numRef>
              <c:f>JULHO!$C$53:$C$60</c:f>
              <c:numCache>
                <c:formatCode>General</c:formatCode>
                <c:ptCount val="8"/>
                <c:pt idx="0">
                  <c:v>13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5-414A-A17C-6619AB27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170229443862874"/>
          <c:y val="0.11486601347105763"/>
          <c:w val="0.29288344737254662"/>
          <c:h val="0.790257974908927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JULHO!$B$53:$B$60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 MINISTÉRIO DA SAÚDE</c:v>
                </c:pt>
                <c:pt idx="5">
                  <c:v>BANCA (MESTRADO/DOUTORADO/TCC)</c:v>
                </c:pt>
                <c:pt idx="6">
                  <c:v>WEBCONFERÊNCIA</c:v>
                </c:pt>
                <c:pt idx="7">
                  <c:v>REUNIÃO SRAS</c:v>
                </c:pt>
              </c:strCache>
            </c:strRef>
          </c:cat>
          <c:val>
            <c:numRef>
              <c:f>JULHO!$C$53:$C$60</c:f>
              <c:numCache>
                <c:formatCode>General</c:formatCode>
                <c:ptCount val="8"/>
                <c:pt idx="0">
                  <c:v>13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A-476C-AE40-8FAC8986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023872"/>
        <c:axId val="99029760"/>
      </c:barChart>
      <c:catAx>
        <c:axId val="9902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9029760"/>
        <c:crosses val="autoZero"/>
        <c:auto val="1"/>
        <c:lblAlgn val="ctr"/>
        <c:lblOffset val="100"/>
        <c:noMultiLvlLbl val="0"/>
      </c:catAx>
      <c:valAx>
        <c:axId val="9902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23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AGOSTO!$B$57:$B$64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</c:v>
                </c:pt>
                <c:pt idx="5">
                  <c:v>BANCA (MESTRADO/DOUTORADO/TCC)</c:v>
                </c:pt>
                <c:pt idx="6">
                  <c:v>WEBCONFERÊNCIA</c:v>
                </c:pt>
                <c:pt idx="7">
                  <c:v>REUNIÃO DRª SUZY</c:v>
                </c:pt>
              </c:strCache>
            </c:strRef>
          </c:cat>
          <c:val>
            <c:numRef>
              <c:f>AGOSTO!$C$57:$C$64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12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A-4EE3-8E13-2680FF589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170229443862874"/>
          <c:y val="0.11486601347105763"/>
          <c:w val="0.29288344737254662"/>
          <c:h val="0.790257974908927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AGOSTO!$B$57:$B$64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</c:v>
                </c:pt>
                <c:pt idx="5">
                  <c:v>BANCA (MESTRADO/DOUTORADO/TCC)</c:v>
                </c:pt>
                <c:pt idx="6">
                  <c:v>WEBCONFERÊNCIA</c:v>
                </c:pt>
                <c:pt idx="7">
                  <c:v>REUNIÃO DRª SUZY</c:v>
                </c:pt>
              </c:strCache>
            </c:strRef>
          </c:cat>
          <c:val>
            <c:numRef>
              <c:f>AGOSTO!$C$57:$C$64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12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E-4B06-B4E5-3C8340FF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068928"/>
        <c:axId val="99070720"/>
      </c:barChart>
      <c:catAx>
        <c:axId val="9906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9070720"/>
        <c:crosses val="autoZero"/>
        <c:auto val="1"/>
        <c:lblAlgn val="ctr"/>
        <c:lblOffset val="100"/>
        <c:noMultiLvlLbl val="0"/>
      </c:catAx>
      <c:valAx>
        <c:axId val="9907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68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SETEMBRO!$B$37:$B$43</c:f>
              <c:strCache>
                <c:ptCount val="7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</c:v>
                </c:pt>
                <c:pt idx="5">
                  <c:v>BANCA (MESTRADO/DOUTORADO/TCC)</c:v>
                </c:pt>
                <c:pt idx="6">
                  <c:v>WEBCONFERÊNCIA</c:v>
                </c:pt>
              </c:strCache>
            </c:strRef>
          </c:cat>
          <c:val>
            <c:numRef>
              <c:f>SETEMBRO!$C$37:$C$43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2-4437-B416-E949E02E7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170229443862874"/>
          <c:y val="0.11486601347105763"/>
          <c:w val="0.29288344737254662"/>
          <c:h val="0.790257974908927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SETEMBRO!$B$37:$B$43</c:f>
              <c:strCache>
                <c:ptCount val="7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</c:v>
                </c:pt>
                <c:pt idx="5">
                  <c:v>BANCA (MESTRADO/DOUTORADO/TCC)</c:v>
                </c:pt>
                <c:pt idx="6">
                  <c:v>WEBCONFERÊNCIA</c:v>
                </c:pt>
              </c:strCache>
            </c:strRef>
          </c:cat>
          <c:val>
            <c:numRef>
              <c:f>SETEMBRO!$C$37:$C$43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2-4B9C-866D-A71F2EB4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817536"/>
        <c:axId val="100819328"/>
      </c:barChart>
      <c:catAx>
        <c:axId val="10081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819328"/>
        <c:crosses val="autoZero"/>
        <c:auto val="1"/>
        <c:lblAlgn val="ctr"/>
        <c:lblOffset val="100"/>
        <c:noMultiLvlLbl val="0"/>
      </c:catAx>
      <c:valAx>
        <c:axId val="1008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817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OUTUBRO!$B$39:$B$43</c:f>
              <c:strCache>
                <c:ptCount val="5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BANCA (MESTRADO/DOUTORADO/TCC)</c:v>
                </c:pt>
              </c:strCache>
            </c:strRef>
          </c:cat>
          <c:val>
            <c:numRef>
              <c:f>OUTUBRO!$C$39:$C$43</c:f>
              <c:numCache>
                <c:formatCode>General</c:formatCode>
                <c:ptCount val="5"/>
                <c:pt idx="0">
                  <c:v>16</c:v>
                </c:pt>
                <c:pt idx="1">
                  <c:v>11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8-4433-9D9C-987D741F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170229443862874"/>
          <c:y val="0.11486601347105763"/>
          <c:w val="0.29288344737254662"/>
          <c:h val="0.790257974908927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JANEIRO!$B$25:$B$31</c:f>
              <c:strCache>
                <c:ptCount val="7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REUNIÃO DRª SUZY</c:v>
                </c:pt>
                <c:pt idx="6">
                  <c:v>REUNIÃO SRAS</c:v>
                </c:pt>
              </c:strCache>
            </c:strRef>
          </c:cat>
          <c:val>
            <c:numRef>
              <c:f>JANEIRO!$C$25:$C$31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5-4B54-A1D1-6F01BEA20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338560"/>
        <c:axId val="44344448"/>
      </c:barChart>
      <c:catAx>
        <c:axId val="4433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44448"/>
        <c:crosses val="autoZero"/>
        <c:auto val="1"/>
        <c:lblAlgn val="ctr"/>
        <c:lblOffset val="100"/>
        <c:noMultiLvlLbl val="0"/>
      </c:catAx>
      <c:valAx>
        <c:axId val="4434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3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OUTUBRO!$B$39:$B$43</c:f>
              <c:strCache>
                <c:ptCount val="5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BANCA (MESTRADO/DOUTORADO/TCC)</c:v>
                </c:pt>
              </c:strCache>
            </c:strRef>
          </c:cat>
          <c:val>
            <c:numRef>
              <c:f>OUTUBRO!$C$39:$C$43</c:f>
              <c:numCache>
                <c:formatCode>General</c:formatCode>
                <c:ptCount val="5"/>
                <c:pt idx="0">
                  <c:v>16</c:v>
                </c:pt>
                <c:pt idx="1">
                  <c:v>11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4-4886-8E0F-8DD8F3934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542144"/>
        <c:axId val="101548032"/>
      </c:barChart>
      <c:catAx>
        <c:axId val="10154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548032"/>
        <c:crosses val="autoZero"/>
        <c:auto val="1"/>
        <c:lblAlgn val="ctr"/>
        <c:lblOffset val="100"/>
        <c:noMultiLvlLbl val="0"/>
      </c:catAx>
      <c:valAx>
        <c:axId val="10154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42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NOVEMBRO!$B$49:$B$57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</c:v>
                </c:pt>
                <c:pt idx="5">
                  <c:v>BANCA (MESTRADO/DOUTORADO/TCC)</c:v>
                </c:pt>
                <c:pt idx="6">
                  <c:v>WEBCONFERÊNCIA</c:v>
                </c:pt>
                <c:pt idx="7">
                  <c:v>REUNIÃO DRª SUZY</c:v>
                </c:pt>
                <c:pt idx="8">
                  <c:v>UTILIZAÇÃO DE AUDITÓRIO (CONGRESSO)</c:v>
                </c:pt>
              </c:strCache>
            </c:strRef>
          </c:cat>
          <c:val>
            <c:numRef>
              <c:f>NOVEMBRO!$C$49:$C$57</c:f>
              <c:numCache>
                <c:formatCode>General</c:formatCode>
                <c:ptCount val="9"/>
                <c:pt idx="0">
                  <c:v>14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F-4274-8E93-38AC0303B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170229443862874"/>
          <c:y val="0.11486601347105763"/>
          <c:w val="0.29288344737254662"/>
          <c:h val="0.790257974908927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NOVEMBRO!$B$49:$B$57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</c:v>
                </c:pt>
                <c:pt idx="5">
                  <c:v>BANCA (MESTRADO/DOUTORADO/TCC)</c:v>
                </c:pt>
                <c:pt idx="6">
                  <c:v>WEBCONFERÊNCIA</c:v>
                </c:pt>
                <c:pt idx="7">
                  <c:v>REUNIÃO DRª SUZY</c:v>
                </c:pt>
                <c:pt idx="8">
                  <c:v>UTILIZAÇÃO DE AUDITÓRIO (CONGRESSO)</c:v>
                </c:pt>
              </c:strCache>
            </c:strRef>
          </c:cat>
          <c:val>
            <c:numRef>
              <c:f>NOVEMBRO!$C$49:$C$57</c:f>
              <c:numCache>
                <c:formatCode>General</c:formatCode>
                <c:ptCount val="9"/>
                <c:pt idx="0">
                  <c:v>14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B-488D-8EDC-577517D9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885248"/>
        <c:axId val="102886784"/>
      </c:barChart>
      <c:catAx>
        <c:axId val="10288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886784"/>
        <c:crosses val="autoZero"/>
        <c:auto val="1"/>
        <c:lblAlgn val="ctr"/>
        <c:lblOffset val="100"/>
        <c:noMultiLvlLbl val="0"/>
      </c:catAx>
      <c:valAx>
        <c:axId val="10288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85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DEZEMBRO!$B$34:$B$39</c:f>
              <c:strCache>
                <c:ptCount val="6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 (MESTRADO/DOUTORADO/TCC)</c:v>
                </c:pt>
              </c:strCache>
            </c:strRef>
          </c:cat>
          <c:val>
            <c:numRef>
              <c:f>DEZEMBRO!$C$34:$C$39</c:f>
              <c:numCache>
                <c:formatCode>General</c:formatCode>
                <c:ptCount val="6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4-431F-B4FC-56FF62CD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170229443862874"/>
          <c:y val="0.11486601347105763"/>
          <c:w val="0.29288344737254662"/>
          <c:h val="0.790257974908927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DEZEMBRO!$B$34:$B$39</c:f>
              <c:strCache>
                <c:ptCount val="6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 (MESTRADO/DOUTORADO/TCC)</c:v>
                </c:pt>
              </c:strCache>
            </c:strRef>
          </c:cat>
          <c:val>
            <c:numRef>
              <c:f>DEZEMBRO!$C$34:$C$39</c:f>
              <c:numCache>
                <c:formatCode>General</c:formatCode>
                <c:ptCount val="6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1-4CB6-B45C-EDC68BF05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28768"/>
        <c:axId val="104930304"/>
      </c:barChart>
      <c:catAx>
        <c:axId val="1049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930304"/>
        <c:crosses val="autoZero"/>
        <c:auto val="1"/>
        <c:lblAlgn val="ctr"/>
        <c:lblOffset val="100"/>
        <c:noMultiLvlLbl val="0"/>
      </c:catAx>
      <c:valAx>
        <c:axId val="10493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2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PARTICIPANTES'!$A$3:$A$14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'TOTAL PARTICIPANTES'!$B$3:$B$14</c:f>
              <c:numCache>
                <c:formatCode>General</c:formatCode>
                <c:ptCount val="12"/>
                <c:pt idx="0">
                  <c:v>132</c:v>
                </c:pt>
                <c:pt idx="1">
                  <c:v>101</c:v>
                </c:pt>
                <c:pt idx="2">
                  <c:v>234</c:v>
                </c:pt>
                <c:pt idx="3">
                  <c:v>279</c:v>
                </c:pt>
                <c:pt idx="4">
                  <c:v>260</c:v>
                </c:pt>
                <c:pt idx="5">
                  <c:v>292</c:v>
                </c:pt>
                <c:pt idx="6">
                  <c:v>208</c:v>
                </c:pt>
                <c:pt idx="7">
                  <c:v>268</c:v>
                </c:pt>
                <c:pt idx="8">
                  <c:v>167</c:v>
                </c:pt>
                <c:pt idx="9">
                  <c:v>187</c:v>
                </c:pt>
                <c:pt idx="10">
                  <c:v>475</c:v>
                </c:pt>
                <c:pt idx="11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2-4919-974A-AFD2CB054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TOTAL DE PARTICIPANTES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'TOTAL PARTICIPANTES'!$A$3:$A$14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'TOTAL PARTICIPANTES'!$B$3:$B$14</c:f>
              <c:numCache>
                <c:formatCode>General</c:formatCode>
                <c:ptCount val="12"/>
                <c:pt idx="0">
                  <c:v>132</c:v>
                </c:pt>
                <c:pt idx="1">
                  <c:v>101</c:v>
                </c:pt>
                <c:pt idx="2">
                  <c:v>234</c:v>
                </c:pt>
                <c:pt idx="3">
                  <c:v>279</c:v>
                </c:pt>
                <c:pt idx="4">
                  <c:v>260</c:v>
                </c:pt>
                <c:pt idx="5">
                  <c:v>292</c:v>
                </c:pt>
                <c:pt idx="6">
                  <c:v>208</c:v>
                </c:pt>
                <c:pt idx="7">
                  <c:v>268</c:v>
                </c:pt>
                <c:pt idx="8">
                  <c:v>167</c:v>
                </c:pt>
                <c:pt idx="9">
                  <c:v>187</c:v>
                </c:pt>
                <c:pt idx="10">
                  <c:v>475</c:v>
                </c:pt>
                <c:pt idx="11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5-45B2-8591-DAC3809DC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468864"/>
        <c:axId val="106470400"/>
      </c:barChart>
      <c:catAx>
        <c:axId val="10646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470400"/>
        <c:crosses val="autoZero"/>
        <c:auto val="1"/>
        <c:lblAlgn val="ctr"/>
        <c:lblOffset val="100"/>
        <c:noMultiLvlLbl val="0"/>
      </c:catAx>
      <c:valAx>
        <c:axId val="10647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68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DE HORAS'!$A$3:$A$14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'TOTAL DE HORAS'!$B$3:$B$14</c:f>
              <c:numCache>
                <c:formatCode>0.00</c:formatCode>
                <c:ptCount val="12"/>
                <c:pt idx="0">
                  <c:v>33.06666666666667</c:v>
                </c:pt>
                <c:pt idx="1">
                  <c:v>33.15</c:v>
                </c:pt>
                <c:pt idx="2">
                  <c:v>69.849999999999994</c:v>
                </c:pt>
                <c:pt idx="3">
                  <c:v>61.833333333333336</c:v>
                </c:pt>
                <c:pt idx="4">
                  <c:v>73</c:v>
                </c:pt>
                <c:pt idx="5">
                  <c:v>66.016666666666666</c:v>
                </c:pt>
                <c:pt idx="6">
                  <c:v>58.95</c:v>
                </c:pt>
                <c:pt idx="7">
                  <c:v>82.683333333333337</c:v>
                </c:pt>
                <c:pt idx="8">
                  <c:v>44.666666666666664</c:v>
                </c:pt>
                <c:pt idx="9">
                  <c:v>47.916666666666664</c:v>
                </c:pt>
                <c:pt idx="10">
                  <c:v>69.666666666666671</c:v>
                </c:pt>
                <c:pt idx="11">
                  <c:v>49.883333333333333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0-46CF-A9C7-C7F9795F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TOTAL DE HORAS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'TOTAL DE HORAS'!$A$3:$A$14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'TOTAL DE HORAS'!$B$3:$B$14</c:f>
              <c:numCache>
                <c:formatCode>0.00</c:formatCode>
                <c:ptCount val="12"/>
                <c:pt idx="0">
                  <c:v>33.06666666666667</c:v>
                </c:pt>
                <c:pt idx="1">
                  <c:v>33.15</c:v>
                </c:pt>
                <c:pt idx="2">
                  <c:v>69.849999999999994</c:v>
                </c:pt>
                <c:pt idx="3">
                  <c:v>61.833333333333336</c:v>
                </c:pt>
                <c:pt idx="4">
                  <c:v>73</c:v>
                </c:pt>
                <c:pt idx="5">
                  <c:v>66.016666666666666</c:v>
                </c:pt>
                <c:pt idx="6">
                  <c:v>58.95</c:v>
                </c:pt>
                <c:pt idx="7">
                  <c:v>82.683333333333337</c:v>
                </c:pt>
                <c:pt idx="8">
                  <c:v>44.666666666666664</c:v>
                </c:pt>
                <c:pt idx="9">
                  <c:v>47.916666666666664</c:v>
                </c:pt>
                <c:pt idx="10">
                  <c:v>69.666666666666671</c:v>
                </c:pt>
                <c:pt idx="11">
                  <c:v>49.883333333333333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6-411C-B9E0-25FCA55A5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526976"/>
        <c:axId val="106528768"/>
      </c:barChart>
      <c:catAx>
        <c:axId val="10652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528768"/>
        <c:crosses val="autoZero"/>
        <c:auto val="1"/>
        <c:lblAlgn val="ctr"/>
        <c:lblOffset val="100"/>
        <c:noMultiLvlLbl val="0"/>
      </c:catAx>
      <c:valAx>
        <c:axId val="106528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52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PADRÃO!$B$46:$B$54</c:f>
              <c:strCache>
                <c:ptCount val="6"/>
                <c:pt idx="5">
                  <c:v>BANCA (MESTRADO/DOUTORADO/TCC)</c:v>
                </c:pt>
              </c:strCache>
            </c:strRef>
          </c:cat>
          <c:val>
            <c:numRef>
              <c:f>PADRÃO!$C$46:$C$54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E-4111-93A6-DF01B52BD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170229443862874"/>
          <c:y val="0.11486601347105763"/>
          <c:w val="0.29288344737254662"/>
          <c:h val="0.790257974908927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FEVEREIRO!$B$28:$B$35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</c:v>
                </c:pt>
                <c:pt idx="6">
                  <c:v>TESTE DE BANCA</c:v>
                </c:pt>
                <c:pt idx="7">
                  <c:v>REUNIÃO SRAS</c:v>
                </c:pt>
              </c:strCache>
            </c:strRef>
          </c:cat>
          <c:val>
            <c:numRef>
              <c:f>FEVEREIRO!$C$28:$C$35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B-4773-A5BA-769BF6B5E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170229443862874"/>
          <c:y val="0.11486601347105763"/>
          <c:w val="0.29288344737254662"/>
          <c:h val="0.790257974908927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PADRÃO!$B$46:$B$54</c:f>
              <c:strCache>
                <c:ptCount val="6"/>
                <c:pt idx="5">
                  <c:v>BANCA (MESTRADO/DOUTORADO/TCC)</c:v>
                </c:pt>
              </c:strCache>
            </c:strRef>
          </c:cat>
          <c:val>
            <c:numRef>
              <c:f>PADRÃO!$C$46:$C$54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F-4552-83D9-D2604D3D4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264448"/>
        <c:axId val="108069632"/>
      </c:barChart>
      <c:catAx>
        <c:axId val="10826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069632"/>
        <c:crosses val="autoZero"/>
        <c:auto val="1"/>
        <c:lblAlgn val="ctr"/>
        <c:lblOffset val="100"/>
        <c:noMultiLvlLbl val="0"/>
      </c:catAx>
      <c:valAx>
        <c:axId val="10806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64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FEVEREIRO!$B$28:$B$35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</c:v>
                </c:pt>
                <c:pt idx="6">
                  <c:v>TESTE DE BANCA</c:v>
                </c:pt>
                <c:pt idx="7">
                  <c:v>REUNIÃO SRAS</c:v>
                </c:pt>
              </c:strCache>
            </c:strRef>
          </c:cat>
          <c:val>
            <c:numRef>
              <c:f>FEVEREIRO!$C$28:$C$35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5-478F-BB5C-DBC867FFB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554304"/>
        <c:axId val="89560192"/>
      </c:barChart>
      <c:catAx>
        <c:axId val="8955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560192"/>
        <c:crosses val="autoZero"/>
        <c:auto val="1"/>
        <c:lblAlgn val="ctr"/>
        <c:lblOffset val="100"/>
        <c:noMultiLvlLbl val="0"/>
      </c:catAx>
      <c:valAx>
        <c:axId val="8956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55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MARÇO!$B$52:$B$60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</c:v>
                </c:pt>
                <c:pt idx="6">
                  <c:v>TESTE DE BANCA</c:v>
                </c:pt>
                <c:pt idx="7">
                  <c:v>REUNIÃO DRª SUZY</c:v>
                </c:pt>
                <c:pt idx="8">
                  <c:v>REUNIÃO SRAS</c:v>
                </c:pt>
              </c:strCache>
            </c:strRef>
          </c:cat>
          <c:val>
            <c:numRef>
              <c:f>MARÇO!$C$52:$C$60</c:f>
              <c:numCache>
                <c:formatCode>General</c:formatCode>
                <c:ptCount val="9"/>
                <c:pt idx="0">
                  <c:v>7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D-410F-B87B-10690A0EA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170229443862874"/>
          <c:y val="0.11486601347105763"/>
          <c:w val="0.29288344737254662"/>
          <c:h val="0.790257974908927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MARÇO!$B$52:$B$60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</c:v>
                </c:pt>
                <c:pt idx="6">
                  <c:v>TESTE DE BANCA</c:v>
                </c:pt>
                <c:pt idx="7">
                  <c:v>REUNIÃO DRª SUZY</c:v>
                </c:pt>
                <c:pt idx="8">
                  <c:v>REUNIÃO SRAS</c:v>
                </c:pt>
              </c:strCache>
            </c:strRef>
          </c:cat>
          <c:val>
            <c:numRef>
              <c:f>MARÇO!$C$52:$C$60</c:f>
              <c:numCache>
                <c:formatCode>General</c:formatCode>
                <c:ptCount val="9"/>
                <c:pt idx="0">
                  <c:v>7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6-48F3-B44D-C205B7A55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49088"/>
        <c:axId val="93850624"/>
      </c:barChart>
      <c:catAx>
        <c:axId val="9384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850624"/>
        <c:crosses val="autoZero"/>
        <c:auto val="1"/>
        <c:lblAlgn val="ctr"/>
        <c:lblOffset val="100"/>
        <c:noMultiLvlLbl val="0"/>
      </c:catAx>
      <c:valAx>
        <c:axId val="9385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849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ABRIL!$B$46:$B$54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 (MESTRADO/DOUTORADO/TCC)</c:v>
                </c:pt>
                <c:pt idx="6">
                  <c:v>TESTE DE BANCA</c:v>
                </c:pt>
                <c:pt idx="7">
                  <c:v>REUNIÃO DRª SUZY</c:v>
                </c:pt>
                <c:pt idx="8">
                  <c:v>UTILIZAÇÃO DE COMPUTADOR</c:v>
                </c:pt>
              </c:strCache>
            </c:strRef>
          </c:cat>
          <c:val>
            <c:numRef>
              <c:f>ABRIL!$C$46:$C$54</c:f>
              <c:numCache>
                <c:formatCode>General</c:formatCode>
                <c:ptCount val="9"/>
                <c:pt idx="0">
                  <c:v>10</c:v>
                </c:pt>
                <c:pt idx="1">
                  <c:v>13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A-4B8E-9005-96523DCE7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435483136862223"/>
          <c:y val="0.11486601347105763"/>
          <c:w val="0.38023091044255303"/>
          <c:h val="0.7942559752791359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ABRIL!$B$46:$B$54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 (MESTRADO/DOUTORADO/TCC)</c:v>
                </c:pt>
                <c:pt idx="6">
                  <c:v>TESTE DE BANCA</c:v>
                </c:pt>
                <c:pt idx="7">
                  <c:v>REUNIÃO DRª SUZY</c:v>
                </c:pt>
                <c:pt idx="8">
                  <c:v>UTILIZAÇÃO DE COMPUTADOR</c:v>
                </c:pt>
              </c:strCache>
            </c:strRef>
          </c:cat>
          <c:val>
            <c:numRef>
              <c:f>ABRIL!$C$46:$C$54</c:f>
              <c:numCache>
                <c:formatCode>General</c:formatCode>
                <c:ptCount val="9"/>
                <c:pt idx="0">
                  <c:v>10</c:v>
                </c:pt>
                <c:pt idx="1">
                  <c:v>13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D-4B29-866A-4CEDBBFE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900160"/>
        <c:axId val="93910144"/>
      </c:barChart>
      <c:catAx>
        <c:axId val="93900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910144"/>
        <c:crosses val="autoZero"/>
        <c:auto val="1"/>
        <c:lblAlgn val="ctr"/>
        <c:lblOffset val="100"/>
        <c:noMultiLvlLbl val="0"/>
      </c:catAx>
      <c:valAx>
        <c:axId val="9391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0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MAIO!$B$51:$B$59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 (MESTRADO/DOUTORADO/TCC)</c:v>
                </c:pt>
                <c:pt idx="6">
                  <c:v>TESTE DE BANCA</c:v>
                </c:pt>
                <c:pt idx="7">
                  <c:v>REUNIÃO DRª SUZY</c:v>
                </c:pt>
                <c:pt idx="8">
                  <c:v>REUNIÃO ADMINISTRATIVA (SRAS / UGRL / UROLOGIA)</c:v>
                </c:pt>
              </c:strCache>
            </c:strRef>
          </c:cat>
          <c:val>
            <c:numRef>
              <c:f>MAIO!$C$51:$C$59</c:f>
              <c:numCache>
                <c:formatCode>General</c:formatCode>
                <c:ptCount val="9"/>
                <c:pt idx="0">
                  <c:v>17</c:v>
                </c:pt>
                <c:pt idx="1">
                  <c:v>10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5-4C4B-8193-F8DC9CB1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7352631499097295"/>
          <c:y val="5.8894008288138081E-2"/>
          <c:w val="0.41105942682020236"/>
          <c:h val="0.8622219815726811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22</xdr:row>
      <xdr:rowOff>195261</xdr:rowOff>
    </xdr:from>
    <xdr:to>
      <xdr:col>4</xdr:col>
      <xdr:colOff>3533774</xdr:colOff>
      <xdr:row>39</xdr:row>
      <xdr:rowOff>9524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85724</xdr:colOff>
      <xdr:row>39</xdr:row>
      <xdr:rowOff>80962</xdr:rowOff>
    </xdr:from>
    <xdr:to>
      <xdr:col>4</xdr:col>
      <xdr:colOff>3524249</xdr:colOff>
      <xdr:row>56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37</xdr:row>
      <xdr:rowOff>4762</xdr:rowOff>
    </xdr:from>
    <xdr:to>
      <xdr:col>4</xdr:col>
      <xdr:colOff>3724275</xdr:colOff>
      <xdr:row>52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</xdr:colOff>
      <xdr:row>53</xdr:row>
      <xdr:rowOff>71437</xdr:rowOff>
    </xdr:from>
    <xdr:to>
      <xdr:col>4</xdr:col>
      <xdr:colOff>3705224</xdr:colOff>
      <xdr:row>70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47</xdr:row>
      <xdr:rowOff>4762</xdr:rowOff>
    </xdr:from>
    <xdr:to>
      <xdr:col>4</xdr:col>
      <xdr:colOff>3724275</xdr:colOff>
      <xdr:row>62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</xdr:colOff>
      <xdr:row>63</xdr:row>
      <xdr:rowOff>71437</xdr:rowOff>
    </xdr:from>
    <xdr:to>
      <xdr:col>4</xdr:col>
      <xdr:colOff>3705224</xdr:colOff>
      <xdr:row>80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32</xdr:row>
      <xdr:rowOff>4762</xdr:rowOff>
    </xdr:from>
    <xdr:to>
      <xdr:col>4</xdr:col>
      <xdr:colOff>3724275</xdr:colOff>
      <xdr:row>47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</xdr:colOff>
      <xdr:row>48</xdr:row>
      <xdr:rowOff>71437</xdr:rowOff>
    </xdr:from>
    <xdr:to>
      <xdr:col>4</xdr:col>
      <xdr:colOff>3705224</xdr:colOff>
      <xdr:row>65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2</xdr:row>
      <xdr:rowOff>4761</xdr:rowOff>
    </xdr:from>
    <xdr:to>
      <xdr:col>6</xdr:col>
      <xdr:colOff>9525</xdr:colOff>
      <xdr:row>13</xdr:row>
      <xdr:rowOff>247649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2</xdr:row>
      <xdr:rowOff>4761</xdr:rowOff>
    </xdr:from>
    <xdr:to>
      <xdr:col>9</xdr:col>
      <xdr:colOff>1304925</xdr:colOff>
      <xdr:row>13</xdr:row>
      <xdr:rowOff>228599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1</xdr:row>
      <xdr:rowOff>195262</xdr:rowOff>
    </xdr:from>
    <xdr:to>
      <xdr:col>10</xdr:col>
      <xdr:colOff>600074</xdr:colOff>
      <xdr:row>13</xdr:row>
      <xdr:rowOff>209550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1</xdr:row>
      <xdr:rowOff>195261</xdr:rowOff>
    </xdr:from>
    <xdr:to>
      <xdr:col>19</xdr:col>
      <xdr:colOff>581025</xdr:colOff>
      <xdr:row>13</xdr:row>
      <xdr:rowOff>200024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44</xdr:row>
      <xdr:rowOff>4762</xdr:rowOff>
    </xdr:from>
    <xdr:to>
      <xdr:col>4</xdr:col>
      <xdr:colOff>3724275</xdr:colOff>
      <xdr:row>59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</xdr:colOff>
      <xdr:row>60</xdr:row>
      <xdr:rowOff>71437</xdr:rowOff>
    </xdr:from>
    <xdr:to>
      <xdr:col>4</xdr:col>
      <xdr:colOff>3705224</xdr:colOff>
      <xdr:row>77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26</xdr:row>
      <xdr:rowOff>4762</xdr:rowOff>
    </xdr:from>
    <xdr:to>
      <xdr:col>4</xdr:col>
      <xdr:colOff>3724275</xdr:colOff>
      <xdr:row>41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42</xdr:row>
      <xdr:rowOff>61912</xdr:rowOff>
    </xdr:from>
    <xdr:to>
      <xdr:col>4</xdr:col>
      <xdr:colOff>3724275</xdr:colOff>
      <xdr:row>58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50</xdr:row>
      <xdr:rowOff>4762</xdr:rowOff>
    </xdr:from>
    <xdr:to>
      <xdr:col>4</xdr:col>
      <xdr:colOff>3724275</xdr:colOff>
      <xdr:row>65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</xdr:colOff>
      <xdr:row>66</xdr:row>
      <xdr:rowOff>71437</xdr:rowOff>
    </xdr:from>
    <xdr:to>
      <xdr:col>4</xdr:col>
      <xdr:colOff>3705224</xdr:colOff>
      <xdr:row>83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44</xdr:row>
      <xdr:rowOff>4762</xdr:rowOff>
    </xdr:from>
    <xdr:to>
      <xdr:col>4</xdr:col>
      <xdr:colOff>3724275</xdr:colOff>
      <xdr:row>59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</xdr:colOff>
      <xdr:row>60</xdr:row>
      <xdr:rowOff>71437</xdr:rowOff>
    </xdr:from>
    <xdr:to>
      <xdr:col>4</xdr:col>
      <xdr:colOff>3705224</xdr:colOff>
      <xdr:row>77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49</xdr:row>
      <xdr:rowOff>4762</xdr:rowOff>
    </xdr:from>
    <xdr:to>
      <xdr:col>4</xdr:col>
      <xdr:colOff>3724275</xdr:colOff>
      <xdr:row>64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</xdr:colOff>
      <xdr:row>65</xdr:row>
      <xdr:rowOff>71437</xdr:rowOff>
    </xdr:from>
    <xdr:to>
      <xdr:col>4</xdr:col>
      <xdr:colOff>3705224</xdr:colOff>
      <xdr:row>82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47</xdr:row>
      <xdr:rowOff>4762</xdr:rowOff>
    </xdr:from>
    <xdr:to>
      <xdr:col>4</xdr:col>
      <xdr:colOff>3724275</xdr:colOff>
      <xdr:row>62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</xdr:colOff>
      <xdr:row>63</xdr:row>
      <xdr:rowOff>71437</xdr:rowOff>
    </xdr:from>
    <xdr:to>
      <xdr:col>4</xdr:col>
      <xdr:colOff>3705224</xdr:colOff>
      <xdr:row>80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51</xdr:row>
      <xdr:rowOff>4762</xdr:rowOff>
    </xdr:from>
    <xdr:to>
      <xdr:col>4</xdr:col>
      <xdr:colOff>3724275</xdr:colOff>
      <xdr:row>66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</xdr:colOff>
      <xdr:row>67</xdr:row>
      <xdr:rowOff>71437</xdr:rowOff>
    </xdr:from>
    <xdr:to>
      <xdr:col>4</xdr:col>
      <xdr:colOff>3705224</xdr:colOff>
      <xdr:row>84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55</xdr:row>
      <xdr:rowOff>4762</xdr:rowOff>
    </xdr:from>
    <xdr:to>
      <xdr:col>4</xdr:col>
      <xdr:colOff>3724275</xdr:colOff>
      <xdr:row>70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</xdr:colOff>
      <xdr:row>71</xdr:row>
      <xdr:rowOff>71437</xdr:rowOff>
    </xdr:from>
    <xdr:to>
      <xdr:col>4</xdr:col>
      <xdr:colOff>3705224</xdr:colOff>
      <xdr:row>88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35</xdr:row>
      <xdr:rowOff>4762</xdr:rowOff>
    </xdr:from>
    <xdr:to>
      <xdr:col>4</xdr:col>
      <xdr:colOff>3724275</xdr:colOff>
      <xdr:row>50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</xdr:colOff>
      <xdr:row>51</xdr:row>
      <xdr:rowOff>71437</xdr:rowOff>
    </xdr:from>
    <xdr:to>
      <xdr:col>4</xdr:col>
      <xdr:colOff>3705224</xdr:colOff>
      <xdr:row>68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 filterMode="1"/>
  <dimension ref="A1:F461"/>
  <sheetViews>
    <sheetView tabSelected="1" topLeftCell="A253" zoomScaleNormal="100" workbookViewId="0">
      <selection activeCell="A440" sqref="A440"/>
    </sheetView>
  </sheetViews>
  <sheetFormatPr defaultRowHeight="15" x14ac:dyDescent="0.25"/>
  <cols>
    <col min="1" max="1" width="10.7109375" style="69" bestFit="1" customWidth="1"/>
    <col min="2" max="2" width="48.42578125" style="69" bestFit="1" customWidth="1"/>
    <col min="3" max="3" width="28" style="69" bestFit="1" customWidth="1"/>
    <col min="4" max="4" width="18.28515625" style="69" bestFit="1" customWidth="1"/>
    <col min="5" max="5" width="118.7109375" style="69" bestFit="1" customWidth="1"/>
    <col min="6" max="6" width="13.28515625" style="69" bestFit="1" customWidth="1"/>
    <col min="7" max="16384" width="9.140625" style="69"/>
  </cols>
  <sheetData>
    <row r="1" spans="1:6" ht="15.75" thickBot="1" x14ac:dyDescent="0.3"/>
    <row r="2" spans="1:6" x14ac:dyDescent="0.25">
      <c r="A2" s="79" t="s">
        <v>3</v>
      </c>
      <c r="B2" s="80" t="s">
        <v>0</v>
      </c>
      <c r="C2" s="80" t="s">
        <v>17</v>
      </c>
      <c r="D2" s="80" t="s">
        <v>4</v>
      </c>
      <c r="E2" s="80" t="s">
        <v>5</v>
      </c>
      <c r="F2" s="81" t="s">
        <v>76</v>
      </c>
    </row>
    <row r="3" spans="1:6" hidden="1" x14ac:dyDescent="0.25">
      <c r="A3" s="49">
        <v>43103</v>
      </c>
      <c r="B3" s="50" t="s">
        <v>1</v>
      </c>
      <c r="C3" s="50" t="s">
        <v>18</v>
      </c>
      <c r="D3" s="50">
        <v>8</v>
      </c>
      <c r="E3" s="50" t="s">
        <v>23</v>
      </c>
      <c r="F3" s="62">
        <v>70</v>
      </c>
    </row>
    <row r="4" spans="1:6" hidden="1" x14ac:dyDescent="0.25">
      <c r="A4" s="52">
        <v>43108</v>
      </c>
      <c r="B4" s="43" t="s">
        <v>1</v>
      </c>
      <c r="C4" s="43" t="s">
        <v>18</v>
      </c>
      <c r="D4" s="43">
        <v>5</v>
      </c>
      <c r="E4" s="43" t="s">
        <v>6</v>
      </c>
      <c r="F4" s="54">
        <v>85</v>
      </c>
    </row>
    <row r="5" spans="1:6" hidden="1" x14ac:dyDescent="0.25">
      <c r="A5" s="52">
        <v>43110</v>
      </c>
      <c r="B5" s="43" t="s">
        <v>1</v>
      </c>
      <c r="C5" s="43" t="s">
        <v>18</v>
      </c>
      <c r="D5" s="43">
        <v>8</v>
      </c>
      <c r="E5" s="43" t="s">
        <v>24</v>
      </c>
      <c r="F5" s="54">
        <v>83</v>
      </c>
    </row>
    <row r="6" spans="1:6" x14ac:dyDescent="0.25">
      <c r="A6" s="52">
        <v>43110</v>
      </c>
      <c r="B6" s="43" t="s">
        <v>447</v>
      </c>
      <c r="C6" s="43" t="s">
        <v>78</v>
      </c>
      <c r="D6" s="43">
        <v>1</v>
      </c>
      <c r="E6" s="43" t="s">
        <v>25</v>
      </c>
      <c r="F6" s="54">
        <v>90</v>
      </c>
    </row>
    <row r="7" spans="1:6" x14ac:dyDescent="0.25">
      <c r="A7" s="52">
        <v>43111</v>
      </c>
      <c r="B7" s="43" t="s">
        <v>447</v>
      </c>
      <c r="C7" s="43" t="s">
        <v>78</v>
      </c>
      <c r="D7" s="43">
        <v>1</v>
      </c>
      <c r="E7" s="43" t="s">
        <v>26</v>
      </c>
      <c r="F7" s="54">
        <v>70</v>
      </c>
    </row>
    <row r="8" spans="1:6" hidden="1" x14ac:dyDescent="0.25">
      <c r="A8" s="52">
        <v>43111</v>
      </c>
      <c r="B8" s="43" t="s">
        <v>42</v>
      </c>
      <c r="C8" s="43" t="s">
        <v>43</v>
      </c>
      <c r="D8" s="43">
        <v>1</v>
      </c>
      <c r="E8" s="43" t="s">
        <v>44</v>
      </c>
      <c r="F8" s="54">
        <v>150</v>
      </c>
    </row>
    <row r="9" spans="1:6" hidden="1" x14ac:dyDescent="0.25">
      <c r="A9" s="52">
        <v>43112</v>
      </c>
      <c r="B9" s="43" t="s">
        <v>27</v>
      </c>
      <c r="C9" s="43" t="s">
        <v>56</v>
      </c>
      <c r="D9" s="43">
        <v>3</v>
      </c>
      <c r="E9" s="43" t="s">
        <v>28</v>
      </c>
      <c r="F9" s="54">
        <v>100</v>
      </c>
    </row>
    <row r="10" spans="1:6" hidden="1" x14ac:dyDescent="0.25">
      <c r="A10" s="52">
        <v>43112</v>
      </c>
      <c r="B10" s="43" t="s">
        <v>8</v>
      </c>
      <c r="C10" s="43" t="s">
        <v>8</v>
      </c>
      <c r="D10" s="43">
        <v>1</v>
      </c>
      <c r="E10" s="43" t="s">
        <v>29</v>
      </c>
      <c r="F10" s="54">
        <v>385</v>
      </c>
    </row>
    <row r="11" spans="1:6" hidden="1" x14ac:dyDescent="0.25">
      <c r="A11" s="52">
        <v>43115</v>
      </c>
      <c r="B11" s="43" t="s">
        <v>1</v>
      </c>
      <c r="C11" s="43" t="s">
        <v>18</v>
      </c>
      <c r="D11" s="43">
        <v>5</v>
      </c>
      <c r="E11" s="43" t="s">
        <v>6</v>
      </c>
      <c r="F11" s="54">
        <v>60</v>
      </c>
    </row>
    <row r="12" spans="1:6" hidden="1" x14ac:dyDescent="0.25">
      <c r="A12" s="52">
        <v>43115</v>
      </c>
      <c r="B12" s="43" t="s">
        <v>30</v>
      </c>
      <c r="C12" s="43" t="s">
        <v>38</v>
      </c>
      <c r="D12" s="43">
        <v>27</v>
      </c>
      <c r="E12" s="43" t="s">
        <v>31</v>
      </c>
      <c r="F12" s="54">
        <v>60</v>
      </c>
    </row>
    <row r="13" spans="1:6" hidden="1" x14ac:dyDescent="0.25">
      <c r="A13" s="52">
        <v>43117</v>
      </c>
      <c r="B13" s="43" t="s">
        <v>1</v>
      </c>
      <c r="C13" s="43" t="s">
        <v>18</v>
      </c>
      <c r="D13" s="43">
        <v>6</v>
      </c>
      <c r="E13" s="43" t="s">
        <v>32</v>
      </c>
      <c r="F13" s="54">
        <v>86</v>
      </c>
    </row>
    <row r="14" spans="1:6" hidden="1" x14ac:dyDescent="0.25">
      <c r="A14" s="52">
        <v>43119</v>
      </c>
      <c r="B14" s="43" t="s">
        <v>13</v>
      </c>
      <c r="C14" s="43" t="s">
        <v>19</v>
      </c>
      <c r="D14" s="43">
        <v>6</v>
      </c>
      <c r="E14" s="43" t="s">
        <v>33</v>
      </c>
      <c r="F14" s="54">
        <v>75</v>
      </c>
    </row>
    <row r="15" spans="1:6" hidden="1" x14ac:dyDescent="0.25">
      <c r="A15" s="52">
        <v>43122</v>
      </c>
      <c r="B15" s="43" t="s">
        <v>1</v>
      </c>
      <c r="C15" s="43" t="s">
        <v>18</v>
      </c>
      <c r="D15" s="43">
        <v>4</v>
      </c>
      <c r="E15" s="43" t="s">
        <v>6</v>
      </c>
      <c r="F15" s="54">
        <v>50</v>
      </c>
    </row>
    <row r="16" spans="1:6" hidden="1" x14ac:dyDescent="0.25">
      <c r="A16" s="52">
        <v>43124</v>
      </c>
      <c r="B16" s="43" t="s">
        <v>1</v>
      </c>
      <c r="C16" s="43" t="s">
        <v>18</v>
      </c>
      <c r="D16" s="43">
        <v>9</v>
      </c>
      <c r="E16" s="43" t="s">
        <v>34</v>
      </c>
      <c r="F16" s="54">
        <v>100</v>
      </c>
    </row>
    <row r="17" spans="1:6" hidden="1" x14ac:dyDescent="0.25">
      <c r="A17" s="52">
        <v>43125</v>
      </c>
      <c r="B17" s="43" t="s">
        <v>42</v>
      </c>
      <c r="C17" s="43" t="s">
        <v>43</v>
      </c>
      <c r="D17" s="43">
        <v>1</v>
      </c>
      <c r="E17" s="43" t="s">
        <v>44</v>
      </c>
      <c r="F17" s="54">
        <v>150</v>
      </c>
    </row>
    <row r="18" spans="1:6" x14ac:dyDescent="0.25">
      <c r="A18" s="52">
        <v>43125</v>
      </c>
      <c r="B18" s="43" t="s">
        <v>447</v>
      </c>
      <c r="C18" s="43" t="s">
        <v>78</v>
      </c>
      <c r="D18" s="43">
        <v>1</v>
      </c>
      <c r="E18" s="43" t="s">
        <v>35</v>
      </c>
      <c r="F18" s="54">
        <v>40</v>
      </c>
    </row>
    <row r="19" spans="1:6" x14ac:dyDescent="0.25">
      <c r="A19" s="52">
        <v>43126</v>
      </c>
      <c r="B19" s="43" t="s">
        <v>448</v>
      </c>
      <c r="C19" s="43" t="s">
        <v>78</v>
      </c>
      <c r="D19" s="43">
        <v>23</v>
      </c>
      <c r="E19" s="43" t="s">
        <v>36</v>
      </c>
      <c r="F19" s="54">
        <v>80</v>
      </c>
    </row>
    <row r="20" spans="1:6" hidden="1" x14ac:dyDescent="0.25">
      <c r="A20" s="52">
        <v>43129</v>
      </c>
      <c r="B20" s="43" t="s">
        <v>1</v>
      </c>
      <c r="C20" s="43" t="s">
        <v>18</v>
      </c>
      <c r="D20" s="43">
        <v>5</v>
      </c>
      <c r="E20" s="43" t="s">
        <v>6</v>
      </c>
      <c r="F20" s="54">
        <v>60</v>
      </c>
    </row>
    <row r="21" spans="1:6" hidden="1" x14ac:dyDescent="0.25">
      <c r="A21" s="52">
        <v>43129</v>
      </c>
      <c r="B21" s="43" t="s">
        <v>37</v>
      </c>
      <c r="C21" s="43" t="s">
        <v>38</v>
      </c>
      <c r="D21" s="43">
        <v>4</v>
      </c>
      <c r="E21" s="43" t="s">
        <v>39</v>
      </c>
      <c r="F21" s="54">
        <v>30</v>
      </c>
    </row>
    <row r="22" spans="1:6" ht="15.75" hidden="1" thickBot="1" x14ac:dyDescent="0.3">
      <c r="A22" s="55">
        <v>43131</v>
      </c>
      <c r="B22" s="56" t="s">
        <v>1</v>
      </c>
      <c r="C22" s="56" t="s">
        <v>18</v>
      </c>
      <c r="D22" s="56">
        <v>13</v>
      </c>
      <c r="E22" s="56" t="s">
        <v>40</v>
      </c>
      <c r="F22" s="58">
        <v>160</v>
      </c>
    </row>
    <row r="23" spans="1:6" s="78" customFormat="1" hidden="1" x14ac:dyDescent="0.25">
      <c r="A23" s="75">
        <v>43132</v>
      </c>
      <c r="B23" s="70" t="s">
        <v>42</v>
      </c>
      <c r="C23" s="70" t="s">
        <v>43</v>
      </c>
      <c r="D23" s="70">
        <v>1</v>
      </c>
      <c r="E23" s="70" t="s">
        <v>44</v>
      </c>
      <c r="F23" s="71">
        <v>150</v>
      </c>
    </row>
    <row r="24" spans="1:6" s="78" customFormat="1" hidden="1" x14ac:dyDescent="0.25">
      <c r="A24" s="52">
        <v>43136</v>
      </c>
      <c r="B24" s="43" t="s">
        <v>1</v>
      </c>
      <c r="C24" s="43" t="s">
        <v>18</v>
      </c>
      <c r="D24" s="43">
        <v>6</v>
      </c>
      <c r="E24" s="43" t="s">
        <v>6</v>
      </c>
      <c r="F24" s="53">
        <v>50</v>
      </c>
    </row>
    <row r="25" spans="1:6" s="78" customFormat="1" hidden="1" x14ac:dyDescent="0.25">
      <c r="A25" s="52">
        <v>43136</v>
      </c>
      <c r="B25" s="43" t="s">
        <v>14</v>
      </c>
      <c r="C25" s="43" t="s">
        <v>86</v>
      </c>
      <c r="D25" s="43">
        <v>1</v>
      </c>
      <c r="E25" s="43" t="s">
        <v>74</v>
      </c>
      <c r="F25" s="53">
        <v>30</v>
      </c>
    </row>
    <row r="26" spans="1:6" s="78" customFormat="1" hidden="1" x14ac:dyDescent="0.25">
      <c r="A26" s="52">
        <v>43137</v>
      </c>
      <c r="B26" s="43" t="s">
        <v>445</v>
      </c>
      <c r="C26" s="43" t="s">
        <v>78</v>
      </c>
      <c r="D26" s="43">
        <v>1</v>
      </c>
      <c r="E26" s="43" t="s">
        <v>41</v>
      </c>
      <c r="F26" s="53">
        <v>65</v>
      </c>
    </row>
    <row r="27" spans="1:6" s="78" customFormat="1" hidden="1" x14ac:dyDescent="0.25">
      <c r="A27" s="52">
        <v>43137</v>
      </c>
      <c r="B27" s="43" t="s">
        <v>10</v>
      </c>
      <c r="C27" s="43" t="s">
        <v>19</v>
      </c>
      <c r="D27" s="43">
        <v>3</v>
      </c>
      <c r="E27" s="43" t="s">
        <v>45</v>
      </c>
      <c r="F27" s="53">
        <v>75</v>
      </c>
    </row>
    <row r="28" spans="1:6" s="78" customFormat="1" hidden="1" x14ac:dyDescent="0.25">
      <c r="A28" s="52">
        <v>43146</v>
      </c>
      <c r="B28" s="43" t="s">
        <v>42</v>
      </c>
      <c r="C28" s="43" t="s">
        <v>43</v>
      </c>
      <c r="D28" s="43">
        <v>1</v>
      </c>
      <c r="E28" s="43" t="s">
        <v>44</v>
      </c>
      <c r="F28" s="53">
        <v>150</v>
      </c>
    </row>
    <row r="29" spans="1:6" s="78" customFormat="1" hidden="1" x14ac:dyDescent="0.25">
      <c r="A29" s="52">
        <v>43146</v>
      </c>
      <c r="B29" s="43" t="s">
        <v>14</v>
      </c>
      <c r="C29" s="43" t="s">
        <v>86</v>
      </c>
      <c r="D29" s="43">
        <v>1</v>
      </c>
      <c r="E29" s="43" t="s">
        <v>74</v>
      </c>
      <c r="F29" s="53">
        <v>30</v>
      </c>
    </row>
    <row r="30" spans="1:6" s="78" customFormat="1" hidden="1" x14ac:dyDescent="0.25">
      <c r="A30" s="52">
        <v>43147</v>
      </c>
      <c r="B30" s="43" t="s">
        <v>22</v>
      </c>
      <c r="C30" s="43" t="s">
        <v>20</v>
      </c>
      <c r="D30" s="43">
        <v>9</v>
      </c>
      <c r="E30" s="43" t="s">
        <v>46</v>
      </c>
      <c r="F30" s="53">
        <v>180</v>
      </c>
    </row>
    <row r="31" spans="1:6" s="78" customFormat="1" hidden="1" x14ac:dyDescent="0.25">
      <c r="A31" s="52">
        <v>43150</v>
      </c>
      <c r="B31" s="43" t="s">
        <v>1</v>
      </c>
      <c r="C31" s="43" t="s">
        <v>18</v>
      </c>
      <c r="D31" s="43">
        <v>5</v>
      </c>
      <c r="E31" s="43" t="s">
        <v>6</v>
      </c>
      <c r="F31" s="53">
        <v>115</v>
      </c>
    </row>
    <row r="32" spans="1:6" s="78" customFormat="1" x14ac:dyDescent="0.25">
      <c r="A32" s="52">
        <v>43150</v>
      </c>
      <c r="B32" s="43" t="s">
        <v>449</v>
      </c>
      <c r="C32" s="43" t="s">
        <v>78</v>
      </c>
      <c r="D32" s="43">
        <v>1</v>
      </c>
      <c r="E32" s="43" t="s">
        <v>47</v>
      </c>
      <c r="F32" s="53">
        <v>20</v>
      </c>
    </row>
    <row r="33" spans="1:6" s="78" customFormat="1" hidden="1" x14ac:dyDescent="0.25">
      <c r="A33" s="52">
        <v>43150</v>
      </c>
      <c r="B33" s="43" t="s">
        <v>8</v>
      </c>
      <c r="C33" s="43" t="s">
        <v>8</v>
      </c>
      <c r="D33" s="43">
        <v>5</v>
      </c>
      <c r="E33" s="43" t="s">
        <v>48</v>
      </c>
      <c r="F33" s="53">
        <v>60</v>
      </c>
    </row>
    <row r="34" spans="1:6" s="78" customFormat="1" hidden="1" x14ac:dyDescent="0.25">
      <c r="A34" s="52">
        <v>43151</v>
      </c>
      <c r="B34" s="43" t="s">
        <v>445</v>
      </c>
      <c r="C34" s="43" t="s">
        <v>78</v>
      </c>
      <c r="D34" s="43">
        <v>1</v>
      </c>
      <c r="E34" s="43" t="s">
        <v>49</v>
      </c>
      <c r="F34" s="53">
        <v>95</v>
      </c>
    </row>
    <row r="35" spans="1:6" s="78" customFormat="1" hidden="1" x14ac:dyDescent="0.25">
      <c r="A35" s="52">
        <v>43151</v>
      </c>
      <c r="B35" s="43" t="s">
        <v>9</v>
      </c>
      <c r="C35" s="43" t="s">
        <v>19</v>
      </c>
      <c r="D35" s="43">
        <v>4</v>
      </c>
      <c r="E35" s="43" t="s">
        <v>50</v>
      </c>
      <c r="F35" s="53">
        <v>60</v>
      </c>
    </row>
    <row r="36" spans="1:6" s="78" customFormat="1" hidden="1" x14ac:dyDescent="0.25">
      <c r="A36" s="52">
        <v>43151</v>
      </c>
      <c r="B36" s="43" t="s">
        <v>15</v>
      </c>
      <c r="C36" s="43" t="s">
        <v>19</v>
      </c>
      <c r="D36" s="43">
        <v>4</v>
      </c>
      <c r="E36" s="43" t="s">
        <v>51</v>
      </c>
      <c r="F36" s="53">
        <v>60</v>
      </c>
    </row>
    <row r="37" spans="1:6" s="78" customFormat="1" x14ac:dyDescent="0.25">
      <c r="A37" s="52">
        <v>43152</v>
      </c>
      <c r="B37" s="43" t="s">
        <v>449</v>
      </c>
      <c r="C37" s="43" t="s">
        <v>78</v>
      </c>
      <c r="D37" s="43">
        <v>1</v>
      </c>
      <c r="E37" s="43" t="s">
        <v>52</v>
      </c>
      <c r="F37" s="53">
        <v>64</v>
      </c>
    </row>
    <row r="38" spans="1:6" s="78" customFormat="1" x14ac:dyDescent="0.25">
      <c r="A38" s="52">
        <v>43153</v>
      </c>
      <c r="B38" s="43" t="s">
        <v>450</v>
      </c>
      <c r="C38" s="43" t="s">
        <v>78</v>
      </c>
      <c r="D38" s="43">
        <v>1</v>
      </c>
      <c r="E38" s="43" t="s">
        <v>53</v>
      </c>
      <c r="F38" s="53">
        <v>70</v>
      </c>
    </row>
    <row r="39" spans="1:6" s="78" customFormat="1" hidden="1" x14ac:dyDescent="0.25">
      <c r="A39" s="52">
        <v>43153</v>
      </c>
      <c r="B39" s="43" t="s">
        <v>42</v>
      </c>
      <c r="C39" s="43" t="s">
        <v>43</v>
      </c>
      <c r="D39" s="43">
        <v>1</v>
      </c>
      <c r="E39" s="43" t="s">
        <v>44</v>
      </c>
      <c r="F39" s="53">
        <v>150</v>
      </c>
    </row>
    <row r="40" spans="1:6" s="78" customFormat="1" hidden="1" x14ac:dyDescent="0.25">
      <c r="A40" s="52">
        <v>43153</v>
      </c>
      <c r="B40" s="43" t="s">
        <v>22</v>
      </c>
      <c r="C40" s="43" t="s">
        <v>20</v>
      </c>
      <c r="D40" s="43">
        <v>23</v>
      </c>
      <c r="E40" s="43" t="s">
        <v>54</v>
      </c>
      <c r="F40" s="53">
        <v>150</v>
      </c>
    </row>
    <row r="41" spans="1:6" s="78" customFormat="1" hidden="1" x14ac:dyDescent="0.25">
      <c r="A41" s="52">
        <v>43154</v>
      </c>
      <c r="B41" s="43" t="s">
        <v>16</v>
      </c>
      <c r="C41" s="43" t="s">
        <v>19</v>
      </c>
      <c r="D41" s="43">
        <v>1</v>
      </c>
      <c r="E41" s="43" t="s">
        <v>55</v>
      </c>
      <c r="F41" s="53">
        <v>90</v>
      </c>
    </row>
    <row r="42" spans="1:6" s="78" customFormat="1" hidden="1" x14ac:dyDescent="0.25">
      <c r="A42" s="52">
        <v>43157</v>
      </c>
      <c r="B42" s="43" t="s">
        <v>1</v>
      </c>
      <c r="C42" s="43" t="s">
        <v>18</v>
      </c>
      <c r="D42" s="43">
        <v>4</v>
      </c>
      <c r="E42" s="43" t="s">
        <v>6</v>
      </c>
      <c r="F42" s="53">
        <v>50</v>
      </c>
    </row>
    <row r="43" spans="1:6" s="78" customFormat="1" hidden="1" x14ac:dyDescent="0.25">
      <c r="A43" s="52">
        <v>43157</v>
      </c>
      <c r="B43" s="43" t="s">
        <v>27</v>
      </c>
      <c r="C43" s="43" t="s">
        <v>56</v>
      </c>
      <c r="D43" s="43">
        <v>2</v>
      </c>
      <c r="E43" s="43" t="s">
        <v>28</v>
      </c>
      <c r="F43" s="53">
        <v>60</v>
      </c>
    </row>
    <row r="44" spans="1:6" s="78" customFormat="1" hidden="1" x14ac:dyDescent="0.25">
      <c r="A44" s="52">
        <v>43157</v>
      </c>
      <c r="B44" s="43" t="s">
        <v>11</v>
      </c>
      <c r="C44" s="43" t="s">
        <v>21</v>
      </c>
      <c r="D44" s="43">
        <v>17</v>
      </c>
      <c r="E44" s="43" t="s">
        <v>57</v>
      </c>
      <c r="F44" s="53">
        <v>155</v>
      </c>
    </row>
    <row r="45" spans="1:6" s="78" customFormat="1" ht="15.75" hidden="1" thickBot="1" x14ac:dyDescent="0.3">
      <c r="A45" s="55">
        <v>43158</v>
      </c>
      <c r="B45" s="56" t="s">
        <v>9</v>
      </c>
      <c r="C45" s="56" t="s">
        <v>19</v>
      </c>
      <c r="D45" s="56">
        <v>8</v>
      </c>
      <c r="E45" s="56" t="s">
        <v>58</v>
      </c>
      <c r="F45" s="72">
        <v>60</v>
      </c>
    </row>
    <row r="46" spans="1:6" s="78" customFormat="1" hidden="1" x14ac:dyDescent="0.25">
      <c r="A46" s="49">
        <v>43160</v>
      </c>
      <c r="B46" s="50" t="s">
        <v>42</v>
      </c>
      <c r="C46" s="50" t="s">
        <v>43</v>
      </c>
      <c r="D46" s="50">
        <v>1</v>
      </c>
      <c r="E46" s="50" t="s">
        <v>44</v>
      </c>
      <c r="F46" s="51">
        <v>180</v>
      </c>
    </row>
    <row r="47" spans="1:6" s="78" customFormat="1" hidden="1" x14ac:dyDescent="0.25">
      <c r="A47" s="52">
        <v>43161</v>
      </c>
      <c r="B47" s="43" t="s">
        <v>8</v>
      </c>
      <c r="C47" s="43" t="s">
        <v>8</v>
      </c>
      <c r="D47" s="43">
        <v>5</v>
      </c>
      <c r="E47" s="43" t="s">
        <v>59</v>
      </c>
      <c r="F47" s="53">
        <v>155</v>
      </c>
    </row>
    <row r="48" spans="1:6" s="78" customFormat="1" hidden="1" x14ac:dyDescent="0.25">
      <c r="A48" s="52">
        <v>43164</v>
      </c>
      <c r="B48" s="43" t="s">
        <v>1</v>
      </c>
      <c r="C48" s="43" t="s">
        <v>18</v>
      </c>
      <c r="D48" s="43">
        <v>7</v>
      </c>
      <c r="E48" s="43" t="s">
        <v>6</v>
      </c>
      <c r="F48" s="53">
        <v>90</v>
      </c>
    </row>
    <row r="49" spans="1:6" s="78" customFormat="1" hidden="1" x14ac:dyDescent="0.25">
      <c r="A49" s="52">
        <v>43164</v>
      </c>
      <c r="B49" s="43" t="s">
        <v>22</v>
      </c>
      <c r="C49" s="43" t="s">
        <v>20</v>
      </c>
      <c r="D49" s="43">
        <v>1</v>
      </c>
      <c r="E49" s="43" t="s">
        <v>74</v>
      </c>
      <c r="F49" s="53">
        <v>150</v>
      </c>
    </row>
    <row r="50" spans="1:6" s="78" customFormat="1" hidden="1" x14ac:dyDescent="0.25">
      <c r="A50" s="52">
        <v>43165</v>
      </c>
      <c r="B50" s="43" t="s">
        <v>8</v>
      </c>
      <c r="C50" s="43" t="s">
        <v>8</v>
      </c>
      <c r="D50" s="43">
        <v>7</v>
      </c>
      <c r="E50" s="43" t="s">
        <v>60</v>
      </c>
      <c r="F50" s="53">
        <v>120</v>
      </c>
    </row>
    <row r="51" spans="1:6" s="78" customFormat="1" hidden="1" x14ac:dyDescent="0.25">
      <c r="A51" s="52">
        <v>43165</v>
      </c>
      <c r="B51" s="43" t="s">
        <v>9</v>
      </c>
      <c r="C51" s="43" t="s">
        <v>19</v>
      </c>
      <c r="D51" s="43">
        <v>8</v>
      </c>
      <c r="E51" s="43" t="s">
        <v>61</v>
      </c>
      <c r="F51" s="53">
        <v>70</v>
      </c>
    </row>
    <row r="52" spans="1:6" s="78" customFormat="1" hidden="1" x14ac:dyDescent="0.25">
      <c r="A52" s="52">
        <v>43165</v>
      </c>
      <c r="B52" s="43" t="s">
        <v>10</v>
      </c>
      <c r="C52" s="43" t="s">
        <v>19</v>
      </c>
      <c r="D52" s="43">
        <v>2</v>
      </c>
      <c r="E52" s="43" t="s">
        <v>62</v>
      </c>
      <c r="F52" s="53">
        <v>60</v>
      </c>
    </row>
    <row r="53" spans="1:6" s="78" customFormat="1" hidden="1" x14ac:dyDescent="0.25">
      <c r="A53" s="52">
        <v>43165</v>
      </c>
      <c r="B53" s="43" t="s">
        <v>14</v>
      </c>
      <c r="C53" s="43" t="s">
        <v>86</v>
      </c>
      <c r="D53" s="43">
        <v>1</v>
      </c>
      <c r="E53" s="43" t="s">
        <v>74</v>
      </c>
      <c r="F53" s="53">
        <v>30</v>
      </c>
    </row>
    <row r="54" spans="1:6" s="78" customFormat="1" hidden="1" x14ac:dyDescent="0.25">
      <c r="A54" s="52">
        <v>43167</v>
      </c>
      <c r="B54" s="43" t="s">
        <v>42</v>
      </c>
      <c r="C54" s="43" t="s">
        <v>43</v>
      </c>
      <c r="D54" s="43">
        <v>1</v>
      </c>
      <c r="E54" s="43" t="s">
        <v>44</v>
      </c>
      <c r="F54" s="53">
        <v>150</v>
      </c>
    </row>
    <row r="55" spans="1:6" s="78" customFormat="1" hidden="1" x14ac:dyDescent="0.25">
      <c r="A55" s="52">
        <v>43167</v>
      </c>
      <c r="B55" s="43" t="s">
        <v>262</v>
      </c>
      <c r="C55" s="43" t="s">
        <v>19</v>
      </c>
      <c r="D55" s="43">
        <v>1</v>
      </c>
      <c r="E55" s="43" t="s">
        <v>72</v>
      </c>
      <c r="F55" s="53">
        <v>60</v>
      </c>
    </row>
    <row r="56" spans="1:6" s="78" customFormat="1" hidden="1" x14ac:dyDescent="0.25">
      <c r="A56" s="52">
        <v>43167</v>
      </c>
      <c r="B56" s="43" t="s">
        <v>75</v>
      </c>
      <c r="C56" s="43" t="s">
        <v>86</v>
      </c>
      <c r="D56" s="43">
        <v>1</v>
      </c>
      <c r="E56" s="43" t="s">
        <v>73</v>
      </c>
      <c r="F56" s="53">
        <v>30</v>
      </c>
    </row>
    <row r="57" spans="1:6" s="78" customFormat="1" hidden="1" x14ac:dyDescent="0.25">
      <c r="A57" s="52">
        <v>43168</v>
      </c>
      <c r="B57" s="43" t="s">
        <v>11</v>
      </c>
      <c r="C57" s="43" t="s">
        <v>21</v>
      </c>
      <c r="D57" s="43">
        <v>9</v>
      </c>
      <c r="E57" s="43" t="s">
        <v>64</v>
      </c>
      <c r="F57" s="53">
        <v>125</v>
      </c>
    </row>
    <row r="58" spans="1:6" s="78" customFormat="1" hidden="1" x14ac:dyDescent="0.25">
      <c r="A58" s="52">
        <v>43171</v>
      </c>
      <c r="B58" s="43" t="s">
        <v>1</v>
      </c>
      <c r="C58" s="43" t="s">
        <v>18</v>
      </c>
      <c r="D58" s="43">
        <v>7</v>
      </c>
      <c r="E58" s="43" t="s">
        <v>6</v>
      </c>
      <c r="F58" s="53">
        <v>85</v>
      </c>
    </row>
    <row r="59" spans="1:6" s="78" customFormat="1" hidden="1" x14ac:dyDescent="0.25">
      <c r="A59" s="52">
        <v>43171</v>
      </c>
      <c r="B59" s="43" t="s">
        <v>2</v>
      </c>
      <c r="C59" s="43" t="s">
        <v>19</v>
      </c>
      <c r="D59" s="43">
        <v>8</v>
      </c>
      <c r="E59" s="43" t="s">
        <v>7</v>
      </c>
      <c r="F59" s="53">
        <v>65</v>
      </c>
    </row>
    <row r="60" spans="1:6" s="78" customFormat="1" hidden="1" x14ac:dyDescent="0.25">
      <c r="A60" s="52">
        <v>43171</v>
      </c>
      <c r="B60" s="43" t="s">
        <v>37</v>
      </c>
      <c r="C60" s="43" t="s">
        <v>38</v>
      </c>
      <c r="D60" s="43">
        <v>4</v>
      </c>
      <c r="E60" s="43" t="s">
        <v>39</v>
      </c>
      <c r="F60" s="53">
        <v>90</v>
      </c>
    </row>
    <row r="61" spans="1:6" s="78" customFormat="1" hidden="1" x14ac:dyDescent="0.25">
      <c r="A61" s="52">
        <v>43172</v>
      </c>
      <c r="B61" s="43" t="s">
        <v>9</v>
      </c>
      <c r="C61" s="43" t="s">
        <v>19</v>
      </c>
      <c r="D61" s="43">
        <v>6</v>
      </c>
      <c r="E61" s="43" t="s">
        <v>65</v>
      </c>
      <c r="F61" s="53">
        <v>65</v>
      </c>
    </row>
    <row r="62" spans="1:6" s="78" customFormat="1" hidden="1" x14ac:dyDescent="0.25">
      <c r="A62" s="52">
        <v>43172</v>
      </c>
      <c r="B62" s="43" t="s">
        <v>14</v>
      </c>
      <c r="C62" s="43" t="s">
        <v>86</v>
      </c>
      <c r="D62" s="43">
        <v>1</v>
      </c>
      <c r="E62" s="43" t="s">
        <v>74</v>
      </c>
      <c r="F62" s="53">
        <v>30</v>
      </c>
    </row>
    <row r="63" spans="1:6" s="78" customFormat="1" hidden="1" x14ac:dyDescent="0.25">
      <c r="A63" s="52">
        <v>43173</v>
      </c>
      <c r="B63" s="43" t="s">
        <v>1</v>
      </c>
      <c r="C63" s="43" t="s">
        <v>18</v>
      </c>
      <c r="D63" s="43">
        <v>13</v>
      </c>
      <c r="E63" s="43" t="s">
        <v>66</v>
      </c>
      <c r="F63" s="53">
        <v>87</v>
      </c>
    </row>
    <row r="64" spans="1:6" s="78" customFormat="1" hidden="1" x14ac:dyDescent="0.25">
      <c r="A64" s="52">
        <v>43173</v>
      </c>
      <c r="B64" s="43" t="s">
        <v>14</v>
      </c>
      <c r="C64" s="43" t="s">
        <v>86</v>
      </c>
      <c r="D64" s="43">
        <v>1</v>
      </c>
      <c r="E64" s="43" t="s">
        <v>74</v>
      </c>
      <c r="F64" s="53">
        <v>30</v>
      </c>
    </row>
    <row r="65" spans="1:6" s="78" customFormat="1" hidden="1" x14ac:dyDescent="0.25">
      <c r="A65" s="52">
        <v>43173</v>
      </c>
      <c r="B65" s="43" t="s">
        <v>8</v>
      </c>
      <c r="C65" s="43" t="s">
        <v>8</v>
      </c>
      <c r="D65" s="43">
        <v>1</v>
      </c>
      <c r="E65" s="43" t="s">
        <v>67</v>
      </c>
      <c r="F65" s="53">
        <v>60</v>
      </c>
    </row>
    <row r="66" spans="1:6" s="78" customFormat="1" hidden="1" x14ac:dyDescent="0.25">
      <c r="A66" s="52">
        <v>43174</v>
      </c>
      <c r="B66" s="43" t="s">
        <v>27</v>
      </c>
      <c r="C66" s="43" t="s">
        <v>56</v>
      </c>
      <c r="D66" s="43">
        <v>4</v>
      </c>
      <c r="E66" s="43" t="s">
        <v>28</v>
      </c>
      <c r="F66" s="53">
        <v>44</v>
      </c>
    </row>
    <row r="67" spans="1:6" s="78" customFormat="1" hidden="1" x14ac:dyDescent="0.25">
      <c r="A67" s="52">
        <v>43174</v>
      </c>
      <c r="B67" s="43" t="s">
        <v>42</v>
      </c>
      <c r="C67" s="43" t="s">
        <v>43</v>
      </c>
      <c r="D67" s="43">
        <v>1</v>
      </c>
      <c r="E67" s="43" t="s">
        <v>44</v>
      </c>
      <c r="F67" s="53">
        <v>150</v>
      </c>
    </row>
    <row r="68" spans="1:6" s="78" customFormat="1" hidden="1" x14ac:dyDescent="0.25">
      <c r="A68" s="52">
        <v>43175</v>
      </c>
      <c r="B68" s="43" t="s">
        <v>22</v>
      </c>
      <c r="C68" s="43" t="s">
        <v>20</v>
      </c>
      <c r="D68" s="43">
        <v>1</v>
      </c>
      <c r="E68" s="43" t="s">
        <v>68</v>
      </c>
      <c r="F68" s="53">
        <v>130</v>
      </c>
    </row>
    <row r="69" spans="1:6" s="78" customFormat="1" hidden="1" x14ac:dyDescent="0.25">
      <c r="A69" s="52">
        <v>43175</v>
      </c>
      <c r="B69" s="43" t="s">
        <v>11</v>
      </c>
      <c r="C69" s="43" t="s">
        <v>21</v>
      </c>
      <c r="D69" s="43">
        <v>6</v>
      </c>
      <c r="E69" s="43" t="s">
        <v>69</v>
      </c>
      <c r="F69" s="53">
        <v>180</v>
      </c>
    </row>
    <row r="70" spans="1:6" s="78" customFormat="1" hidden="1" x14ac:dyDescent="0.25">
      <c r="A70" s="52">
        <v>43178</v>
      </c>
      <c r="B70" s="43" t="s">
        <v>1</v>
      </c>
      <c r="C70" s="43" t="s">
        <v>18</v>
      </c>
      <c r="D70" s="43">
        <v>7</v>
      </c>
      <c r="E70" s="43" t="s">
        <v>6</v>
      </c>
      <c r="F70" s="53">
        <v>80</v>
      </c>
    </row>
    <row r="71" spans="1:6" s="78" customFormat="1" hidden="1" x14ac:dyDescent="0.25">
      <c r="A71" s="52">
        <v>43178</v>
      </c>
      <c r="B71" s="43" t="s">
        <v>75</v>
      </c>
      <c r="C71" s="43" t="s">
        <v>86</v>
      </c>
      <c r="D71" s="43">
        <v>1</v>
      </c>
      <c r="E71" s="43" t="s">
        <v>73</v>
      </c>
      <c r="F71" s="53">
        <v>30</v>
      </c>
    </row>
    <row r="72" spans="1:6" s="78" customFormat="1" hidden="1" x14ac:dyDescent="0.25">
      <c r="A72" s="52">
        <v>43178</v>
      </c>
      <c r="B72" s="43" t="s">
        <v>75</v>
      </c>
      <c r="C72" s="43" t="s">
        <v>86</v>
      </c>
      <c r="D72" s="43">
        <v>1</v>
      </c>
      <c r="E72" s="43" t="s">
        <v>73</v>
      </c>
      <c r="F72" s="53">
        <v>30</v>
      </c>
    </row>
    <row r="73" spans="1:6" hidden="1" x14ac:dyDescent="0.25">
      <c r="A73" s="52">
        <v>43179</v>
      </c>
      <c r="B73" s="43" t="s">
        <v>445</v>
      </c>
      <c r="C73" s="43" t="s">
        <v>78</v>
      </c>
      <c r="D73" s="43">
        <v>1</v>
      </c>
      <c r="E73" s="43" t="s">
        <v>71</v>
      </c>
      <c r="F73" s="53">
        <v>44</v>
      </c>
    </row>
    <row r="74" spans="1:6" hidden="1" x14ac:dyDescent="0.25">
      <c r="A74" s="52">
        <v>43179</v>
      </c>
      <c r="B74" s="42" t="s">
        <v>9</v>
      </c>
      <c r="C74" s="43" t="s">
        <v>19</v>
      </c>
      <c r="D74" s="43">
        <v>8</v>
      </c>
      <c r="E74" s="42" t="s">
        <v>70</v>
      </c>
      <c r="F74" s="54">
        <v>66</v>
      </c>
    </row>
    <row r="75" spans="1:6" hidden="1" x14ac:dyDescent="0.25">
      <c r="A75" s="52">
        <v>43180</v>
      </c>
      <c r="B75" s="42" t="s">
        <v>1</v>
      </c>
      <c r="C75" s="42" t="s">
        <v>18</v>
      </c>
      <c r="D75" s="42">
        <v>9</v>
      </c>
      <c r="E75" s="42" t="s">
        <v>87</v>
      </c>
      <c r="F75" s="54">
        <v>60</v>
      </c>
    </row>
    <row r="76" spans="1:6" hidden="1" x14ac:dyDescent="0.25">
      <c r="A76" s="52">
        <v>43180</v>
      </c>
      <c r="B76" s="42" t="s">
        <v>112</v>
      </c>
      <c r="C76" s="42" t="s">
        <v>56</v>
      </c>
      <c r="D76" s="42">
        <v>6</v>
      </c>
      <c r="E76" s="42" t="s">
        <v>28</v>
      </c>
      <c r="F76" s="54">
        <v>70</v>
      </c>
    </row>
    <row r="77" spans="1:6" hidden="1" x14ac:dyDescent="0.25">
      <c r="A77" s="52">
        <v>43180</v>
      </c>
      <c r="B77" s="42" t="s">
        <v>119</v>
      </c>
      <c r="C77" s="42" t="s">
        <v>20</v>
      </c>
      <c r="D77" s="42">
        <v>5</v>
      </c>
      <c r="E77" s="42" t="s">
        <v>113</v>
      </c>
      <c r="F77" s="54">
        <v>90</v>
      </c>
    </row>
    <row r="78" spans="1:6" hidden="1" x14ac:dyDescent="0.25">
      <c r="A78" s="52">
        <v>43180</v>
      </c>
      <c r="B78" s="42" t="s">
        <v>114</v>
      </c>
      <c r="C78" s="42" t="s">
        <v>19</v>
      </c>
      <c r="D78" s="42">
        <v>1</v>
      </c>
      <c r="E78" s="42" t="s">
        <v>115</v>
      </c>
      <c r="F78" s="54">
        <v>90</v>
      </c>
    </row>
    <row r="79" spans="1:6" hidden="1" x14ac:dyDescent="0.25">
      <c r="A79" s="52">
        <v>43181</v>
      </c>
      <c r="B79" s="42" t="s">
        <v>112</v>
      </c>
      <c r="C79" s="42" t="s">
        <v>56</v>
      </c>
      <c r="D79" s="42">
        <v>4</v>
      </c>
      <c r="E79" s="42" t="s">
        <v>28</v>
      </c>
      <c r="F79" s="54">
        <v>60</v>
      </c>
    </row>
    <row r="80" spans="1:6" hidden="1" x14ac:dyDescent="0.25">
      <c r="A80" s="52">
        <v>43181</v>
      </c>
      <c r="B80" s="42" t="s">
        <v>116</v>
      </c>
      <c r="C80" s="42" t="s">
        <v>19</v>
      </c>
      <c r="D80" s="42">
        <v>25</v>
      </c>
      <c r="E80" s="42" t="s">
        <v>117</v>
      </c>
      <c r="F80" s="54">
        <v>60</v>
      </c>
    </row>
    <row r="81" spans="1:6" hidden="1" x14ac:dyDescent="0.25">
      <c r="A81" s="52">
        <v>43181</v>
      </c>
      <c r="B81" s="42" t="s">
        <v>42</v>
      </c>
      <c r="C81" s="42" t="s">
        <v>43</v>
      </c>
      <c r="D81" s="42">
        <v>1</v>
      </c>
      <c r="E81" s="42" t="s">
        <v>44</v>
      </c>
      <c r="F81" s="54">
        <v>150</v>
      </c>
    </row>
    <row r="82" spans="1:6" x14ac:dyDescent="0.25">
      <c r="A82" s="52">
        <v>43182</v>
      </c>
      <c r="B82" s="42" t="s">
        <v>448</v>
      </c>
      <c r="C82" s="42" t="s">
        <v>78</v>
      </c>
      <c r="D82" s="42">
        <v>28</v>
      </c>
      <c r="E82" s="42" t="s">
        <v>103</v>
      </c>
      <c r="F82" s="54">
        <v>150</v>
      </c>
    </row>
    <row r="83" spans="1:6" hidden="1" x14ac:dyDescent="0.25">
      <c r="A83" s="52">
        <v>43182</v>
      </c>
      <c r="B83" s="42" t="s">
        <v>16</v>
      </c>
      <c r="C83" s="42" t="s">
        <v>19</v>
      </c>
      <c r="D83" s="42">
        <v>2</v>
      </c>
      <c r="E83" s="42" t="s">
        <v>104</v>
      </c>
      <c r="F83" s="54">
        <v>40</v>
      </c>
    </row>
    <row r="84" spans="1:6" hidden="1" x14ac:dyDescent="0.25">
      <c r="A84" s="52">
        <v>43182</v>
      </c>
      <c r="B84" s="42" t="s">
        <v>119</v>
      </c>
      <c r="C84" s="42" t="s">
        <v>20</v>
      </c>
      <c r="D84" s="42">
        <v>6</v>
      </c>
      <c r="E84" s="42" t="s">
        <v>106</v>
      </c>
      <c r="F84" s="54">
        <v>130</v>
      </c>
    </row>
    <row r="85" spans="1:6" hidden="1" x14ac:dyDescent="0.25">
      <c r="A85" s="52">
        <v>43185</v>
      </c>
      <c r="B85" s="42" t="s">
        <v>1</v>
      </c>
      <c r="C85" s="42" t="s">
        <v>18</v>
      </c>
      <c r="D85" s="42">
        <v>6</v>
      </c>
      <c r="E85" s="42" t="s">
        <v>6</v>
      </c>
      <c r="F85" s="54">
        <v>70</v>
      </c>
    </row>
    <row r="86" spans="1:6" hidden="1" x14ac:dyDescent="0.25">
      <c r="A86" s="52">
        <v>43185</v>
      </c>
      <c r="B86" s="42" t="s">
        <v>27</v>
      </c>
      <c r="C86" s="42" t="s">
        <v>56</v>
      </c>
      <c r="D86" s="42">
        <v>3</v>
      </c>
      <c r="E86" s="42" t="s">
        <v>28</v>
      </c>
      <c r="F86" s="54">
        <v>30</v>
      </c>
    </row>
    <row r="87" spans="1:6" hidden="1" x14ac:dyDescent="0.25">
      <c r="A87" s="52">
        <v>43185</v>
      </c>
      <c r="B87" s="42" t="s">
        <v>107</v>
      </c>
      <c r="C87" s="42" t="s">
        <v>43</v>
      </c>
      <c r="D87" s="42">
        <v>5</v>
      </c>
      <c r="E87" s="42" t="s">
        <v>108</v>
      </c>
      <c r="F87" s="54">
        <v>90</v>
      </c>
    </row>
    <row r="88" spans="1:6" hidden="1" x14ac:dyDescent="0.25">
      <c r="A88" s="52">
        <v>43185</v>
      </c>
      <c r="B88" s="42" t="s">
        <v>109</v>
      </c>
      <c r="C88" s="42" t="s">
        <v>43</v>
      </c>
      <c r="D88" s="42">
        <v>5</v>
      </c>
      <c r="E88" s="42" t="s">
        <v>110</v>
      </c>
      <c r="F88" s="54">
        <v>150</v>
      </c>
    </row>
    <row r="89" spans="1:6" hidden="1" x14ac:dyDescent="0.25">
      <c r="A89" s="52">
        <v>43186</v>
      </c>
      <c r="B89" s="43" t="s">
        <v>445</v>
      </c>
      <c r="C89" s="42" t="s">
        <v>78</v>
      </c>
      <c r="D89" s="42">
        <v>1</v>
      </c>
      <c r="E89" s="42" t="s">
        <v>118</v>
      </c>
      <c r="F89" s="54">
        <v>70</v>
      </c>
    </row>
    <row r="90" spans="1:6" hidden="1" x14ac:dyDescent="0.25">
      <c r="A90" s="52">
        <v>43186</v>
      </c>
      <c r="B90" s="43" t="s">
        <v>14</v>
      </c>
      <c r="C90" s="42" t="s">
        <v>86</v>
      </c>
      <c r="D90" s="42">
        <v>1</v>
      </c>
      <c r="E90" s="42" t="s">
        <v>73</v>
      </c>
      <c r="F90" s="54">
        <v>60</v>
      </c>
    </row>
    <row r="91" spans="1:6" hidden="1" x14ac:dyDescent="0.25">
      <c r="A91" s="52">
        <v>43187</v>
      </c>
      <c r="B91" s="42" t="s">
        <v>1</v>
      </c>
      <c r="C91" s="42" t="s">
        <v>18</v>
      </c>
      <c r="D91" s="42">
        <v>10</v>
      </c>
      <c r="E91" s="42" t="s">
        <v>111</v>
      </c>
      <c r="F91" s="54">
        <v>95</v>
      </c>
    </row>
    <row r="92" spans="1:6" hidden="1" x14ac:dyDescent="0.25">
      <c r="A92" s="76">
        <v>43187</v>
      </c>
      <c r="B92" s="77" t="s">
        <v>120</v>
      </c>
      <c r="C92" s="73" t="s">
        <v>21</v>
      </c>
      <c r="D92" s="73">
        <v>1</v>
      </c>
      <c r="E92" s="73" t="s">
        <v>121</v>
      </c>
      <c r="F92" s="74">
        <v>240</v>
      </c>
    </row>
    <row r="93" spans="1:6" hidden="1" x14ac:dyDescent="0.25">
      <c r="A93" s="59">
        <v>43192</v>
      </c>
      <c r="B93" s="60" t="s">
        <v>1</v>
      </c>
      <c r="C93" s="60" t="s">
        <v>18</v>
      </c>
      <c r="D93" s="60">
        <v>7</v>
      </c>
      <c r="E93" s="61" t="s">
        <v>6</v>
      </c>
      <c r="F93" s="62">
        <v>80</v>
      </c>
    </row>
    <row r="94" spans="1:6" hidden="1" x14ac:dyDescent="0.25">
      <c r="A94" s="63">
        <v>43192</v>
      </c>
      <c r="B94" s="42" t="s">
        <v>30</v>
      </c>
      <c r="C94" s="42" t="s">
        <v>38</v>
      </c>
      <c r="D94" s="42">
        <v>20</v>
      </c>
      <c r="E94" s="64" t="s">
        <v>30</v>
      </c>
      <c r="F94" s="54">
        <v>120</v>
      </c>
    </row>
    <row r="95" spans="1:6" hidden="1" x14ac:dyDescent="0.25">
      <c r="A95" s="63">
        <v>43193</v>
      </c>
      <c r="B95" s="42" t="s">
        <v>122</v>
      </c>
      <c r="C95" s="42" t="s">
        <v>19</v>
      </c>
      <c r="D95" s="42">
        <v>9</v>
      </c>
      <c r="E95" s="64" t="s">
        <v>123</v>
      </c>
      <c r="F95" s="54">
        <v>60</v>
      </c>
    </row>
    <row r="96" spans="1:6" hidden="1" x14ac:dyDescent="0.25">
      <c r="A96" s="63">
        <v>43193</v>
      </c>
      <c r="B96" s="42" t="s">
        <v>9</v>
      </c>
      <c r="C96" s="42" t="s">
        <v>19</v>
      </c>
      <c r="D96" s="42">
        <v>8</v>
      </c>
      <c r="E96" s="64" t="s">
        <v>124</v>
      </c>
      <c r="F96" s="54">
        <v>60</v>
      </c>
    </row>
    <row r="97" spans="1:6" hidden="1" x14ac:dyDescent="0.25">
      <c r="A97" s="63">
        <v>43193</v>
      </c>
      <c r="B97" s="42" t="s">
        <v>10</v>
      </c>
      <c r="C97" s="42" t="s">
        <v>19</v>
      </c>
      <c r="D97" s="42">
        <v>6</v>
      </c>
      <c r="E97" s="64" t="s">
        <v>125</v>
      </c>
      <c r="F97" s="54">
        <v>60</v>
      </c>
    </row>
    <row r="98" spans="1:6" hidden="1" x14ac:dyDescent="0.25">
      <c r="A98" s="63">
        <v>43194</v>
      </c>
      <c r="B98" s="42" t="s">
        <v>1</v>
      </c>
      <c r="C98" s="42" t="s">
        <v>18</v>
      </c>
      <c r="D98" s="42">
        <v>15</v>
      </c>
      <c r="E98" s="64" t="s">
        <v>126</v>
      </c>
      <c r="F98" s="54">
        <v>80</v>
      </c>
    </row>
    <row r="99" spans="1:6" hidden="1" x14ac:dyDescent="0.25">
      <c r="A99" s="63">
        <v>43194</v>
      </c>
      <c r="B99" s="42" t="s">
        <v>127</v>
      </c>
      <c r="C99" s="42" t="s">
        <v>43</v>
      </c>
      <c r="D99" s="42">
        <v>2</v>
      </c>
      <c r="E99" s="64" t="s">
        <v>33</v>
      </c>
      <c r="F99" s="54">
        <v>90</v>
      </c>
    </row>
    <row r="100" spans="1:6" hidden="1" x14ac:dyDescent="0.25">
      <c r="A100" s="63">
        <v>43195</v>
      </c>
      <c r="B100" s="42" t="s">
        <v>128</v>
      </c>
      <c r="C100" s="42" t="s">
        <v>43</v>
      </c>
      <c r="D100" s="42">
        <v>3</v>
      </c>
      <c r="E100" s="64" t="s">
        <v>129</v>
      </c>
      <c r="F100" s="54">
        <v>60</v>
      </c>
    </row>
    <row r="101" spans="1:6" hidden="1" x14ac:dyDescent="0.25">
      <c r="A101" s="63">
        <v>43195</v>
      </c>
      <c r="B101" s="42" t="s">
        <v>42</v>
      </c>
      <c r="C101" s="42" t="s">
        <v>43</v>
      </c>
      <c r="D101" s="42">
        <v>1</v>
      </c>
      <c r="E101" s="64" t="s">
        <v>44</v>
      </c>
      <c r="F101" s="54">
        <v>150</v>
      </c>
    </row>
    <row r="102" spans="1:6" hidden="1" x14ac:dyDescent="0.25">
      <c r="A102" s="63">
        <v>43199</v>
      </c>
      <c r="B102" s="42" t="s">
        <v>1</v>
      </c>
      <c r="C102" s="42" t="s">
        <v>18</v>
      </c>
      <c r="D102" s="42">
        <v>7</v>
      </c>
      <c r="E102" s="64" t="s">
        <v>6</v>
      </c>
      <c r="F102" s="54">
        <v>90</v>
      </c>
    </row>
    <row r="103" spans="1:6" hidden="1" x14ac:dyDescent="0.25">
      <c r="A103" s="63">
        <v>43199</v>
      </c>
      <c r="B103" s="42" t="s">
        <v>2</v>
      </c>
      <c r="C103" s="42" t="s">
        <v>19</v>
      </c>
      <c r="D103" s="42">
        <v>14</v>
      </c>
      <c r="E103" s="64" t="s">
        <v>130</v>
      </c>
      <c r="F103" s="54">
        <v>65</v>
      </c>
    </row>
    <row r="104" spans="1:6" hidden="1" x14ac:dyDescent="0.25">
      <c r="A104" s="63">
        <v>43199</v>
      </c>
      <c r="B104" s="42" t="s">
        <v>131</v>
      </c>
      <c r="C104" s="42" t="s">
        <v>38</v>
      </c>
      <c r="D104" s="42">
        <v>7</v>
      </c>
      <c r="E104" s="42" t="s">
        <v>131</v>
      </c>
      <c r="F104" s="54">
        <v>180</v>
      </c>
    </row>
    <row r="105" spans="1:6" hidden="1" x14ac:dyDescent="0.25">
      <c r="A105" s="63">
        <v>43200</v>
      </c>
      <c r="B105" s="42" t="s">
        <v>9</v>
      </c>
      <c r="C105" s="42" t="s">
        <v>19</v>
      </c>
      <c r="D105" s="42">
        <v>3</v>
      </c>
      <c r="E105" s="64" t="s">
        <v>132</v>
      </c>
      <c r="F105" s="54">
        <v>35</v>
      </c>
    </row>
    <row r="106" spans="1:6" hidden="1" x14ac:dyDescent="0.25">
      <c r="A106" s="63">
        <v>43200</v>
      </c>
      <c r="B106" s="42" t="s">
        <v>8</v>
      </c>
      <c r="C106" s="43" t="s">
        <v>8</v>
      </c>
      <c r="D106" s="42">
        <v>2</v>
      </c>
      <c r="E106" s="64" t="s">
        <v>133</v>
      </c>
      <c r="F106" s="54">
        <v>120</v>
      </c>
    </row>
    <row r="107" spans="1:6" hidden="1" x14ac:dyDescent="0.25">
      <c r="A107" s="63">
        <v>43200</v>
      </c>
      <c r="B107" s="42" t="s">
        <v>134</v>
      </c>
      <c r="C107" s="42" t="s">
        <v>19</v>
      </c>
      <c r="D107" s="42">
        <v>2</v>
      </c>
      <c r="E107" s="64" t="s">
        <v>135</v>
      </c>
      <c r="F107" s="54">
        <v>60</v>
      </c>
    </row>
    <row r="108" spans="1:6" hidden="1" x14ac:dyDescent="0.25">
      <c r="A108" s="63">
        <v>43201</v>
      </c>
      <c r="B108" s="42" t="s">
        <v>1</v>
      </c>
      <c r="C108" s="42" t="s">
        <v>18</v>
      </c>
      <c r="D108" s="42">
        <v>13</v>
      </c>
      <c r="E108" s="64" t="s">
        <v>136</v>
      </c>
      <c r="F108" s="54">
        <v>120</v>
      </c>
    </row>
    <row r="109" spans="1:6" hidden="1" x14ac:dyDescent="0.25">
      <c r="A109" s="63">
        <v>43202</v>
      </c>
      <c r="B109" s="42" t="s">
        <v>261</v>
      </c>
      <c r="C109" s="42" t="s">
        <v>138</v>
      </c>
      <c r="D109" s="42">
        <v>1</v>
      </c>
      <c r="E109" s="64" t="s">
        <v>139</v>
      </c>
      <c r="F109" s="54">
        <v>125</v>
      </c>
    </row>
    <row r="110" spans="1:6" hidden="1" x14ac:dyDescent="0.25">
      <c r="A110" s="63">
        <v>43202</v>
      </c>
      <c r="B110" s="42" t="s">
        <v>446</v>
      </c>
      <c r="C110" s="42" t="s">
        <v>78</v>
      </c>
      <c r="D110" s="42">
        <v>1</v>
      </c>
      <c r="E110" s="64" t="s">
        <v>140</v>
      </c>
      <c r="F110" s="54">
        <v>60</v>
      </c>
    </row>
    <row r="111" spans="1:6" hidden="1" x14ac:dyDescent="0.25">
      <c r="A111" s="63">
        <v>43202</v>
      </c>
      <c r="B111" s="42" t="s">
        <v>233</v>
      </c>
      <c r="C111" s="42" t="s">
        <v>19</v>
      </c>
      <c r="D111" s="42">
        <v>1</v>
      </c>
      <c r="E111" s="64" t="s">
        <v>142</v>
      </c>
      <c r="F111" s="54">
        <v>60</v>
      </c>
    </row>
    <row r="112" spans="1:6" hidden="1" x14ac:dyDescent="0.25">
      <c r="A112" s="63">
        <v>43203</v>
      </c>
      <c r="B112" s="42" t="s">
        <v>143</v>
      </c>
      <c r="C112" s="42" t="s">
        <v>19</v>
      </c>
      <c r="D112" s="42">
        <v>3</v>
      </c>
      <c r="E112" s="64" t="s">
        <v>144</v>
      </c>
      <c r="F112" s="54">
        <v>90</v>
      </c>
    </row>
    <row r="113" spans="1:6" hidden="1" x14ac:dyDescent="0.25">
      <c r="A113" s="63">
        <v>43203</v>
      </c>
      <c r="B113" s="42" t="s">
        <v>14</v>
      </c>
      <c r="C113" s="42" t="s">
        <v>86</v>
      </c>
      <c r="D113" s="42">
        <v>1</v>
      </c>
      <c r="E113" s="64" t="s">
        <v>73</v>
      </c>
      <c r="F113" s="54">
        <v>30</v>
      </c>
    </row>
    <row r="114" spans="1:6" hidden="1" x14ac:dyDescent="0.25">
      <c r="A114" s="63">
        <v>43206</v>
      </c>
      <c r="B114" s="42" t="s">
        <v>1</v>
      </c>
      <c r="C114" s="42" t="s">
        <v>18</v>
      </c>
      <c r="D114" s="42">
        <v>7</v>
      </c>
      <c r="E114" s="64" t="s">
        <v>6</v>
      </c>
      <c r="F114" s="54">
        <v>80</v>
      </c>
    </row>
    <row r="115" spans="1:6" hidden="1" x14ac:dyDescent="0.25">
      <c r="A115" s="63">
        <v>43207</v>
      </c>
      <c r="B115" s="42" t="s">
        <v>9</v>
      </c>
      <c r="C115" s="42" t="s">
        <v>19</v>
      </c>
      <c r="D115" s="42">
        <v>3</v>
      </c>
      <c r="E115" s="64" t="s">
        <v>145</v>
      </c>
      <c r="F115" s="54">
        <v>50</v>
      </c>
    </row>
    <row r="116" spans="1:6" hidden="1" x14ac:dyDescent="0.25">
      <c r="A116" s="63">
        <v>43207</v>
      </c>
      <c r="B116" s="42" t="s">
        <v>15</v>
      </c>
      <c r="C116" s="42" t="s">
        <v>19</v>
      </c>
      <c r="D116" s="42">
        <v>17</v>
      </c>
      <c r="E116" s="64" t="s">
        <v>146</v>
      </c>
      <c r="F116" s="54">
        <v>60</v>
      </c>
    </row>
    <row r="117" spans="1:6" hidden="1" x14ac:dyDescent="0.25">
      <c r="A117" s="63">
        <v>43208</v>
      </c>
      <c r="B117" s="42" t="s">
        <v>1</v>
      </c>
      <c r="C117" s="42" t="s">
        <v>18</v>
      </c>
      <c r="D117" s="42">
        <v>13</v>
      </c>
      <c r="E117" s="64" t="s">
        <v>147</v>
      </c>
      <c r="F117" s="54">
        <v>90</v>
      </c>
    </row>
    <row r="118" spans="1:6" hidden="1" x14ac:dyDescent="0.25">
      <c r="A118" s="63">
        <v>43208</v>
      </c>
      <c r="B118" s="42" t="s">
        <v>149</v>
      </c>
      <c r="C118" s="42" t="s">
        <v>18</v>
      </c>
      <c r="D118" s="42">
        <v>24</v>
      </c>
      <c r="E118" s="64" t="s">
        <v>150</v>
      </c>
      <c r="F118" s="54">
        <v>120</v>
      </c>
    </row>
    <row r="119" spans="1:6" hidden="1" x14ac:dyDescent="0.25">
      <c r="A119" s="63">
        <v>43209</v>
      </c>
      <c r="B119" s="42" t="s">
        <v>22</v>
      </c>
      <c r="C119" s="42" t="s">
        <v>20</v>
      </c>
      <c r="D119" s="42">
        <v>19</v>
      </c>
      <c r="E119" s="64" t="s">
        <v>148</v>
      </c>
      <c r="F119" s="54">
        <v>170</v>
      </c>
    </row>
    <row r="120" spans="1:6" hidden="1" x14ac:dyDescent="0.25">
      <c r="A120" s="63">
        <v>43209</v>
      </c>
      <c r="B120" s="42" t="s">
        <v>128</v>
      </c>
      <c r="C120" s="42" t="s">
        <v>43</v>
      </c>
      <c r="D120" s="42">
        <v>10</v>
      </c>
      <c r="E120" s="64" t="s">
        <v>151</v>
      </c>
      <c r="F120" s="54">
        <v>80</v>
      </c>
    </row>
    <row r="121" spans="1:6" hidden="1" x14ac:dyDescent="0.25">
      <c r="A121" s="63">
        <v>43213</v>
      </c>
      <c r="B121" s="42" t="s">
        <v>1</v>
      </c>
      <c r="C121" s="42" t="s">
        <v>18</v>
      </c>
      <c r="D121" s="42">
        <v>7</v>
      </c>
      <c r="E121" s="64" t="s">
        <v>33</v>
      </c>
      <c r="F121" s="54">
        <v>115</v>
      </c>
    </row>
    <row r="122" spans="1:6" hidden="1" x14ac:dyDescent="0.25">
      <c r="A122" s="63">
        <v>43213</v>
      </c>
      <c r="B122" s="42" t="s">
        <v>14</v>
      </c>
      <c r="C122" s="42" t="s">
        <v>86</v>
      </c>
      <c r="D122" s="42">
        <v>1</v>
      </c>
      <c r="E122" s="64" t="s">
        <v>73</v>
      </c>
      <c r="F122" s="54">
        <v>30</v>
      </c>
    </row>
    <row r="123" spans="1:6" hidden="1" x14ac:dyDescent="0.25">
      <c r="A123" s="63">
        <v>43213</v>
      </c>
      <c r="B123" s="42" t="s">
        <v>157</v>
      </c>
      <c r="C123" s="42" t="s">
        <v>43</v>
      </c>
      <c r="D123" s="42">
        <v>1</v>
      </c>
      <c r="E123" s="64" t="s">
        <v>152</v>
      </c>
      <c r="F123" s="54">
        <v>60</v>
      </c>
    </row>
    <row r="124" spans="1:6" hidden="1" x14ac:dyDescent="0.25">
      <c r="A124" s="63">
        <v>43213</v>
      </c>
      <c r="B124" s="42" t="s">
        <v>445</v>
      </c>
      <c r="C124" s="42" t="s">
        <v>78</v>
      </c>
      <c r="D124" s="42">
        <v>1</v>
      </c>
      <c r="E124" s="42" t="s">
        <v>156</v>
      </c>
      <c r="F124" s="54">
        <v>60</v>
      </c>
    </row>
    <row r="125" spans="1:6" hidden="1" x14ac:dyDescent="0.25">
      <c r="A125" s="63">
        <v>43214</v>
      </c>
      <c r="B125" s="42" t="s">
        <v>9</v>
      </c>
      <c r="C125" s="42" t="s">
        <v>19</v>
      </c>
      <c r="D125" s="42">
        <v>1</v>
      </c>
      <c r="E125" s="42" t="s">
        <v>155</v>
      </c>
      <c r="F125" s="54">
        <v>55</v>
      </c>
    </row>
    <row r="126" spans="1:6" hidden="1" x14ac:dyDescent="0.25">
      <c r="A126" s="63">
        <v>43215</v>
      </c>
      <c r="B126" s="42" t="s">
        <v>1</v>
      </c>
      <c r="C126" s="42" t="s">
        <v>18</v>
      </c>
      <c r="D126" s="42">
        <v>15</v>
      </c>
      <c r="E126" s="42" t="s">
        <v>165</v>
      </c>
      <c r="F126" s="54">
        <v>120</v>
      </c>
    </row>
    <row r="127" spans="1:6" hidden="1" x14ac:dyDescent="0.25">
      <c r="A127" s="63">
        <v>43215</v>
      </c>
      <c r="B127" s="42" t="s">
        <v>8</v>
      </c>
      <c r="C127" s="42" t="s">
        <v>8</v>
      </c>
      <c r="D127" s="42">
        <v>6</v>
      </c>
      <c r="E127" s="42" t="s">
        <v>166</v>
      </c>
      <c r="F127" s="54">
        <v>210</v>
      </c>
    </row>
    <row r="128" spans="1:6" hidden="1" x14ac:dyDescent="0.25">
      <c r="A128" s="63">
        <v>43216</v>
      </c>
      <c r="B128" s="42" t="s">
        <v>14</v>
      </c>
      <c r="C128" s="42" t="s">
        <v>86</v>
      </c>
      <c r="D128" s="42">
        <v>1</v>
      </c>
      <c r="E128" s="42" t="s">
        <v>167</v>
      </c>
      <c r="F128" s="54">
        <v>30</v>
      </c>
    </row>
    <row r="129" spans="1:6" hidden="1" x14ac:dyDescent="0.25">
      <c r="A129" s="63">
        <v>43216</v>
      </c>
      <c r="B129" s="42" t="s">
        <v>116</v>
      </c>
      <c r="C129" s="42" t="s">
        <v>19</v>
      </c>
      <c r="D129" s="42">
        <v>2</v>
      </c>
      <c r="E129" s="42" t="s">
        <v>168</v>
      </c>
      <c r="F129" s="54">
        <v>70</v>
      </c>
    </row>
    <row r="130" spans="1:6" hidden="1" x14ac:dyDescent="0.25">
      <c r="A130" s="63">
        <v>43216</v>
      </c>
      <c r="B130" s="42" t="s">
        <v>174</v>
      </c>
      <c r="C130" s="42" t="s">
        <v>170</v>
      </c>
      <c r="D130" s="42">
        <v>10</v>
      </c>
      <c r="E130" s="42" t="s">
        <v>171</v>
      </c>
      <c r="F130" s="54">
        <v>120</v>
      </c>
    </row>
    <row r="131" spans="1:6" hidden="1" x14ac:dyDescent="0.25">
      <c r="A131" s="63">
        <v>43217</v>
      </c>
      <c r="B131" s="42" t="s">
        <v>16</v>
      </c>
      <c r="C131" s="42" t="s">
        <v>19</v>
      </c>
      <c r="D131" s="42">
        <v>2</v>
      </c>
      <c r="E131" s="42" t="s">
        <v>173</v>
      </c>
      <c r="F131" s="54">
        <v>120</v>
      </c>
    </row>
    <row r="132" spans="1:6" hidden="1" x14ac:dyDescent="0.25">
      <c r="A132" s="63">
        <v>43220</v>
      </c>
      <c r="B132" s="42" t="s">
        <v>1</v>
      </c>
      <c r="C132" s="42" t="s">
        <v>18</v>
      </c>
      <c r="D132" s="42">
        <v>4</v>
      </c>
      <c r="E132" s="42" t="s">
        <v>6</v>
      </c>
      <c r="F132" s="54">
        <v>80</v>
      </c>
    </row>
    <row r="133" spans="1:6" hidden="1" x14ac:dyDescent="0.25">
      <c r="A133" s="82">
        <v>43220</v>
      </c>
      <c r="B133" s="73" t="s">
        <v>120</v>
      </c>
      <c r="C133" s="73" t="s">
        <v>21</v>
      </c>
      <c r="D133" s="73">
        <v>9</v>
      </c>
      <c r="E133" s="73" t="s">
        <v>175</v>
      </c>
      <c r="F133" s="74">
        <v>195</v>
      </c>
    </row>
    <row r="134" spans="1:6" hidden="1" x14ac:dyDescent="0.25">
      <c r="A134" s="59">
        <v>43222</v>
      </c>
      <c r="B134" s="60" t="s">
        <v>1</v>
      </c>
      <c r="C134" s="60" t="s">
        <v>18</v>
      </c>
      <c r="D134" s="60">
        <v>14</v>
      </c>
      <c r="E134" s="60" t="s">
        <v>176</v>
      </c>
      <c r="F134" s="62">
        <v>90</v>
      </c>
    </row>
    <row r="135" spans="1:6" hidden="1" x14ac:dyDescent="0.25">
      <c r="A135" s="89">
        <v>43223</v>
      </c>
      <c r="B135" s="87" t="s">
        <v>27</v>
      </c>
      <c r="C135" s="87" t="s">
        <v>56</v>
      </c>
      <c r="D135" s="87">
        <v>3</v>
      </c>
      <c r="E135" s="87" t="s">
        <v>28</v>
      </c>
      <c r="F135" s="88">
        <v>30</v>
      </c>
    </row>
    <row r="136" spans="1:6" hidden="1" x14ac:dyDescent="0.25">
      <c r="A136" s="89">
        <v>43224</v>
      </c>
      <c r="B136" s="87" t="s">
        <v>37</v>
      </c>
      <c r="C136" s="87" t="s">
        <v>38</v>
      </c>
      <c r="D136" s="87">
        <v>10</v>
      </c>
      <c r="E136" s="87" t="s">
        <v>39</v>
      </c>
      <c r="F136" s="88">
        <v>85</v>
      </c>
    </row>
    <row r="137" spans="1:6" hidden="1" x14ac:dyDescent="0.25">
      <c r="A137" s="63">
        <v>43227</v>
      </c>
      <c r="B137" s="42" t="s">
        <v>177</v>
      </c>
      <c r="C137" s="42" t="s">
        <v>18</v>
      </c>
      <c r="D137" s="42">
        <v>7</v>
      </c>
      <c r="E137" s="42" t="s">
        <v>6</v>
      </c>
      <c r="F137" s="54">
        <v>80</v>
      </c>
    </row>
    <row r="138" spans="1:6" hidden="1" x14ac:dyDescent="0.25">
      <c r="A138" s="63">
        <v>43227</v>
      </c>
      <c r="B138" s="42" t="s">
        <v>1</v>
      </c>
      <c r="C138" s="42" t="s">
        <v>18</v>
      </c>
      <c r="D138" s="42">
        <v>7</v>
      </c>
      <c r="E138" s="42" t="s">
        <v>6</v>
      </c>
      <c r="F138" s="54">
        <v>40</v>
      </c>
    </row>
    <row r="139" spans="1:6" hidden="1" x14ac:dyDescent="0.25">
      <c r="A139" s="63">
        <v>43228</v>
      </c>
      <c r="B139" s="42" t="s">
        <v>122</v>
      </c>
      <c r="C139" s="42" t="s">
        <v>19</v>
      </c>
      <c r="D139" s="42">
        <v>8</v>
      </c>
      <c r="E139" s="42" t="s">
        <v>178</v>
      </c>
      <c r="F139" s="54">
        <v>40</v>
      </c>
    </row>
    <row r="140" spans="1:6" hidden="1" x14ac:dyDescent="0.25">
      <c r="A140" s="63">
        <v>43228</v>
      </c>
      <c r="B140" s="42" t="s">
        <v>9</v>
      </c>
      <c r="C140" s="42" t="s">
        <v>19</v>
      </c>
      <c r="D140" s="42">
        <v>1</v>
      </c>
      <c r="E140" s="48"/>
      <c r="F140" s="54">
        <v>40</v>
      </c>
    </row>
    <row r="141" spans="1:6" hidden="1" x14ac:dyDescent="0.25">
      <c r="A141" s="63">
        <v>43228</v>
      </c>
      <c r="B141" s="42" t="s">
        <v>134</v>
      </c>
      <c r="C141" s="42" t="s">
        <v>19</v>
      </c>
      <c r="D141" s="42">
        <v>1</v>
      </c>
      <c r="E141" s="42" t="s">
        <v>189</v>
      </c>
      <c r="F141" s="54">
        <v>60</v>
      </c>
    </row>
    <row r="142" spans="1:6" hidden="1" x14ac:dyDescent="0.25">
      <c r="A142" s="63">
        <v>43229</v>
      </c>
      <c r="B142" s="42" t="s">
        <v>1</v>
      </c>
      <c r="C142" s="42" t="s">
        <v>18</v>
      </c>
      <c r="D142" s="42">
        <v>14</v>
      </c>
      <c r="E142" s="42" t="s">
        <v>179</v>
      </c>
      <c r="F142" s="54">
        <v>85</v>
      </c>
    </row>
    <row r="143" spans="1:6" hidden="1" x14ac:dyDescent="0.25">
      <c r="A143" s="63">
        <v>43229</v>
      </c>
      <c r="B143" s="42" t="s">
        <v>127</v>
      </c>
      <c r="C143" s="42" t="s">
        <v>43</v>
      </c>
      <c r="D143" s="42">
        <v>2</v>
      </c>
      <c r="E143" s="64" t="s">
        <v>33</v>
      </c>
      <c r="F143" s="54">
        <v>60</v>
      </c>
    </row>
    <row r="144" spans="1:6" hidden="1" x14ac:dyDescent="0.25">
      <c r="A144" s="63">
        <v>43230</v>
      </c>
      <c r="B144" s="42" t="s">
        <v>8</v>
      </c>
      <c r="C144" s="42" t="s">
        <v>8</v>
      </c>
      <c r="D144" s="42">
        <v>3</v>
      </c>
      <c r="E144" s="42" t="s">
        <v>180</v>
      </c>
      <c r="F144" s="54">
        <v>120</v>
      </c>
    </row>
    <row r="145" spans="1:6" hidden="1" x14ac:dyDescent="0.25">
      <c r="A145" s="63">
        <v>43230</v>
      </c>
      <c r="B145" s="42" t="s">
        <v>233</v>
      </c>
      <c r="C145" s="42" t="s">
        <v>19</v>
      </c>
      <c r="D145" s="42">
        <v>2</v>
      </c>
      <c r="E145" s="42" t="s">
        <v>181</v>
      </c>
      <c r="F145" s="54">
        <v>70</v>
      </c>
    </row>
    <row r="146" spans="1:6" hidden="1" x14ac:dyDescent="0.25">
      <c r="A146" s="63">
        <v>43230</v>
      </c>
      <c r="B146" s="43" t="s">
        <v>445</v>
      </c>
      <c r="C146" s="42" t="s">
        <v>78</v>
      </c>
      <c r="D146" s="42">
        <v>1</v>
      </c>
      <c r="E146" s="42" t="s">
        <v>182</v>
      </c>
      <c r="F146" s="54">
        <v>90</v>
      </c>
    </row>
    <row r="147" spans="1:6" hidden="1" x14ac:dyDescent="0.25">
      <c r="A147" s="63">
        <v>43230</v>
      </c>
      <c r="B147" s="69" t="s">
        <v>311</v>
      </c>
      <c r="C147" s="42" t="s">
        <v>43</v>
      </c>
      <c r="D147" s="42">
        <v>4</v>
      </c>
      <c r="E147" s="42" t="s">
        <v>191</v>
      </c>
      <c r="F147" s="54">
        <v>150</v>
      </c>
    </row>
    <row r="148" spans="1:6" hidden="1" x14ac:dyDescent="0.25">
      <c r="A148" s="63">
        <v>43231</v>
      </c>
      <c r="B148" s="43" t="s">
        <v>27</v>
      </c>
      <c r="C148" s="42" t="s">
        <v>192</v>
      </c>
      <c r="D148" s="42">
        <v>2</v>
      </c>
      <c r="E148" s="42" t="s">
        <v>192</v>
      </c>
      <c r="F148" s="54">
        <v>170</v>
      </c>
    </row>
    <row r="149" spans="1:6" hidden="1" x14ac:dyDescent="0.25">
      <c r="A149" s="63">
        <v>43231</v>
      </c>
      <c r="B149" s="42" t="s">
        <v>143</v>
      </c>
      <c r="C149" s="42" t="s">
        <v>19</v>
      </c>
      <c r="D149" s="42">
        <v>6</v>
      </c>
      <c r="E149" s="42" t="s">
        <v>193</v>
      </c>
      <c r="F149" s="54">
        <v>90</v>
      </c>
    </row>
    <row r="150" spans="1:6" hidden="1" x14ac:dyDescent="0.25">
      <c r="A150" s="63">
        <v>43234</v>
      </c>
      <c r="B150" s="42" t="s">
        <v>177</v>
      </c>
      <c r="C150" s="42" t="s">
        <v>18</v>
      </c>
      <c r="D150" s="42">
        <v>6</v>
      </c>
      <c r="E150" s="42" t="s">
        <v>183</v>
      </c>
      <c r="F150" s="54">
        <v>60</v>
      </c>
    </row>
    <row r="151" spans="1:6" hidden="1" x14ac:dyDescent="0.25">
      <c r="A151" s="63">
        <v>43234</v>
      </c>
      <c r="B151" s="42" t="s">
        <v>1</v>
      </c>
      <c r="C151" s="42" t="s">
        <v>18</v>
      </c>
      <c r="D151" s="42">
        <v>6</v>
      </c>
      <c r="E151" s="42" t="s">
        <v>183</v>
      </c>
      <c r="F151" s="54">
        <v>95</v>
      </c>
    </row>
    <row r="152" spans="1:6" hidden="1" x14ac:dyDescent="0.25">
      <c r="A152" s="63">
        <v>43234</v>
      </c>
      <c r="B152" s="42" t="s">
        <v>2</v>
      </c>
      <c r="C152" s="42" t="s">
        <v>19</v>
      </c>
      <c r="D152" s="42">
        <v>8</v>
      </c>
      <c r="E152" s="42" t="s">
        <v>185</v>
      </c>
      <c r="F152" s="54">
        <v>75</v>
      </c>
    </row>
    <row r="153" spans="1:6" hidden="1" x14ac:dyDescent="0.25">
      <c r="A153" s="63">
        <v>43235</v>
      </c>
      <c r="B153" s="42" t="s">
        <v>9</v>
      </c>
      <c r="C153" s="42" t="s">
        <v>19</v>
      </c>
      <c r="D153" s="42">
        <v>3</v>
      </c>
      <c r="E153" s="42" t="s">
        <v>186</v>
      </c>
      <c r="F153" s="54">
        <v>65</v>
      </c>
    </row>
    <row r="154" spans="1:6" hidden="1" x14ac:dyDescent="0.25">
      <c r="A154" s="63">
        <v>43235</v>
      </c>
      <c r="B154" s="42" t="s">
        <v>15</v>
      </c>
      <c r="C154" s="42" t="s">
        <v>19</v>
      </c>
      <c r="D154" s="42">
        <v>10</v>
      </c>
      <c r="E154" s="42" t="s">
        <v>187</v>
      </c>
      <c r="F154" s="54">
        <v>60</v>
      </c>
    </row>
    <row r="155" spans="1:6" hidden="1" x14ac:dyDescent="0.25">
      <c r="A155" s="63">
        <v>43236</v>
      </c>
      <c r="B155" s="42" t="s">
        <v>1</v>
      </c>
      <c r="C155" s="42" t="s">
        <v>18</v>
      </c>
      <c r="D155" s="42">
        <v>12</v>
      </c>
      <c r="E155" s="42" t="s">
        <v>188</v>
      </c>
      <c r="F155" s="54">
        <v>105</v>
      </c>
    </row>
    <row r="156" spans="1:6" hidden="1" x14ac:dyDescent="0.25">
      <c r="A156" s="63">
        <v>43236</v>
      </c>
      <c r="B156" s="42" t="s">
        <v>194</v>
      </c>
      <c r="C156" s="42" t="s">
        <v>18</v>
      </c>
      <c r="D156" s="42">
        <v>1</v>
      </c>
      <c r="E156" s="42"/>
      <c r="F156" s="54">
        <v>90</v>
      </c>
    </row>
    <row r="157" spans="1:6" hidden="1" x14ac:dyDescent="0.25">
      <c r="A157" s="63">
        <v>43238</v>
      </c>
      <c r="B157" s="42" t="s">
        <v>14</v>
      </c>
      <c r="C157" s="42" t="s">
        <v>86</v>
      </c>
      <c r="D157" s="42">
        <v>1</v>
      </c>
      <c r="E157" s="42" t="s">
        <v>73</v>
      </c>
      <c r="F157" s="54">
        <v>30</v>
      </c>
    </row>
    <row r="158" spans="1:6" hidden="1" x14ac:dyDescent="0.25">
      <c r="A158" s="63">
        <v>43238</v>
      </c>
      <c r="B158" s="42" t="s">
        <v>27</v>
      </c>
      <c r="C158" s="42" t="s">
        <v>195</v>
      </c>
      <c r="D158" s="42">
        <v>2</v>
      </c>
      <c r="E158" s="42" t="s">
        <v>195</v>
      </c>
      <c r="F158" s="54">
        <v>40</v>
      </c>
    </row>
    <row r="159" spans="1:6" hidden="1" x14ac:dyDescent="0.25">
      <c r="A159" s="63">
        <v>43241</v>
      </c>
      <c r="B159" s="42" t="s">
        <v>177</v>
      </c>
      <c r="C159" s="42" t="s">
        <v>18</v>
      </c>
      <c r="D159" s="42">
        <v>5</v>
      </c>
      <c r="E159" s="42" t="s">
        <v>183</v>
      </c>
      <c r="F159" s="54">
        <v>75</v>
      </c>
    </row>
    <row r="160" spans="1:6" hidden="1" x14ac:dyDescent="0.25">
      <c r="A160" s="63">
        <v>43241</v>
      </c>
      <c r="B160" s="42" t="s">
        <v>1</v>
      </c>
      <c r="C160" s="42" t="s">
        <v>18</v>
      </c>
      <c r="D160" s="42">
        <v>6</v>
      </c>
      <c r="E160" s="42" t="s">
        <v>183</v>
      </c>
      <c r="F160" s="54">
        <v>55</v>
      </c>
    </row>
    <row r="161" spans="1:6" hidden="1" x14ac:dyDescent="0.25">
      <c r="A161" s="63">
        <v>43241</v>
      </c>
      <c r="B161" s="42" t="s">
        <v>8</v>
      </c>
      <c r="C161" s="42" t="s">
        <v>8</v>
      </c>
      <c r="D161" s="42">
        <v>5</v>
      </c>
      <c r="E161" s="42" t="s">
        <v>196</v>
      </c>
      <c r="F161" s="54">
        <v>210</v>
      </c>
    </row>
    <row r="162" spans="1:6" hidden="1" x14ac:dyDescent="0.25">
      <c r="A162" s="63">
        <v>43242</v>
      </c>
      <c r="B162" s="42" t="s">
        <v>8</v>
      </c>
      <c r="C162" s="42" t="s">
        <v>8</v>
      </c>
      <c r="D162" s="42">
        <v>4</v>
      </c>
      <c r="E162" s="42" t="s">
        <v>196</v>
      </c>
      <c r="F162" s="54">
        <v>240</v>
      </c>
    </row>
    <row r="163" spans="1:6" hidden="1" x14ac:dyDescent="0.25">
      <c r="A163" s="63">
        <v>43242</v>
      </c>
      <c r="B163" s="42" t="s">
        <v>9</v>
      </c>
      <c r="C163" s="42" t="s">
        <v>19</v>
      </c>
      <c r="D163" s="42">
        <v>3</v>
      </c>
      <c r="E163" s="42" t="s">
        <v>197</v>
      </c>
      <c r="F163" s="54">
        <v>60</v>
      </c>
    </row>
    <row r="164" spans="1:6" hidden="1" x14ac:dyDescent="0.25">
      <c r="A164" s="63">
        <v>43242</v>
      </c>
      <c r="B164" s="42" t="s">
        <v>14</v>
      </c>
      <c r="C164" s="42" t="s">
        <v>86</v>
      </c>
      <c r="D164" s="42">
        <v>1</v>
      </c>
      <c r="E164" s="42" t="s">
        <v>73</v>
      </c>
      <c r="F164" s="54">
        <v>30</v>
      </c>
    </row>
    <row r="165" spans="1:6" hidden="1" x14ac:dyDescent="0.25">
      <c r="A165" s="63">
        <v>43242</v>
      </c>
      <c r="B165" s="42" t="s">
        <v>198</v>
      </c>
      <c r="C165" s="42" t="s">
        <v>18</v>
      </c>
      <c r="D165" s="42">
        <v>1</v>
      </c>
      <c r="E165" s="42" t="s">
        <v>199</v>
      </c>
      <c r="F165" s="54">
        <v>100</v>
      </c>
    </row>
    <row r="166" spans="1:6" hidden="1" x14ac:dyDescent="0.25">
      <c r="A166" s="63">
        <v>43243</v>
      </c>
      <c r="B166" s="42" t="s">
        <v>1</v>
      </c>
      <c r="C166" s="42" t="s">
        <v>18</v>
      </c>
      <c r="D166" s="42">
        <v>13</v>
      </c>
      <c r="E166" s="42" t="s">
        <v>200</v>
      </c>
      <c r="F166" s="54">
        <v>75</v>
      </c>
    </row>
    <row r="167" spans="1:6" hidden="1" x14ac:dyDescent="0.25">
      <c r="A167" s="63">
        <v>43243</v>
      </c>
      <c r="B167" s="42" t="s">
        <v>8</v>
      </c>
      <c r="C167" s="42" t="s">
        <v>8</v>
      </c>
      <c r="D167" s="42">
        <v>4</v>
      </c>
      <c r="E167" s="42" t="s">
        <v>196</v>
      </c>
      <c r="F167" s="54">
        <v>240</v>
      </c>
    </row>
    <row r="168" spans="1:6" hidden="1" x14ac:dyDescent="0.25">
      <c r="A168" s="63">
        <v>43244</v>
      </c>
      <c r="B168" s="42" t="s">
        <v>8</v>
      </c>
      <c r="C168" s="42" t="s">
        <v>8</v>
      </c>
      <c r="D168" s="42">
        <v>4</v>
      </c>
      <c r="E168" s="42" t="s">
        <v>196</v>
      </c>
      <c r="F168" s="54">
        <v>225</v>
      </c>
    </row>
    <row r="169" spans="1:6" hidden="1" x14ac:dyDescent="0.25">
      <c r="A169" s="63">
        <v>43244</v>
      </c>
      <c r="B169" s="42" t="s">
        <v>116</v>
      </c>
      <c r="C169" s="42" t="s">
        <v>19</v>
      </c>
      <c r="D169" s="42">
        <v>8</v>
      </c>
      <c r="E169" s="42" t="s">
        <v>201</v>
      </c>
      <c r="F169" s="54">
        <v>60</v>
      </c>
    </row>
    <row r="170" spans="1:6" hidden="1" x14ac:dyDescent="0.25">
      <c r="A170" s="63">
        <v>43245</v>
      </c>
      <c r="B170" s="42" t="s">
        <v>8</v>
      </c>
      <c r="C170" s="42" t="s">
        <v>8</v>
      </c>
      <c r="D170" s="42">
        <v>2</v>
      </c>
      <c r="E170" s="42" t="s">
        <v>196</v>
      </c>
      <c r="F170" s="54">
        <v>225</v>
      </c>
    </row>
    <row r="171" spans="1:6" hidden="1" x14ac:dyDescent="0.25">
      <c r="A171" s="63">
        <v>43244</v>
      </c>
      <c r="B171" s="43" t="s">
        <v>445</v>
      </c>
      <c r="C171" s="42" t="s">
        <v>78</v>
      </c>
      <c r="D171" s="42">
        <v>1</v>
      </c>
      <c r="E171" s="42" t="s">
        <v>202</v>
      </c>
      <c r="F171" s="54">
        <v>90</v>
      </c>
    </row>
    <row r="172" spans="1:6" hidden="1" x14ac:dyDescent="0.25">
      <c r="A172" s="63">
        <v>43245</v>
      </c>
      <c r="B172" s="43" t="s">
        <v>445</v>
      </c>
      <c r="C172" s="42" t="s">
        <v>78</v>
      </c>
      <c r="D172" s="42">
        <v>1</v>
      </c>
      <c r="E172" s="42" t="s">
        <v>182</v>
      </c>
      <c r="F172" s="54">
        <v>60</v>
      </c>
    </row>
    <row r="173" spans="1:6" hidden="1" x14ac:dyDescent="0.25">
      <c r="A173" s="63">
        <v>43248</v>
      </c>
      <c r="B173" s="42" t="s">
        <v>203</v>
      </c>
      <c r="C173" s="42" t="s">
        <v>18</v>
      </c>
      <c r="D173" s="42">
        <v>4</v>
      </c>
      <c r="E173" s="42" t="s">
        <v>183</v>
      </c>
      <c r="F173" s="54">
        <v>65</v>
      </c>
    </row>
    <row r="174" spans="1:6" hidden="1" x14ac:dyDescent="0.25">
      <c r="A174" s="63">
        <v>43248</v>
      </c>
      <c r="B174" s="42" t="s">
        <v>1</v>
      </c>
      <c r="C174" s="42" t="s">
        <v>18</v>
      </c>
      <c r="D174" s="42">
        <v>5</v>
      </c>
      <c r="E174" s="42" t="s">
        <v>183</v>
      </c>
      <c r="F174" s="54">
        <v>90</v>
      </c>
    </row>
    <row r="175" spans="1:6" hidden="1" x14ac:dyDescent="0.25">
      <c r="A175" s="63">
        <v>43248</v>
      </c>
      <c r="B175" s="42" t="s">
        <v>120</v>
      </c>
      <c r="C175" s="42" t="s">
        <v>21</v>
      </c>
      <c r="D175" s="42">
        <v>12</v>
      </c>
      <c r="E175" s="42" t="s">
        <v>204</v>
      </c>
      <c r="F175" s="54">
        <v>240</v>
      </c>
    </row>
    <row r="176" spans="1:6" hidden="1" x14ac:dyDescent="0.25">
      <c r="A176" s="82">
        <v>43248</v>
      </c>
      <c r="B176" s="73" t="s">
        <v>174</v>
      </c>
      <c r="C176" s="73" t="s">
        <v>170</v>
      </c>
      <c r="D176" s="73">
        <v>10</v>
      </c>
      <c r="E176" s="73" t="s">
        <v>205</v>
      </c>
      <c r="F176" s="74">
        <v>95</v>
      </c>
    </row>
    <row r="177" spans="1:6" hidden="1" x14ac:dyDescent="0.25">
      <c r="A177" s="63">
        <v>43249</v>
      </c>
      <c r="B177" s="42" t="s">
        <v>8</v>
      </c>
      <c r="C177" s="42" t="s">
        <v>8</v>
      </c>
      <c r="D177" s="42">
        <v>4</v>
      </c>
      <c r="E177" s="42" t="s">
        <v>206</v>
      </c>
      <c r="F177" s="54">
        <v>70</v>
      </c>
    </row>
    <row r="178" spans="1:6" hidden="1" x14ac:dyDescent="0.25">
      <c r="A178" s="63">
        <v>43250</v>
      </c>
      <c r="B178" s="42" t="s">
        <v>1</v>
      </c>
      <c r="C178" s="42" t="s">
        <v>18</v>
      </c>
      <c r="D178" s="42">
        <v>15</v>
      </c>
      <c r="E178" s="42" t="s">
        <v>207</v>
      </c>
      <c r="F178" s="54">
        <v>95</v>
      </c>
    </row>
    <row r="179" spans="1:6" hidden="1" x14ac:dyDescent="0.25">
      <c r="A179" s="82">
        <v>43250</v>
      </c>
      <c r="B179" s="73" t="s">
        <v>208</v>
      </c>
      <c r="C179" s="73" t="s">
        <v>18</v>
      </c>
      <c r="D179" s="73">
        <v>18</v>
      </c>
      <c r="E179" s="73" t="s">
        <v>184</v>
      </c>
      <c r="F179" s="74">
        <v>60</v>
      </c>
    </row>
    <row r="180" spans="1:6" hidden="1" x14ac:dyDescent="0.25">
      <c r="A180" s="59">
        <v>43255</v>
      </c>
      <c r="B180" s="60" t="s">
        <v>203</v>
      </c>
      <c r="C180" s="60" t="s">
        <v>18</v>
      </c>
      <c r="D180" s="60">
        <v>5</v>
      </c>
      <c r="E180" s="60" t="s">
        <v>183</v>
      </c>
      <c r="F180" s="62">
        <v>75</v>
      </c>
    </row>
    <row r="181" spans="1:6" hidden="1" x14ac:dyDescent="0.25">
      <c r="A181" s="63">
        <v>43255</v>
      </c>
      <c r="B181" s="42" t="s">
        <v>8</v>
      </c>
      <c r="C181" s="42" t="s">
        <v>8</v>
      </c>
      <c r="D181" s="42">
        <v>1</v>
      </c>
      <c r="E181" s="42" t="s">
        <v>211</v>
      </c>
      <c r="F181" s="54">
        <v>70</v>
      </c>
    </row>
    <row r="182" spans="1:6" hidden="1" x14ac:dyDescent="0.25">
      <c r="A182" s="63">
        <v>43256</v>
      </c>
      <c r="B182" s="42" t="s">
        <v>9</v>
      </c>
      <c r="C182" s="42" t="s">
        <v>19</v>
      </c>
      <c r="D182" s="42">
        <v>5</v>
      </c>
      <c r="E182" s="42" t="s">
        <v>212</v>
      </c>
      <c r="F182" s="54">
        <v>60</v>
      </c>
    </row>
    <row r="183" spans="1:6" hidden="1" x14ac:dyDescent="0.25">
      <c r="A183" s="63">
        <v>43256</v>
      </c>
      <c r="B183" s="42" t="s">
        <v>10</v>
      </c>
      <c r="C183" s="42" t="s">
        <v>19</v>
      </c>
      <c r="D183" s="42">
        <v>1</v>
      </c>
      <c r="E183" s="42" t="s">
        <v>213</v>
      </c>
      <c r="F183" s="54">
        <v>60</v>
      </c>
    </row>
    <row r="184" spans="1:6" hidden="1" x14ac:dyDescent="0.25">
      <c r="A184" s="63">
        <v>43257</v>
      </c>
      <c r="B184" s="42" t="s">
        <v>1</v>
      </c>
      <c r="C184" s="42" t="s">
        <v>18</v>
      </c>
      <c r="D184" s="42">
        <v>12</v>
      </c>
      <c r="E184" s="42" t="s">
        <v>214</v>
      </c>
      <c r="F184" s="54">
        <v>120</v>
      </c>
    </row>
    <row r="185" spans="1:6" hidden="1" x14ac:dyDescent="0.25">
      <c r="A185" s="63">
        <v>43257</v>
      </c>
      <c r="B185" s="42" t="s">
        <v>208</v>
      </c>
      <c r="C185" s="42" t="s">
        <v>18</v>
      </c>
      <c r="D185" s="42">
        <v>16</v>
      </c>
      <c r="E185" s="42" t="s">
        <v>184</v>
      </c>
      <c r="F185" s="54">
        <v>120</v>
      </c>
    </row>
    <row r="186" spans="1:6" hidden="1" x14ac:dyDescent="0.25">
      <c r="A186" s="63">
        <v>43258</v>
      </c>
      <c r="B186" s="43" t="s">
        <v>445</v>
      </c>
      <c r="C186" s="42" t="s">
        <v>78</v>
      </c>
      <c r="D186" s="42">
        <v>1</v>
      </c>
      <c r="E186" s="42" t="s">
        <v>215</v>
      </c>
      <c r="F186" s="54">
        <v>120</v>
      </c>
    </row>
    <row r="187" spans="1:6" hidden="1" x14ac:dyDescent="0.25">
      <c r="A187" s="63">
        <v>43258</v>
      </c>
      <c r="B187" s="42" t="s">
        <v>8</v>
      </c>
      <c r="C187" s="42" t="s">
        <v>8</v>
      </c>
      <c r="D187" s="42">
        <v>3</v>
      </c>
      <c r="E187" s="42" t="s">
        <v>216</v>
      </c>
      <c r="F187" s="54">
        <v>120</v>
      </c>
    </row>
    <row r="188" spans="1:6" hidden="1" x14ac:dyDescent="0.25">
      <c r="A188" s="63">
        <v>43259</v>
      </c>
      <c r="B188" s="43" t="s">
        <v>445</v>
      </c>
      <c r="C188" s="42" t="s">
        <v>78</v>
      </c>
      <c r="D188" s="42">
        <v>1</v>
      </c>
      <c r="E188" s="42" t="s">
        <v>215</v>
      </c>
      <c r="F188" s="54">
        <v>60</v>
      </c>
    </row>
    <row r="189" spans="1:6" hidden="1" x14ac:dyDescent="0.25">
      <c r="A189" s="63">
        <v>43259</v>
      </c>
      <c r="B189" s="42" t="s">
        <v>14</v>
      </c>
      <c r="C189" s="42" t="s">
        <v>86</v>
      </c>
      <c r="D189" s="42">
        <v>1</v>
      </c>
      <c r="E189" s="42" t="s">
        <v>74</v>
      </c>
      <c r="F189" s="54">
        <v>30</v>
      </c>
    </row>
    <row r="190" spans="1:6" hidden="1" x14ac:dyDescent="0.25">
      <c r="A190" s="63">
        <v>43262</v>
      </c>
      <c r="B190" s="42" t="s">
        <v>203</v>
      </c>
      <c r="C190" s="42" t="s">
        <v>18</v>
      </c>
      <c r="D190" s="42">
        <v>5</v>
      </c>
      <c r="E190" s="42" t="s">
        <v>183</v>
      </c>
      <c r="F190" s="54">
        <v>70</v>
      </c>
    </row>
    <row r="191" spans="1:6" hidden="1" x14ac:dyDescent="0.25">
      <c r="A191" s="63">
        <v>43262</v>
      </c>
      <c r="B191" s="42" t="s">
        <v>27</v>
      </c>
      <c r="C191" s="42" t="s">
        <v>56</v>
      </c>
      <c r="D191" s="42">
        <v>4</v>
      </c>
      <c r="E191" s="42" t="s">
        <v>27</v>
      </c>
      <c r="F191" s="54">
        <v>35</v>
      </c>
    </row>
    <row r="192" spans="1:6" hidden="1" x14ac:dyDescent="0.25">
      <c r="A192" s="63">
        <v>43262</v>
      </c>
      <c r="B192" s="42" t="s">
        <v>1</v>
      </c>
      <c r="C192" s="42" t="s">
        <v>18</v>
      </c>
      <c r="D192" s="42">
        <v>6</v>
      </c>
      <c r="E192" s="42" t="s">
        <v>183</v>
      </c>
      <c r="F192" s="54">
        <v>90</v>
      </c>
    </row>
    <row r="193" spans="1:6" hidden="1" x14ac:dyDescent="0.25">
      <c r="A193" s="63">
        <v>43262</v>
      </c>
      <c r="B193" s="42" t="s">
        <v>2</v>
      </c>
      <c r="C193" s="42" t="s">
        <v>19</v>
      </c>
      <c r="D193" s="42">
        <v>7</v>
      </c>
      <c r="E193" s="42" t="s">
        <v>217</v>
      </c>
      <c r="F193" s="54">
        <v>60</v>
      </c>
    </row>
    <row r="194" spans="1:6" hidden="1" x14ac:dyDescent="0.25">
      <c r="A194" s="63">
        <v>43263</v>
      </c>
      <c r="B194" s="42" t="s">
        <v>9</v>
      </c>
      <c r="C194" s="42" t="s">
        <v>19</v>
      </c>
      <c r="D194" s="42">
        <v>5</v>
      </c>
      <c r="E194" s="42" t="s">
        <v>218</v>
      </c>
      <c r="F194" s="54">
        <v>60</v>
      </c>
    </row>
    <row r="195" spans="1:6" hidden="1" x14ac:dyDescent="0.25">
      <c r="A195" s="63">
        <v>43263</v>
      </c>
      <c r="B195" s="42" t="s">
        <v>134</v>
      </c>
      <c r="C195" s="42" t="s">
        <v>19</v>
      </c>
      <c r="D195" s="42">
        <v>1</v>
      </c>
      <c r="E195" s="42" t="s">
        <v>219</v>
      </c>
      <c r="F195" s="54">
        <v>60</v>
      </c>
    </row>
    <row r="196" spans="1:6" hidden="1" x14ac:dyDescent="0.25">
      <c r="A196" s="63">
        <v>43264</v>
      </c>
      <c r="B196" s="42" t="s">
        <v>1</v>
      </c>
      <c r="C196" s="42" t="s">
        <v>18</v>
      </c>
      <c r="D196" s="42">
        <v>11</v>
      </c>
      <c r="E196" s="42" t="s">
        <v>220</v>
      </c>
      <c r="F196" s="54">
        <v>70</v>
      </c>
    </row>
    <row r="197" spans="1:6" hidden="1" x14ac:dyDescent="0.25">
      <c r="A197" s="63">
        <v>43264</v>
      </c>
      <c r="B197" s="42" t="s">
        <v>8</v>
      </c>
      <c r="C197" s="42" t="s">
        <v>8</v>
      </c>
      <c r="D197" s="42">
        <v>3</v>
      </c>
      <c r="E197" s="42" t="s">
        <v>221</v>
      </c>
      <c r="F197" s="54">
        <v>90</v>
      </c>
    </row>
    <row r="198" spans="1:6" hidden="1" x14ac:dyDescent="0.25">
      <c r="A198" s="63">
        <v>43265</v>
      </c>
      <c r="B198" s="42" t="s">
        <v>224</v>
      </c>
      <c r="C198" s="42" t="s">
        <v>223</v>
      </c>
      <c r="D198" s="42">
        <v>3</v>
      </c>
      <c r="E198" s="42" t="s">
        <v>222</v>
      </c>
      <c r="F198" s="54">
        <v>180</v>
      </c>
    </row>
    <row r="199" spans="1:6" hidden="1" x14ac:dyDescent="0.25">
      <c r="A199" s="63">
        <v>43266</v>
      </c>
      <c r="B199" s="42" t="s">
        <v>27</v>
      </c>
      <c r="C199" s="42" t="s">
        <v>56</v>
      </c>
      <c r="D199" s="42">
        <v>2</v>
      </c>
      <c r="E199" s="42" t="s">
        <v>27</v>
      </c>
      <c r="F199" s="54">
        <v>75</v>
      </c>
    </row>
    <row r="200" spans="1:6" hidden="1" x14ac:dyDescent="0.25">
      <c r="A200" s="63">
        <v>43269</v>
      </c>
      <c r="B200" s="42" t="s">
        <v>203</v>
      </c>
      <c r="C200" s="42" t="s">
        <v>18</v>
      </c>
      <c r="D200" s="42">
        <v>6</v>
      </c>
      <c r="E200" s="42" t="s">
        <v>183</v>
      </c>
      <c r="F200" s="54">
        <v>70</v>
      </c>
    </row>
    <row r="201" spans="1:6" hidden="1" x14ac:dyDescent="0.25">
      <c r="A201" s="63">
        <v>43269</v>
      </c>
      <c r="B201" s="42" t="s">
        <v>1</v>
      </c>
      <c r="C201" s="42" t="s">
        <v>18</v>
      </c>
      <c r="D201" s="42">
        <v>7</v>
      </c>
      <c r="E201" s="42" t="s">
        <v>183</v>
      </c>
      <c r="F201" s="54">
        <v>45</v>
      </c>
    </row>
    <row r="202" spans="1:6" hidden="1" x14ac:dyDescent="0.25">
      <c r="A202" s="63">
        <v>43269</v>
      </c>
      <c r="B202" s="42" t="s">
        <v>225</v>
      </c>
      <c r="C202" s="42" t="s">
        <v>19</v>
      </c>
      <c r="D202" s="42">
        <v>6</v>
      </c>
      <c r="E202" s="42" t="s">
        <v>226</v>
      </c>
      <c r="F202" s="54">
        <v>50</v>
      </c>
    </row>
    <row r="203" spans="1:6" hidden="1" x14ac:dyDescent="0.25">
      <c r="A203" s="63">
        <v>43270</v>
      </c>
      <c r="B203" s="42" t="s">
        <v>9</v>
      </c>
      <c r="C203" s="42" t="s">
        <v>19</v>
      </c>
      <c r="D203" s="42">
        <v>1</v>
      </c>
      <c r="E203" s="42" t="s">
        <v>227</v>
      </c>
      <c r="F203" s="54">
        <v>50</v>
      </c>
    </row>
    <row r="204" spans="1:6" hidden="1" x14ac:dyDescent="0.25">
      <c r="A204" s="63">
        <v>43270</v>
      </c>
      <c r="B204" s="42" t="s">
        <v>15</v>
      </c>
      <c r="C204" s="42" t="s">
        <v>19</v>
      </c>
      <c r="D204" s="42">
        <v>2</v>
      </c>
      <c r="E204" s="42" t="s">
        <v>228</v>
      </c>
      <c r="F204" s="54">
        <v>65</v>
      </c>
    </row>
    <row r="205" spans="1:6" hidden="1" x14ac:dyDescent="0.25">
      <c r="A205" s="63">
        <v>43271</v>
      </c>
      <c r="B205" s="42" t="s">
        <v>1</v>
      </c>
      <c r="C205" s="42" t="s">
        <v>18</v>
      </c>
      <c r="D205" s="42">
        <v>12</v>
      </c>
      <c r="E205" s="42" t="s">
        <v>229</v>
      </c>
      <c r="F205" s="54">
        <v>71</v>
      </c>
    </row>
    <row r="206" spans="1:6" hidden="1" x14ac:dyDescent="0.25">
      <c r="A206" s="63">
        <v>43271</v>
      </c>
      <c r="B206" s="42" t="s">
        <v>14</v>
      </c>
      <c r="C206" s="42" t="s">
        <v>86</v>
      </c>
      <c r="D206" s="42">
        <v>1</v>
      </c>
      <c r="E206" s="42" t="s">
        <v>74</v>
      </c>
      <c r="F206" s="54">
        <v>30</v>
      </c>
    </row>
    <row r="207" spans="1:6" hidden="1" x14ac:dyDescent="0.25">
      <c r="A207" s="63">
        <v>43271</v>
      </c>
      <c r="B207" s="42" t="s">
        <v>230</v>
      </c>
      <c r="C207" s="42" t="s">
        <v>19</v>
      </c>
      <c r="D207" s="42">
        <v>1</v>
      </c>
      <c r="E207" s="42" t="s">
        <v>231</v>
      </c>
      <c r="F207" s="54">
        <v>50</v>
      </c>
    </row>
    <row r="208" spans="1:6" hidden="1" x14ac:dyDescent="0.25">
      <c r="A208" s="63">
        <v>42542</v>
      </c>
      <c r="B208" s="42" t="s">
        <v>22</v>
      </c>
      <c r="C208" s="42" t="s">
        <v>20</v>
      </c>
      <c r="D208" s="42">
        <v>9</v>
      </c>
      <c r="E208" s="42" t="s">
        <v>232</v>
      </c>
      <c r="F208" s="54">
        <v>180</v>
      </c>
    </row>
    <row r="209" spans="1:6" hidden="1" x14ac:dyDescent="0.25">
      <c r="A209" s="63">
        <v>43276</v>
      </c>
      <c r="B209" s="42" t="s">
        <v>203</v>
      </c>
      <c r="C209" s="42" t="s">
        <v>18</v>
      </c>
      <c r="D209" s="42">
        <v>6</v>
      </c>
      <c r="E209" s="42" t="s">
        <v>183</v>
      </c>
      <c r="F209" s="54">
        <v>60</v>
      </c>
    </row>
    <row r="210" spans="1:6" hidden="1" x14ac:dyDescent="0.25">
      <c r="A210" s="63">
        <v>43276</v>
      </c>
      <c r="B210" s="42" t="s">
        <v>1</v>
      </c>
      <c r="C210" s="42" t="s">
        <v>18</v>
      </c>
      <c r="D210" s="42">
        <v>6</v>
      </c>
      <c r="E210" s="42" t="s">
        <v>183</v>
      </c>
      <c r="F210" s="54">
        <v>40</v>
      </c>
    </row>
    <row r="211" spans="1:6" hidden="1" x14ac:dyDescent="0.25">
      <c r="A211" s="63">
        <v>43276</v>
      </c>
      <c r="B211" s="42" t="s">
        <v>8</v>
      </c>
      <c r="C211" s="42" t="s">
        <v>8</v>
      </c>
      <c r="D211" s="42">
        <v>23</v>
      </c>
      <c r="E211" s="42" t="s">
        <v>235</v>
      </c>
      <c r="F211" s="54">
        <v>240</v>
      </c>
    </row>
    <row r="212" spans="1:6" hidden="1" x14ac:dyDescent="0.25">
      <c r="A212" s="63">
        <v>43276</v>
      </c>
      <c r="B212" s="42" t="s">
        <v>233</v>
      </c>
      <c r="C212" s="42" t="s">
        <v>19</v>
      </c>
      <c r="D212" s="42">
        <v>1</v>
      </c>
      <c r="E212" s="42" t="s">
        <v>234</v>
      </c>
      <c r="F212" s="54">
        <v>60</v>
      </c>
    </row>
    <row r="213" spans="1:6" hidden="1" x14ac:dyDescent="0.25">
      <c r="A213" s="63">
        <v>43277</v>
      </c>
      <c r="B213" s="42" t="s">
        <v>8</v>
      </c>
      <c r="C213" s="42" t="s">
        <v>8</v>
      </c>
      <c r="D213" s="42">
        <v>23</v>
      </c>
      <c r="E213" s="42" t="s">
        <v>235</v>
      </c>
      <c r="F213" s="54">
        <v>240</v>
      </c>
    </row>
    <row r="214" spans="1:6" hidden="1" x14ac:dyDescent="0.25">
      <c r="A214" s="63">
        <v>43277</v>
      </c>
      <c r="B214" s="42" t="s">
        <v>9</v>
      </c>
      <c r="C214" s="42" t="s">
        <v>19</v>
      </c>
      <c r="D214" s="42">
        <v>1</v>
      </c>
      <c r="E214" s="42" t="s">
        <v>236</v>
      </c>
      <c r="F214" s="54">
        <v>60</v>
      </c>
    </row>
    <row r="215" spans="1:6" hidden="1" x14ac:dyDescent="0.25">
      <c r="A215" s="63">
        <v>43278</v>
      </c>
      <c r="B215" s="42" t="s">
        <v>8</v>
      </c>
      <c r="C215" s="42" t="s">
        <v>8</v>
      </c>
      <c r="D215" s="42">
        <v>22</v>
      </c>
      <c r="E215" s="42" t="s">
        <v>235</v>
      </c>
      <c r="F215" s="54">
        <v>250</v>
      </c>
    </row>
    <row r="216" spans="1:6" hidden="1" x14ac:dyDescent="0.25">
      <c r="A216" s="63">
        <v>43278</v>
      </c>
      <c r="B216" s="42" t="s">
        <v>1</v>
      </c>
      <c r="C216" s="42" t="s">
        <v>18</v>
      </c>
      <c r="D216" s="42">
        <v>10</v>
      </c>
      <c r="E216" s="42" t="s">
        <v>237</v>
      </c>
      <c r="F216" s="54">
        <v>70</v>
      </c>
    </row>
    <row r="217" spans="1:6" x14ac:dyDescent="0.25">
      <c r="A217" s="63">
        <v>43278</v>
      </c>
      <c r="B217" s="42" t="s">
        <v>451</v>
      </c>
      <c r="C217" s="42" t="s">
        <v>78</v>
      </c>
      <c r="D217" s="42">
        <v>1</v>
      </c>
      <c r="E217" s="42" t="s">
        <v>239</v>
      </c>
      <c r="F217" s="54">
        <v>35</v>
      </c>
    </row>
    <row r="218" spans="1:6" hidden="1" x14ac:dyDescent="0.25">
      <c r="A218" s="63">
        <v>43279</v>
      </c>
      <c r="B218" s="42" t="s">
        <v>8</v>
      </c>
      <c r="C218" s="42" t="s">
        <v>8</v>
      </c>
      <c r="D218" s="42">
        <v>22</v>
      </c>
      <c r="E218" s="42" t="s">
        <v>235</v>
      </c>
      <c r="F218" s="54">
        <v>240</v>
      </c>
    </row>
    <row r="219" spans="1:6" hidden="1" x14ac:dyDescent="0.25">
      <c r="A219" s="63">
        <v>43279</v>
      </c>
      <c r="B219" s="42" t="s">
        <v>116</v>
      </c>
      <c r="C219" s="42" t="s">
        <v>19</v>
      </c>
      <c r="D219" s="42">
        <v>10</v>
      </c>
      <c r="E219" s="42" t="s">
        <v>240</v>
      </c>
      <c r="F219" s="54">
        <v>60</v>
      </c>
    </row>
    <row r="220" spans="1:6" hidden="1" x14ac:dyDescent="0.25">
      <c r="A220" s="63">
        <v>43279</v>
      </c>
      <c r="B220" s="42" t="s">
        <v>14</v>
      </c>
      <c r="C220" s="42" t="s">
        <v>86</v>
      </c>
      <c r="D220" s="42">
        <v>1</v>
      </c>
      <c r="E220" s="42" t="s">
        <v>73</v>
      </c>
      <c r="F220" s="54">
        <v>30</v>
      </c>
    </row>
    <row r="221" spans="1:6" hidden="1" x14ac:dyDescent="0.25">
      <c r="A221" s="63">
        <v>43280</v>
      </c>
      <c r="B221" s="42" t="s">
        <v>241</v>
      </c>
      <c r="C221" s="42" t="s">
        <v>19</v>
      </c>
      <c r="D221" s="42">
        <v>1</v>
      </c>
      <c r="E221" s="42" t="s">
        <v>242</v>
      </c>
      <c r="F221" s="54">
        <v>90</v>
      </c>
    </row>
    <row r="222" spans="1:6" hidden="1" x14ac:dyDescent="0.25">
      <c r="A222" s="63">
        <v>43280</v>
      </c>
      <c r="B222" s="42" t="s">
        <v>16</v>
      </c>
      <c r="C222" s="42" t="s">
        <v>19</v>
      </c>
      <c r="D222" s="42">
        <v>2</v>
      </c>
      <c r="E222" s="42" t="s">
        <v>243</v>
      </c>
      <c r="F222" s="54">
        <v>120</v>
      </c>
    </row>
    <row r="223" spans="1:6" hidden="1" x14ac:dyDescent="0.25">
      <c r="A223" s="82">
        <v>43280</v>
      </c>
      <c r="B223" s="73" t="s">
        <v>22</v>
      </c>
      <c r="C223" s="73" t="s">
        <v>20</v>
      </c>
      <c r="D223" s="73">
        <v>25</v>
      </c>
      <c r="E223" s="73" t="s">
        <v>244</v>
      </c>
      <c r="F223" s="74">
        <v>130</v>
      </c>
    </row>
    <row r="224" spans="1:6" hidden="1" x14ac:dyDescent="0.25">
      <c r="A224" s="59">
        <v>43284</v>
      </c>
      <c r="B224" s="60" t="s">
        <v>122</v>
      </c>
      <c r="C224" s="60" t="s">
        <v>19</v>
      </c>
      <c r="D224" s="60">
        <v>8</v>
      </c>
      <c r="E224" s="60" t="s">
        <v>246</v>
      </c>
      <c r="F224" s="62">
        <v>60</v>
      </c>
    </row>
    <row r="225" spans="1:6" hidden="1" x14ac:dyDescent="0.25">
      <c r="A225" s="63">
        <v>43284</v>
      </c>
      <c r="B225" s="42" t="s">
        <v>9</v>
      </c>
      <c r="C225" s="42" t="s">
        <v>19</v>
      </c>
      <c r="D225" s="42">
        <v>2</v>
      </c>
      <c r="E225" s="42" t="s">
        <v>247</v>
      </c>
      <c r="F225" s="54">
        <v>60</v>
      </c>
    </row>
    <row r="226" spans="1:6" x14ac:dyDescent="0.25">
      <c r="A226" s="63">
        <v>43284</v>
      </c>
      <c r="B226" s="42" t="s">
        <v>452</v>
      </c>
      <c r="C226" s="42" t="s">
        <v>78</v>
      </c>
      <c r="D226" s="42">
        <v>1</v>
      </c>
      <c r="E226" s="42" t="s">
        <v>249</v>
      </c>
      <c r="F226" s="54">
        <v>60</v>
      </c>
    </row>
    <row r="227" spans="1:6" hidden="1" x14ac:dyDescent="0.25">
      <c r="A227" s="63">
        <v>43284</v>
      </c>
      <c r="B227" s="42" t="s">
        <v>128</v>
      </c>
      <c r="C227" s="42" t="s">
        <v>43</v>
      </c>
      <c r="D227" s="42">
        <v>5</v>
      </c>
      <c r="E227" s="42" t="s">
        <v>250</v>
      </c>
      <c r="F227" s="54">
        <v>90</v>
      </c>
    </row>
    <row r="228" spans="1:6" hidden="1" x14ac:dyDescent="0.25">
      <c r="A228" s="63">
        <v>43285</v>
      </c>
      <c r="B228" s="42" t="s">
        <v>1</v>
      </c>
      <c r="C228" s="42" t="s">
        <v>18</v>
      </c>
      <c r="D228" s="42">
        <v>14</v>
      </c>
      <c r="E228" s="42" t="s">
        <v>251</v>
      </c>
      <c r="F228" s="54">
        <v>90</v>
      </c>
    </row>
    <row r="229" spans="1:6" hidden="1" x14ac:dyDescent="0.25">
      <c r="A229" s="63">
        <v>43285</v>
      </c>
      <c r="B229" s="42" t="s">
        <v>8</v>
      </c>
      <c r="C229" s="42" t="s">
        <v>8</v>
      </c>
      <c r="D229" s="42">
        <v>4</v>
      </c>
      <c r="E229" s="42" t="s">
        <v>252</v>
      </c>
      <c r="F229" s="54">
        <v>150</v>
      </c>
    </row>
    <row r="230" spans="1:6" x14ac:dyDescent="0.25">
      <c r="A230" s="63">
        <v>43286</v>
      </c>
      <c r="B230" s="42" t="s">
        <v>452</v>
      </c>
      <c r="C230" s="42" t="s">
        <v>78</v>
      </c>
      <c r="D230" s="42">
        <v>1</v>
      </c>
      <c r="E230" s="42" t="s">
        <v>253</v>
      </c>
      <c r="F230" s="54">
        <v>66</v>
      </c>
    </row>
    <row r="231" spans="1:6" hidden="1" x14ac:dyDescent="0.25">
      <c r="A231" s="63">
        <v>43287</v>
      </c>
      <c r="B231" s="42" t="s">
        <v>143</v>
      </c>
      <c r="C231" s="42" t="s">
        <v>19</v>
      </c>
      <c r="D231" s="42">
        <v>2</v>
      </c>
      <c r="E231" s="42" t="s">
        <v>184</v>
      </c>
      <c r="F231" s="54">
        <v>60</v>
      </c>
    </row>
    <row r="232" spans="1:6" hidden="1" x14ac:dyDescent="0.25">
      <c r="A232" s="63">
        <v>43290</v>
      </c>
      <c r="B232" s="42" t="s">
        <v>203</v>
      </c>
      <c r="C232" s="42" t="s">
        <v>18</v>
      </c>
      <c r="D232" s="42">
        <v>6</v>
      </c>
      <c r="E232" s="42" t="s">
        <v>183</v>
      </c>
      <c r="F232" s="54">
        <v>80</v>
      </c>
    </row>
    <row r="233" spans="1:6" hidden="1" x14ac:dyDescent="0.25">
      <c r="A233" s="63">
        <v>43290</v>
      </c>
      <c r="B233" s="42" t="s">
        <v>1</v>
      </c>
      <c r="C233" s="42" t="s">
        <v>18</v>
      </c>
      <c r="D233" s="42">
        <v>8</v>
      </c>
      <c r="E233" s="42" t="s">
        <v>183</v>
      </c>
      <c r="F233" s="54">
        <v>70</v>
      </c>
    </row>
    <row r="234" spans="1:6" x14ac:dyDescent="0.25">
      <c r="A234" s="63">
        <v>43290</v>
      </c>
      <c r="B234" s="42" t="s">
        <v>451</v>
      </c>
      <c r="C234" s="42" t="s">
        <v>78</v>
      </c>
      <c r="D234" s="42">
        <v>1</v>
      </c>
      <c r="E234" s="42" t="s">
        <v>254</v>
      </c>
      <c r="F234" s="54">
        <v>15</v>
      </c>
    </row>
    <row r="235" spans="1:6" hidden="1" x14ac:dyDescent="0.25">
      <c r="A235" s="63">
        <v>43291</v>
      </c>
      <c r="B235" s="42" t="s">
        <v>9</v>
      </c>
      <c r="C235" s="42" t="s">
        <v>19</v>
      </c>
      <c r="D235" s="42">
        <v>1</v>
      </c>
      <c r="E235" s="42" t="s">
        <v>255</v>
      </c>
      <c r="F235" s="54">
        <v>60</v>
      </c>
    </row>
    <row r="236" spans="1:6" hidden="1" x14ac:dyDescent="0.25">
      <c r="A236" s="63">
        <v>43292</v>
      </c>
      <c r="B236" s="42" t="s">
        <v>1</v>
      </c>
      <c r="C236" s="42" t="s">
        <v>18</v>
      </c>
      <c r="D236" s="42">
        <v>11</v>
      </c>
      <c r="E236" s="42" t="s">
        <v>256</v>
      </c>
      <c r="F236" s="54">
        <v>85</v>
      </c>
    </row>
    <row r="237" spans="1:6" hidden="1" x14ac:dyDescent="0.25">
      <c r="A237" s="63">
        <v>43292</v>
      </c>
      <c r="B237" s="42" t="s">
        <v>8</v>
      </c>
      <c r="C237" s="42" t="s">
        <v>8</v>
      </c>
      <c r="D237" s="42">
        <v>2</v>
      </c>
      <c r="E237" s="42" t="s">
        <v>221</v>
      </c>
      <c r="F237" s="54">
        <v>90</v>
      </c>
    </row>
    <row r="238" spans="1:6" x14ac:dyDescent="0.25">
      <c r="A238" s="63">
        <v>43292</v>
      </c>
      <c r="B238" s="42" t="s">
        <v>453</v>
      </c>
      <c r="C238" s="42" t="s">
        <v>78</v>
      </c>
      <c r="D238" s="42">
        <v>1</v>
      </c>
      <c r="E238" s="42" t="s">
        <v>258</v>
      </c>
      <c r="F238" s="54">
        <v>60</v>
      </c>
    </row>
    <row r="239" spans="1:6" hidden="1" x14ac:dyDescent="0.25">
      <c r="A239" s="63">
        <v>43293</v>
      </c>
      <c r="B239" s="42" t="s">
        <v>259</v>
      </c>
      <c r="C239" s="42" t="s">
        <v>43</v>
      </c>
      <c r="D239" s="42">
        <v>1</v>
      </c>
      <c r="E239" s="42" t="s">
        <v>260</v>
      </c>
      <c r="F239" s="54">
        <v>40</v>
      </c>
    </row>
    <row r="240" spans="1:6" hidden="1" x14ac:dyDescent="0.25">
      <c r="A240" s="63">
        <v>43293</v>
      </c>
      <c r="B240" s="42" t="s">
        <v>27</v>
      </c>
      <c r="C240" s="42" t="s">
        <v>56</v>
      </c>
      <c r="D240" s="42">
        <v>2</v>
      </c>
      <c r="E240" s="42" t="s">
        <v>28</v>
      </c>
      <c r="F240" s="54">
        <v>40</v>
      </c>
    </row>
    <row r="241" spans="1:6" hidden="1" x14ac:dyDescent="0.25">
      <c r="A241" s="63">
        <v>43293</v>
      </c>
      <c r="B241" s="42" t="s">
        <v>262</v>
      </c>
      <c r="C241" s="42" t="s">
        <v>19</v>
      </c>
      <c r="D241" s="42">
        <v>4</v>
      </c>
      <c r="E241" s="42" t="s">
        <v>263</v>
      </c>
      <c r="F241" s="54">
        <v>45</v>
      </c>
    </row>
    <row r="242" spans="1:6" x14ac:dyDescent="0.25">
      <c r="A242" s="63">
        <v>43294</v>
      </c>
      <c r="B242" s="42" t="s">
        <v>453</v>
      </c>
      <c r="C242" s="42" t="s">
        <v>78</v>
      </c>
      <c r="D242" s="42">
        <v>1</v>
      </c>
      <c r="E242" s="42" t="s">
        <v>264</v>
      </c>
      <c r="F242" s="54">
        <v>50</v>
      </c>
    </row>
    <row r="243" spans="1:6" hidden="1" x14ac:dyDescent="0.25">
      <c r="A243" s="63">
        <v>43297</v>
      </c>
      <c r="B243" s="42" t="s">
        <v>203</v>
      </c>
      <c r="C243" s="42" t="s">
        <v>18</v>
      </c>
      <c r="D243" s="42">
        <v>8</v>
      </c>
      <c r="E243" s="42" t="s">
        <v>183</v>
      </c>
      <c r="F243" s="54">
        <v>60</v>
      </c>
    </row>
    <row r="244" spans="1:6" hidden="1" x14ac:dyDescent="0.25">
      <c r="A244" s="63">
        <v>43297</v>
      </c>
      <c r="B244" s="42" t="s">
        <v>1</v>
      </c>
      <c r="C244" s="42" t="s">
        <v>18</v>
      </c>
      <c r="D244" s="42">
        <v>8</v>
      </c>
      <c r="E244" s="42" t="s">
        <v>183</v>
      </c>
      <c r="F244" s="54">
        <v>85</v>
      </c>
    </row>
    <row r="245" spans="1:6" hidden="1" x14ac:dyDescent="0.25">
      <c r="A245" s="63">
        <v>43297</v>
      </c>
      <c r="B245" s="42" t="s">
        <v>8</v>
      </c>
      <c r="C245" s="42" t="s">
        <v>8</v>
      </c>
      <c r="D245" s="42">
        <v>1</v>
      </c>
      <c r="E245" s="42" t="s">
        <v>265</v>
      </c>
      <c r="F245" s="54">
        <v>165</v>
      </c>
    </row>
    <row r="246" spans="1:6" hidden="1" x14ac:dyDescent="0.25">
      <c r="A246" s="63">
        <v>43298</v>
      </c>
      <c r="B246" s="42" t="s">
        <v>15</v>
      </c>
      <c r="C246" s="42" t="s">
        <v>19</v>
      </c>
      <c r="D246" s="42">
        <v>5</v>
      </c>
      <c r="E246" s="42" t="s">
        <v>266</v>
      </c>
      <c r="F246" s="54">
        <v>68</v>
      </c>
    </row>
    <row r="247" spans="1:6" hidden="1" x14ac:dyDescent="0.25">
      <c r="A247" s="63">
        <v>43298</v>
      </c>
      <c r="B247" s="42" t="s">
        <v>9</v>
      </c>
      <c r="C247" s="42" t="s">
        <v>19</v>
      </c>
      <c r="D247" s="42">
        <v>2</v>
      </c>
      <c r="E247" s="42" t="s">
        <v>267</v>
      </c>
      <c r="F247" s="54">
        <v>60</v>
      </c>
    </row>
    <row r="248" spans="1:6" hidden="1" x14ac:dyDescent="0.25">
      <c r="A248" s="63">
        <v>43298</v>
      </c>
      <c r="B248" s="42" t="s">
        <v>134</v>
      </c>
      <c r="C248" s="42" t="s">
        <v>19</v>
      </c>
      <c r="D248" s="42">
        <v>1</v>
      </c>
      <c r="E248" s="42" t="s">
        <v>268</v>
      </c>
      <c r="F248" s="54">
        <v>60</v>
      </c>
    </row>
    <row r="249" spans="1:6" hidden="1" x14ac:dyDescent="0.25">
      <c r="A249" s="63">
        <v>43299</v>
      </c>
      <c r="B249" s="42" t="s">
        <v>1</v>
      </c>
      <c r="C249" s="42" t="s">
        <v>18</v>
      </c>
      <c r="D249" s="42">
        <v>14</v>
      </c>
      <c r="E249" s="42" t="s">
        <v>269</v>
      </c>
      <c r="F249" s="54">
        <v>98</v>
      </c>
    </row>
    <row r="250" spans="1:6" hidden="1" x14ac:dyDescent="0.25">
      <c r="A250" s="63">
        <v>43299</v>
      </c>
      <c r="B250" s="42" t="s">
        <v>8</v>
      </c>
      <c r="C250" s="42" t="s">
        <v>8</v>
      </c>
      <c r="D250" s="42">
        <v>1</v>
      </c>
      <c r="E250" s="42" t="s">
        <v>265</v>
      </c>
      <c r="F250" s="54">
        <v>65</v>
      </c>
    </row>
    <row r="251" spans="1:6" x14ac:dyDescent="0.25">
      <c r="A251" s="63">
        <v>43299</v>
      </c>
      <c r="B251" s="42" t="s">
        <v>453</v>
      </c>
      <c r="C251" s="42" t="s">
        <v>78</v>
      </c>
      <c r="D251" s="42">
        <v>1</v>
      </c>
      <c r="E251" s="42" t="s">
        <v>270</v>
      </c>
      <c r="F251" s="54">
        <v>40</v>
      </c>
    </row>
    <row r="252" spans="1:6" hidden="1" x14ac:dyDescent="0.25">
      <c r="A252" s="63">
        <v>43300</v>
      </c>
      <c r="B252" s="42" t="s">
        <v>8</v>
      </c>
      <c r="C252" s="42" t="s">
        <v>8</v>
      </c>
      <c r="D252" s="42">
        <v>6</v>
      </c>
      <c r="E252" s="42" t="s">
        <v>271</v>
      </c>
      <c r="F252" s="54">
        <v>75</v>
      </c>
    </row>
    <row r="253" spans="1:6" x14ac:dyDescent="0.25">
      <c r="A253" s="63">
        <v>43301</v>
      </c>
      <c r="B253" s="42" t="s">
        <v>453</v>
      </c>
      <c r="C253" s="42" t="s">
        <v>78</v>
      </c>
      <c r="D253" s="42">
        <v>1</v>
      </c>
      <c r="E253" s="42" t="s">
        <v>272</v>
      </c>
      <c r="F253" s="54">
        <v>60</v>
      </c>
    </row>
    <row r="254" spans="1:6" hidden="1" x14ac:dyDescent="0.25">
      <c r="A254" s="63">
        <v>43304</v>
      </c>
      <c r="B254" s="42" t="s">
        <v>203</v>
      </c>
      <c r="C254" s="42" t="s">
        <v>18</v>
      </c>
      <c r="D254" s="42">
        <v>8</v>
      </c>
      <c r="E254" s="42" t="s">
        <v>183</v>
      </c>
      <c r="F254" s="54">
        <v>60</v>
      </c>
    </row>
    <row r="255" spans="1:6" hidden="1" x14ac:dyDescent="0.25">
      <c r="A255" s="63">
        <v>43304</v>
      </c>
      <c r="B255" s="42" t="s">
        <v>1</v>
      </c>
      <c r="C255" s="42" t="s">
        <v>18</v>
      </c>
      <c r="D255" s="42">
        <v>8</v>
      </c>
      <c r="E255" s="42" t="s">
        <v>183</v>
      </c>
      <c r="F255" s="54">
        <v>60</v>
      </c>
    </row>
    <row r="256" spans="1:6" x14ac:dyDescent="0.25">
      <c r="A256" s="63">
        <v>43305</v>
      </c>
      <c r="B256" s="42" t="s">
        <v>452</v>
      </c>
      <c r="C256" s="42" t="s">
        <v>78</v>
      </c>
      <c r="D256" s="42">
        <v>1</v>
      </c>
      <c r="E256" s="42" t="s">
        <v>273</v>
      </c>
      <c r="F256" s="54">
        <v>40</v>
      </c>
    </row>
    <row r="257" spans="1:6" hidden="1" x14ac:dyDescent="0.25">
      <c r="A257" s="63">
        <v>43306</v>
      </c>
      <c r="B257" s="42" t="s">
        <v>1</v>
      </c>
      <c r="C257" s="42" t="s">
        <v>18</v>
      </c>
      <c r="D257" s="42">
        <v>11</v>
      </c>
      <c r="E257" s="42" t="s">
        <v>274</v>
      </c>
      <c r="F257" s="54">
        <v>100</v>
      </c>
    </row>
    <row r="258" spans="1:6" hidden="1" x14ac:dyDescent="0.25">
      <c r="A258" s="63">
        <v>43306</v>
      </c>
      <c r="B258" s="42" t="s">
        <v>208</v>
      </c>
      <c r="C258" s="42" t="s">
        <v>18</v>
      </c>
      <c r="D258" s="42">
        <v>20</v>
      </c>
      <c r="E258" s="42" t="s">
        <v>184</v>
      </c>
      <c r="F258" s="54">
        <v>90</v>
      </c>
    </row>
    <row r="259" spans="1:6" hidden="1" x14ac:dyDescent="0.25">
      <c r="A259" s="63">
        <v>43306</v>
      </c>
      <c r="B259" s="42" t="s">
        <v>8</v>
      </c>
      <c r="C259" s="42" t="s">
        <v>8</v>
      </c>
      <c r="D259" s="42">
        <v>1</v>
      </c>
      <c r="E259" s="42" t="s">
        <v>265</v>
      </c>
      <c r="F259" s="54">
        <v>140</v>
      </c>
    </row>
    <row r="260" spans="1:6" hidden="1" x14ac:dyDescent="0.25">
      <c r="A260" s="63">
        <v>43307</v>
      </c>
      <c r="B260" s="42" t="s">
        <v>116</v>
      </c>
      <c r="C260" s="42" t="s">
        <v>19</v>
      </c>
      <c r="D260" s="42">
        <v>5</v>
      </c>
      <c r="E260" s="42" t="s">
        <v>275</v>
      </c>
      <c r="F260" s="54">
        <v>60</v>
      </c>
    </row>
    <row r="261" spans="1:6" hidden="1" x14ac:dyDescent="0.25">
      <c r="A261" s="63">
        <v>43307</v>
      </c>
      <c r="B261" s="42" t="s">
        <v>224</v>
      </c>
      <c r="C261" s="42" t="s">
        <v>223</v>
      </c>
      <c r="D261" s="42">
        <v>4</v>
      </c>
      <c r="E261" s="42" t="s">
        <v>276</v>
      </c>
      <c r="F261" s="54">
        <v>180</v>
      </c>
    </row>
    <row r="262" spans="1:6" x14ac:dyDescent="0.25">
      <c r="A262" s="63">
        <v>43307</v>
      </c>
      <c r="B262" s="42" t="s">
        <v>451</v>
      </c>
      <c r="C262" s="42" t="s">
        <v>78</v>
      </c>
      <c r="D262" s="42">
        <v>2</v>
      </c>
      <c r="E262" s="42" t="s">
        <v>277</v>
      </c>
      <c r="F262" s="54">
        <v>10</v>
      </c>
    </row>
    <row r="263" spans="1:6" x14ac:dyDescent="0.25">
      <c r="A263" s="63">
        <v>43307</v>
      </c>
      <c r="B263" s="42" t="s">
        <v>451</v>
      </c>
      <c r="C263" s="42" t="s">
        <v>78</v>
      </c>
      <c r="D263" s="42">
        <v>1</v>
      </c>
      <c r="E263" s="42" t="s">
        <v>277</v>
      </c>
      <c r="F263" s="54">
        <v>20</v>
      </c>
    </row>
    <row r="264" spans="1:6" x14ac:dyDescent="0.25">
      <c r="A264" s="63">
        <v>43308</v>
      </c>
      <c r="B264" s="42" t="s">
        <v>451</v>
      </c>
      <c r="C264" s="42" t="s">
        <v>78</v>
      </c>
      <c r="D264" s="42">
        <v>2</v>
      </c>
      <c r="E264" s="42" t="s">
        <v>277</v>
      </c>
      <c r="F264" s="54">
        <v>40</v>
      </c>
    </row>
    <row r="265" spans="1:6" hidden="1" x14ac:dyDescent="0.25">
      <c r="A265" s="63">
        <v>43308</v>
      </c>
      <c r="B265" s="42" t="s">
        <v>16</v>
      </c>
      <c r="C265" s="42" t="s">
        <v>19</v>
      </c>
      <c r="D265" s="42">
        <v>1</v>
      </c>
      <c r="E265" s="42"/>
      <c r="F265" s="54">
        <v>120</v>
      </c>
    </row>
    <row r="266" spans="1:6" hidden="1" x14ac:dyDescent="0.25">
      <c r="A266" s="63">
        <v>43308</v>
      </c>
      <c r="B266" s="42" t="s">
        <v>8</v>
      </c>
      <c r="C266" s="42" t="s">
        <v>8</v>
      </c>
      <c r="D266" s="42">
        <v>1</v>
      </c>
      <c r="E266" s="42" t="s">
        <v>265</v>
      </c>
      <c r="F266" s="54">
        <v>120</v>
      </c>
    </row>
    <row r="267" spans="1:6" x14ac:dyDescent="0.25">
      <c r="A267" s="63">
        <v>43308</v>
      </c>
      <c r="B267" s="42" t="s">
        <v>452</v>
      </c>
      <c r="C267" s="42" t="s">
        <v>78</v>
      </c>
      <c r="D267" s="42">
        <v>1</v>
      </c>
      <c r="E267" s="42" t="s">
        <v>278</v>
      </c>
      <c r="F267" s="54">
        <v>50</v>
      </c>
    </row>
    <row r="268" spans="1:6" hidden="1" x14ac:dyDescent="0.25">
      <c r="A268" s="63">
        <v>43311</v>
      </c>
      <c r="B268" s="42" t="s">
        <v>203</v>
      </c>
      <c r="C268" s="42" t="s">
        <v>18</v>
      </c>
      <c r="D268" s="42">
        <v>8</v>
      </c>
      <c r="E268" s="42" t="s">
        <v>183</v>
      </c>
      <c r="F268" s="54">
        <v>70</v>
      </c>
    </row>
    <row r="269" spans="1:6" hidden="1" x14ac:dyDescent="0.25">
      <c r="A269" s="63">
        <v>43311</v>
      </c>
      <c r="B269" s="42" t="s">
        <v>1</v>
      </c>
      <c r="C269" s="42" t="s">
        <v>18</v>
      </c>
      <c r="D269" s="42">
        <v>8</v>
      </c>
      <c r="E269" s="42" t="s">
        <v>183</v>
      </c>
      <c r="F269" s="54">
        <v>90</v>
      </c>
    </row>
    <row r="270" spans="1:6" hidden="1" x14ac:dyDescent="0.25">
      <c r="A270" s="63">
        <v>43312</v>
      </c>
      <c r="B270" s="42" t="s">
        <v>119</v>
      </c>
      <c r="C270" s="42" t="s">
        <v>20</v>
      </c>
      <c r="D270" s="42">
        <v>1</v>
      </c>
      <c r="E270" s="42" t="s">
        <v>279</v>
      </c>
      <c r="F270" s="54">
        <v>120</v>
      </c>
    </row>
    <row r="271" spans="1:6" hidden="1" x14ac:dyDescent="0.25">
      <c r="A271" s="82">
        <v>43312</v>
      </c>
      <c r="B271" s="73" t="s">
        <v>9</v>
      </c>
      <c r="C271" s="73" t="s">
        <v>19</v>
      </c>
      <c r="D271" s="73">
        <v>2</v>
      </c>
      <c r="E271" s="73" t="s">
        <v>280</v>
      </c>
      <c r="F271" s="74">
        <v>60</v>
      </c>
    </row>
    <row r="272" spans="1:6" hidden="1" x14ac:dyDescent="0.25">
      <c r="A272" s="59">
        <v>43313</v>
      </c>
      <c r="B272" s="60" t="s">
        <v>1</v>
      </c>
      <c r="C272" s="60" t="s">
        <v>18</v>
      </c>
      <c r="D272" s="60">
        <v>11</v>
      </c>
      <c r="E272" s="60" t="s">
        <v>281</v>
      </c>
      <c r="F272" s="62">
        <v>90</v>
      </c>
    </row>
    <row r="273" spans="1:6" hidden="1" x14ac:dyDescent="0.25">
      <c r="A273" s="63">
        <v>43313</v>
      </c>
      <c r="B273" s="42" t="s">
        <v>8</v>
      </c>
      <c r="C273" s="42" t="s">
        <v>8</v>
      </c>
      <c r="D273" s="42">
        <v>1</v>
      </c>
      <c r="E273" s="42" t="s">
        <v>265</v>
      </c>
      <c r="F273" s="54">
        <v>90</v>
      </c>
    </row>
    <row r="274" spans="1:6" x14ac:dyDescent="0.25">
      <c r="A274" s="63">
        <v>43314</v>
      </c>
      <c r="B274" s="42" t="s">
        <v>452</v>
      </c>
      <c r="C274" s="42" t="s">
        <v>78</v>
      </c>
      <c r="D274" s="42">
        <v>1</v>
      </c>
      <c r="E274" s="42" t="s">
        <v>283</v>
      </c>
      <c r="F274" s="54">
        <v>30</v>
      </c>
    </row>
    <row r="275" spans="1:6" x14ac:dyDescent="0.25">
      <c r="A275" s="63">
        <v>43314</v>
      </c>
      <c r="B275" s="42" t="s">
        <v>452</v>
      </c>
      <c r="C275" s="42" t="s">
        <v>78</v>
      </c>
      <c r="D275" s="42">
        <v>1</v>
      </c>
      <c r="E275" s="42" t="s">
        <v>284</v>
      </c>
      <c r="F275" s="54">
        <v>40</v>
      </c>
    </row>
    <row r="276" spans="1:6" x14ac:dyDescent="0.25">
      <c r="A276" s="63">
        <v>43314</v>
      </c>
      <c r="B276" s="42" t="s">
        <v>452</v>
      </c>
      <c r="C276" s="42" t="s">
        <v>78</v>
      </c>
      <c r="D276" s="42">
        <v>1</v>
      </c>
      <c r="E276" s="42" t="s">
        <v>285</v>
      </c>
      <c r="F276" s="54">
        <v>40</v>
      </c>
    </row>
    <row r="277" spans="1:6" hidden="1" x14ac:dyDescent="0.25">
      <c r="A277" s="63">
        <v>43318</v>
      </c>
      <c r="B277" s="42" t="s">
        <v>203</v>
      </c>
      <c r="C277" s="42" t="s">
        <v>18</v>
      </c>
      <c r="D277" s="42">
        <v>6</v>
      </c>
      <c r="E277" s="42" t="s">
        <v>183</v>
      </c>
      <c r="F277" s="54">
        <v>60</v>
      </c>
    </row>
    <row r="278" spans="1:6" hidden="1" x14ac:dyDescent="0.25">
      <c r="A278" s="63">
        <v>43318</v>
      </c>
      <c r="B278" s="42" t="s">
        <v>1</v>
      </c>
      <c r="C278" s="42" t="s">
        <v>18</v>
      </c>
      <c r="D278" s="42">
        <v>6</v>
      </c>
      <c r="E278" s="42" t="s">
        <v>183</v>
      </c>
      <c r="F278" s="54">
        <v>80</v>
      </c>
    </row>
    <row r="279" spans="1:6" hidden="1" x14ac:dyDescent="0.25">
      <c r="A279" s="63">
        <v>43319</v>
      </c>
      <c r="B279" s="42" t="s">
        <v>122</v>
      </c>
      <c r="C279" s="42" t="s">
        <v>19</v>
      </c>
      <c r="D279" s="42">
        <v>7</v>
      </c>
      <c r="E279" s="42" t="s">
        <v>286</v>
      </c>
      <c r="F279" s="54">
        <v>60</v>
      </c>
    </row>
    <row r="280" spans="1:6" x14ac:dyDescent="0.25">
      <c r="A280" s="63">
        <v>43319</v>
      </c>
      <c r="B280" s="42" t="s">
        <v>452</v>
      </c>
      <c r="C280" s="42" t="s">
        <v>78</v>
      </c>
      <c r="D280" s="42">
        <v>1</v>
      </c>
      <c r="E280" s="42" t="s">
        <v>287</v>
      </c>
      <c r="F280" s="54">
        <v>90</v>
      </c>
    </row>
    <row r="281" spans="1:6" hidden="1" x14ac:dyDescent="0.25">
      <c r="A281" s="63">
        <v>43320</v>
      </c>
      <c r="B281" s="42" t="s">
        <v>1</v>
      </c>
      <c r="C281" s="42" t="s">
        <v>18</v>
      </c>
      <c r="D281" s="42">
        <v>8</v>
      </c>
      <c r="E281" s="42" t="s">
        <v>288</v>
      </c>
      <c r="F281" s="54">
        <v>105</v>
      </c>
    </row>
    <row r="282" spans="1:6" hidden="1" x14ac:dyDescent="0.25">
      <c r="A282" s="63">
        <v>43320</v>
      </c>
      <c r="B282" s="42" t="s">
        <v>8</v>
      </c>
      <c r="C282" s="42" t="s">
        <v>8</v>
      </c>
      <c r="D282" s="42">
        <v>11</v>
      </c>
      <c r="E282" s="42" t="s">
        <v>289</v>
      </c>
      <c r="F282" s="54">
        <v>110</v>
      </c>
    </row>
    <row r="283" spans="1:6" hidden="1" x14ac:dyDescent="0.25">
      <c r="A283" s="63">
        <v>43321</v>
      </c>
      <c r="B283" s="42" t="s">
        <v>224</v>
      </c>
      <c r="C283" s="42" t="s">
        <v>223</v>
      </c>
      <c r="D283" s="42">
        <v>1</v>
      </c>
      <c r="E283" s="42" t="s">
        <v>290</v>
      </c>
      <c r="F283" s="54">
        <v>210</v>
      </c>
    </row>
    <row r="284" spans="1:6" hidden="1" x14ac:dyDescent="0.25">
      <c r="A284" s="63">
        <v>43322</v>
      </c>
      <c r="B284" s="42" t="s">
        <v>143</v>
      </c>
      <c r="C284" s="42" t="s">
        <v>19</v>
      </c>
      <c r="D284" s="42">
        <v>5</v>
      </c>
      <c r="E284" s="42" t="s">
        <v>291</v>
      </c>
      <c r="F284" s="54">
        <v>90</v>
      </c>
    </row>
    <row r="285" spans="1:6" hidden="1" x14ac:dyDescent="0.25">
      <c r="A285" s="63">
        <v>43322</v>
      </c>
      <c r="B285" s="42" t="s">
        <v>22</v>
      </c>
      <c r="C285" s="42" t="s">
        <v>20</v>
      </c>
      <c r="D285" s="42">
        <v>12</v>
      </c>
      <c r="E285" s="42" t="s">
        <v>292</v>
      </c>
      <c r="F285" s="54">
        <v>180</v>
      </c>
    </row>
    <row r="286" spans="1:6" hidden="1" x14ac:dyDescent="0.25">
      <c r="A286" s="63">
        <v>43325</v>
      </c>
      <c r="B286" s="42" t="s">
        <v>203</v>
      </c>
      <c r="C286" s="42" t="s">
        <v>18</v>
      </c>
      <c r="D286" s="42">
        <v>5</v>
      </c>
      <c r="E286" s="42" t="s">
        <v>183</v>
      </c>
      <c r="F286" s="54">
        <v>60</v>
      </c>
    </row>
    <row r="287" spans="1:6" hidden="1" x14ac:dyDescent="0.25">
      <c r="A287" s="63">
        <v>43325</v>
      </c>
      <c r="B287" s="42" t="s">
        <v>1</v>
      </c>
      <c r="C287" s="42" t="s">
        <v>18</v>
      </c>
      <c r="D287" s="42">
        <v>5</v>
      </c>
      <c r="E287" s="42" t="s">
        <v>183</v>
      </c>
      <c r="F287" s="54">
        <v>65</v>
      </c>
    </row>
    <row r="288" spans="1:6" hidden="1" x14ac:dyDescent="0.25">
      <c r="A288" s="63">
        <v>43325</v>
      </c>
      <c r="B288" s="42" t="s">
        <v>8</v>
      </c>
      <c r="C288" s="42" t="s">
        <v>8</v>
      </c>
      <c r="D288" s="42">
        <v>5</v>
      </c>
      <c r="E288" s="42" t="s">
        <v>293</v>
      </c>
      <c r="F288" s="54">
        <v>75</v>
      </c>
    </row>
    <row r="289" spans="1:6" hidden="1" x14ac:dyDescent="0.25">
      <c r="A289" s="63">
        <v>43325</v>
      </c>
      <c r="B289" s="42" t="s">
        <v>2</v>
      </c>
      <c r="C289" s="42" t="s">
        <v>19</v>
      </c>
      <c r="D289" s="42">
        <v>7</v>
      </c>
      <c r="E289" s="42" t="s">
        <v>294</v>
      </c>
      <c r="F289" s="54">
        <v>60</v>
      </c>
    </row>
    <row r="290" spans="1:6" hidden="1" x14ac:dyDescent="0.25">
      <c r="A290" s="63">
        <v>43325</v>
      </c>
      <c r="B290" s="42" t="s">
        <v>22</v>
      </c>
      <c r="C290" s="42" t="s">
        <v>20</v>
      </c>
      <c r="D290" s="42">
        <v>1</v>
      </c>
      <c r="E290" s="42" t="s">
        <v>295</v>
      </c>
      <c r="F290" s="54">
        <v>180</v>
      </c>
    </row>
    <row r="291" spans="1:6" x14ac:dyDescent="0.25">
      <c r="A291" s="63">
        <v>43326</v>
      </c>
      <c r="B291" s="42" t="s">
        <v>452</v>
      </c>
      <c r="C291" s="42" t="s">
        <v>78</v>
      </c>
      <c r="D291" s="42">
        <v>1</v>
      </c>
      <c r="E291" s="42" t="s">
        <v>296</v>
      </c>
      <c r="F291" s="54">
        <v>97</v>
      </c>
    </row>
    <row r="292" spans="1:6" hidden="1" x14ac:dyDescent="0.25">
      <c r="A292" s="63">
        <v>43326</v>
      </c>
      <c r="B292" s="42" t="s">
        <v>134</v>
      </c>
      <c r="C292" s="42" t="s">
        <v>19</v>
      </c>
      <c r="D292" s="42">
        <v>1</v>
      </c>
      <c r="E292" s="42" t="s">
        <v>297</v>
      </c>
      <c r="F292" s="54">
        <v>60</v>
      </c>
    </row>
    <row r="293" spans="1:6" hidden="1" x14ac:dyDescent="0.25">
      <c r="A293" s="63">
        <v>43327</v>
      </c>
      <c r="B293" s="42" t="s">
        <v>1</v>
      </c>
      <c r="C293" s="42" t="s">
        <v>18</v>
      </c>
      <c r="D293" s="42">
        <v>12</v>
      </c>
      <c r="E293" s="42" t="s">
        <v>298</v>
      </c>
      <c r="F293" s="54">
        <v>100</v>
      </c>
    </row>
    <row r="294" spans="1:6" hidden="1" x14ac:dyDescent="0.25">
      <c r="A294" s="63">
        <v>43328</v>
      </c>
      <c r="B294" s="43" t="s">
        <v>445</v>
      </c>
      <c r="C294" s="42" t="s">
        <v>78</v>
      </c>
      <c r="D294" s="42">
        <v>1</v>
      </c>
      <c r="E294" s="42" t="s">
        <v>299</v>
      </c>
      <c r="F294" s="54">
        <v>45</v>
      </c>
    </row>
    <row r="295" spans="1:6" hidden="1" x14ac:dyDescent="0.25">
      <c r="A295" s="63">
        <v>43328</v>
      </c>
      <c r="B295" s="42" t="s">
        <v>8</v>
      </c>
      <c r="C295" s="42" t="s">
        <v>8</v>
      </c>
      <c r="D295" s="42">
        <v>9</v>
      </c>
      <c r="E295" s="42" t="s">
        <v>300</v>
      </c>
      <c r="F295" s="54">
        <v>180</v>
      </c>
    </row>
    <row r="296" spans="1:6" hidden="1" x14ac:dyDescent="0.25">
      <c r="A296" s="63">
        <v>43328</v>
      </c>
      <c r="B296" s="42" t="s">
        <v>128</v>
      </c>
      <c r="C296" s="42" t="s">
        <v>43</v>
      </c>
      <c r="D296" s="42">
        <v>2</v>
      </c>
      <c r="E296" s="42" t="s">
        <v>301</v>
      </c>
      <c r="F296" s="54">
        <v>120</v>
      </c>
    </row>
    <row r="297" spans="1:6" x14ac:dyDescent="0.25">
      <c r="A297" s="63">
        <v>43329</v>
      </c>
      <c r="B297" s="42" t="s">
        <v>452</v>
      </c>
      <c r="C297" s="42" t="s">
        <v>78</v>
      </c>
      <c r="D297" s="42">
        <v>1</v>
      </c>
      <c r="E297" s="42" t="s">
        <v>302</v>
      </c>
      <c r="F297" s="54">
        <v>120</v>
      </c>
    </row>
    <row r="298" spans="1:6" hidden="1" x14ac:dyDescent="0.25">
      <c r="A298" s="63">
        <v>43332</v>
      </c>
      <c r="B298" s="42" t="s">
        <v>203</v>
      </c>
      <c r="C298" s="42" t="s">
        <v>18</v>
      </c>
      <c r="D298" s="42">
        <v>5</v>
      </c>
      <c r="E298" s="42" t="s">
        <v>183</v>
      </c>
      <c r="F298" s="54">
        <v>60</v>
      </c>
    </row>
    <row r="299" spans="1:6" hidden="1" x14ac:dyDescent="0.25">
      <c r="A299" s="63">
        <v>43332</v>
      </c>
      <c r="B299" s="42" t="s">
        <v>1</v>
      </c>
      <c r="C299" s="42" t="s">
        <v>18</v>
      </c>
      <c r="D299" s="42">
        <v>5</v>
      </c>
      <c r="E299" s="42" t="s">
        <v>183</v>
      </c>
      <c r="F299" s="54">
        <v>60</v>
      </c>
    </row>
    <row r="300" spans="1:6" hidden="1" x14ac:dyDescent="0.25">
      <c r="A300" s="63">
        <v>43332</v>
      </c>
      <c r="B300" s="42" t="s">
        <v>303</v>
      </c>
      <c r="C300" s="42" t="s">
        <v>43</v>
      </c>
      <c r="D300" s="42">
        <v>4</v>
      </c>
      <c r="E300" s="42" t="s">
        <v>304</v>
      </c>
      <c r="F300" s="54">
        <v>100</v>
      </c>
    </row>
    <row r="301" spans="1:6" x14ac:dyDescent="0.25">
      <c r="A301" s="63">
        <v>43333</v>
      </c>
      <c r="B301" s="42" t="s">
        <v>451</v>
      </c>
      <c r="C301" s="42" t="s">
        <v>78</v>
      </c>
      <c r="D301" s="42">
        <v>1</v>
      </c>
      <c r="E301" s="42" t="s">
        <v>305</v>
      </c>
      <c r="F301" s="54">
        <v>25</v>
      </c>
    </row>
    <row r="302" spans="1:6" hidden="1" x14ac:dyDescent="0.25">
      <c r="A302" s="63">
        <v>43333</v>
      </c>
      <c r="B302" s="42" t="s">
        <v>9</v>
      </c>
      <c r="C302" s="42" t="s">
        <v>19</v>
      </c>
      <c r="D302" s="42">
        <v>2</v>
      </c>
      <c r="E302" s="42" t="s">
        <v>306</v>
      </c>
      <c r="F302" s="54">
        <v>60</v>
      </c>
    </row>
    <row r="303" spans="1:6" hidden="1" x14ac:dyDescent="0.25">
      <c r="A303" s="63">
        <v>43333</v>
      </c>
      <c r="B303" s="42" t="s">
        <v>15</v>
      </c>
      <c r="C303" s="42" t="s">
        <v>19</v>
      </c>
      <c r="D303" s="42">
        <v>6</v>
      </c>
      <c r="E303" s="42" t="s">
        <v>307</v>
      </c>
      <c r="F303" s="54">
        <v>70</v>
      </c>
    </row>
    <row r="304" spans="1:6" hidden="1" x14ac:dyDescent="0.25">
      <c r="A304" s="63">
        <v>43333</v>
      </c>
      <c r="B304" s="42" t="s">
        <v>8</v>
      </c>
      <c r="C304" s="42" t="s">
        <v>8</v>
      </c>
      <c r="D304" s="42">
        <v>2</v>
      </c>
      <c r="E304" s="42" t="s">
        <v>308</v>
      </c>
      <c r="F304" s="54">
        <v>180</v>
      </c>
    </row>
    <row r="305" spans="1:6" hidden="1" x14ac:dyDescent="0.25">
      <c r="A305" s="63">
        <v>43334</v>
      </c>
      <c r="B305" s="42" t="s">
        <v>1</v>
      </c>
      <c r="C305" s="42" t="s">
        <v>18</v>
      </c>
      <c r="D305" s="42">
        <v>11</v>
      </c>
      <c r="E305" s="42" t="s">
        <v>309</v>
      </c>
      <c r="F305" s="54">
        <v>120</v>
      </c>
    </row>
    <row r="306" spans="1:6" x14ac:dyDescent="0.25">
      <c r="A306" s="63">
        <v>43334</v>
      </c>
      <c r="B306" s="42" t="s">
        <v>451</v>
      </c>
      <c r="C306" s="42" t="s">
        <v>78</v>
      </c>
      <c r="D306" s="42">
        <v>1</v>
      </c>
      <c r="E306" s="42" t="s">
        <v>305</v>
      </c>
      <c r="F306" s="54">
        <v>25</v>
      </c>
    </row>
    <row r="307" spans="1:6" hidden="1" x14ac:dyDescent="0.25">
      <c r="A307" s="63">
        <v>43334</v>
      </c>
      <c r="B307" s="42" t="s">
        <v>8</v>
      </c>
      <c r="C307" s="42" t="s">
        <v>8</v>
      </c>
      <c r="D307" s="42">
        <v>8</v>
      </c>
      <c r="E307" s="42" t="s">
        <v>310</v>
      </c>
      <c r="F307" s="54">
        <v>100</v>
      </c>
    </row>
    <row r="308" spans="1:6" hidden="1" x14ac:dyDescent="0.25">
      <c r="A308" s="63">
        <v>43334</v>
      </c>
      <c r="B308" s="42" t="s">
        <v>30</v>
      </c>
      <c r="C308" s="42" t="s">
        <v>38</v>
      </c>
      <c r="D308" s="42">
        <v>14</v>
      </c>
      <c r="E308" s="42" t="s">
        <v>30</v>
      </c>
      <c r="F308" s="54">
        <v>60</v>
      </c>
    </row>
    <row r="309" spans="1:6" hidden="1" x14ac:dyDescent="0.25">
      <c r="A309" s="63">
        <v>43335</v>
      </c>
      <c r="B309" s="42" t="s">
        <v>311</v>
      </c>
      <c r="C309" s="42" t="s">
        <v>43</v>
      </c>
      <c r="D309" s="42">
        <v>5</v>
      </c>
      <c r="E309" s="42" t="s">
        <v>312</v>
      </c>
      <c r="F309" s="54">
        <v>260</v>
      </c>
    </row>
    <row r="310" spans="1:6" hidden="1" x14ac:dyDescent="0.25">
      <c r="A310" s="63">
        <v>43335</v>
      </c>
      <c r="B310" s="42" t="s">
        <v>8</v>
      </c>
      <c r="C310" s="42" t="s">
        <v>8</v>
      </c>
      <c r="D310" s="42">
        <v>7</v>
      </c>
      <c r="E310" s="42" t="s">
        <v>313</v>
      </c>
      <c r="F310" s="54">
        <v>220</v>
      </c>
    </row>
    <row r="311" spans="1:6" hidden="1" x14ac:dyDescent="0.25">
      <c r="A311" s="63">
        <v>43336</v>
      </c>
      <c r="B311" s="42" t="s">
        <v>22</v>
      </c>
      <c r="C311" s="42" t="s">
        <v>20</v>
      </c>
      <c r="D311" s="42">
        <v>15</v>
      </c>
      <c r="E311" s="42" t="s">
        <v>314</v>
      </c>
      <c r="F311" s="54">
        <v>109</v>
      </c>
    </row>
    <row r="312" spans="1:6" hidden="1" x14ac:dyDescent="0.25">
      <c r="A312" s="63">
        <v>43339</v>
      </c>
      <c r="B312" s="42" t="s">
        <v>203</v>
      </c>
      <c r="C312" s="42" t="s">
        <v>18</v>
      </c>
      <c r="D312" s="42">
        <v>5</v>
      </c>
      <c r="E312" s="42" t="s">
        <v>183</v>
      </c>
      <c r="F312" s="54">
        <v>70</v>
      </c>
    </row>
    <row r="313" spans="1:6" hidden="1" x14ac:dyDescent="0.25">
      <c r="A313" s="63">
        <v>43339</v>
      </c>
      <c r="B313" s="42" t="s">
        <v>1</v>
      </c>
      <c r="C313" s="42" t="s">
        <v>18</v>
      </c>
      <c r="D313" s="42">
        <v>5</v>
      </c>
      <c r="E313" s="42" t="s">
        <v>183</v>
      </c>
      <c r="F313" s="54">
        <v>80</v>
      </c>
    </row>
    <row r="314" spans="1:6" x14ac:dyDescent="0.25">
      <c r="A314" s="63">
        <v>43339</v>
      </c>
      <c r="B314" s="42" t="s">
        <v>451</v>
      </c>
      <c r="C314" s="42" t="s">
        <v>78</v>
      </c>
      <c r="D314" s="42">
        <v>1</v>
      </c>
      <c r="E314" s="42" t="s">
        <v>315</v>
      </c>
      <c r="F314" s="54">
        <v>20</v>
      </c>
    </row>
    <row r="315" spans="1:6" x14ac:dyDescent="0.25">
      <c r="A315" s="63">
        <v>43340</v>
      </c>
      <c r="B315" s="42" t="s">
        <v>454</v>
      </c>
      <c r="C315" s="42" t="s">
        <v>78</v>
      </c>
      <c r="D315" s="42">
        <v>1</v>
      </c>
      <c r="E315" s="42" t="s">
        <v>316</v>
      </c>
      <c r="F315" s="54">
        <v>80</v>
      </c>
    </row>
    <row r="316" spans="1:6" hidden="1" x14ac:dyDescent="0.25">
      <c r="A316" s="63">
        <v>43340</v>
      </c>
      <c r="B316" s="42" t="s">
        <v>9</v>
      </c>
      <c r="C316" s="42" t="s">
        <v>19</v>
      </c>
      <c r="D316" s="42">
        <v>2</v>
      </c>
      <c r="E316" s="42"/>
      <c r="F316" s="54">
        <v>60</v>
      </c>
    </row>
    <row r="317" spans="1:6" hidden="1" x14ac:dyDescent="0.25">
      <c r="A317" s="63">
        <v>43341</v>
      </c>
      <c r="B317" s="42" t="s">
        <v>1</v>
      </c>
      <c r="C317" s="42" t="s">
        <v>18</v>
      </c>
      <c r="D317" s="42">
        <v>11</v>
      </c>
      <c r="E317" s="42" t="s">
        <v>317</v>
      </c>
      <c r="F317" s="54">
        <v>120</v>
      </c>
    </row>
    <row r="318" spans="1:6" hidden="1" x14ac:dyDescent="0.25">
      <c r="A318" s="63">
        <v>43342</v>
      </c>
      <c r="B318" s="42" t="s">
        <v>318</v>
      </c>
      <c r="C318" s="42" t="s">
        <v>223</v>
      </c>
      <c r="D318" s="42">
        <v>7</v>
      </c>
      <c r="E318" s="42" t="s">
        <v>319</v>
      </c>
      <c r="F318" s="54">
        <v>225</v>
      </c>
    </row>
    <row r="319" spans="1:6" hidden="1" x14ac:dyDescent="0.25">
      <c r="A319" s="63">
        <v>43342</v>
      </c>
      <c r="B319" s="42" t="s">
        <v>116</v>
      </c>
      <c r="C319" s="42" t="s">
        <v>19</v>
      </c>
      <c r="D319" s="42">
        <v>1</v>
      </c>
      <c r="E319" s="42" t="s">
        <v>320</v>
      </c>
      <c r="F319" s="54">
        <v>60</v>
      </c>
    </row>
    <row r="320" spans="1:6" hidden="1" x14ac:dyDescent="0.25">
      <c r="A320" s="63">
        <v>43343</v>
      </c>
      <c r="B320" s="42" t="s">
        <v>241</v>
      </c>
      <c r="C320" s="42" t="s">
        <v>19</v>
      </c>
      <c r="D320" s="42">
        <v>15</v>
      </c>
      <c r="E320" s="42" t="s">
        <v>321</v>
      </c>
      <c r="F320" s="54">
        <v>100</v>
      </c>
    </row>
    <row r="321" spans="1:6" hidden="1" x14ac:dyDescent="0.25">
      <c r="A321" s="63">
        <v>43343</v>
      </c>
      <c r="B321" s="42" t="s">
        <v>120</v>
      </c>
      <c r="C321" s="42" t="s">
        <v>21</v>
      </c>
      <c r="D321" s="42">
        <v>11</v>
      </c>
      <c r="E321" s="42" t="s">
        <v>322</v>
      </c>
      <c r="F321" s="54">
        <v>150</v>
      </c>
    </row>
    <row r="322" spans="1:6" ht="15.75" thickBot="1" x14ac:dyDescent="0.3">
      <c r="A322" s="83">
        <v>43343</v>
      </c>
      <c r="B322" s="57" t="s">
        <v>452</v>
      </c>
      <c r="C322" s="57" t="s">
        <v>78</v>
      </c>
      <c r="D322" s="57">
        <v>1</v>
      </c>
      <c r="E322" s="57" t="s">
        <v>323</v>
      </c>
      <c r="F322" s="58">
        <v>110</v>
      </c>
    </row>
    <row r="323" spans="1:6" hidden="1" x14ac:dyDescent="0.25">
      <c r="A323" s="97">
        <v>43346</v>
      </c>
      <c r="B323" s="99" t="s">
        <v>1</v>
      </c>
      <c r="C323" s="99" t="s">
        <v>18</v>
      </c>
      <c r="D323" s="99">
        <v>5</v>
      </c>
      <c r="E323" s="99" t="s">
        <v>183</v>
      </c>
      <c r="F323" s="98">
        <v>90</v>
      </c>
    </row>
    <row r="324" spans="1:6" x14ac:dyDescent="0.25">
      <c r="A324" s="63">
        <v>43346</v>
      </c>
      <c r="B324" s="42" t="s">
        <v>451</v>
      </c>
      <c r="C324" s="42" t="s">
        <v>78</v>
      </c>
      <c r="D324" s="42">
        <v>1</v>
      </c>
      <c r="E324" s="42" t="s">
        <v>324</v>
      </c>
      <c r="F324" s="54">
        <v>15</v>
      </c>
    </row>
    <row r="325" spans="1:6" x14ac:dyDescent="0.25">
      <c r="A325" s="63">
        <v>43346</v>
      </c>
      <c r="B325" s="42" t="s">
        <v>325</v>
      </c>
      <c r="C325" s="42" t="s">
        <v>78</v>
      </c>
      <c r="D325" s="42">
        <v>1</v>
      </c>
      <c r="E325" s="42" t="s">
        <v>326</v>
      </c>
      <c r="F325" s="54">
        <v>60</v>
      </c>
    </row>
    <row r="326" spans="1:6" hidden="1" x14ac:dyDescent="0.25">
      <c r="A326" s="63">
        <v>43347</v>
      </c>
      <c r="B326" s="42" t="s">
        <v>122</v>
      </c>
      <c r="C326" s="42" t="s">
        <v>19</v>
      </c>
      <c r="D326" s="42">
        <v>6</v>
      </c>
      <c r="E326" s="42" t="s">
        <v>327</v>
      </c>
      <c r="F326" s="54">
        <v>60</v>
      </c>
    </row>
    <row r="327" spans="1:6" hidden="1" x14ac:dyDescent="0.25">
      <c r="A327" s="63">
        <v>43347</v>
      </c>
      <c r="B327" s="42" t="s">
        <v>9</v>
      </c>
      <c r="C327" s="42" t="s">
        <v>19</v>
      </c>
      <c r="D327" s="42">
        <v>7</v>
      </c>
      <c r="E327" s="42" t="s">
        <v>328</v>
      </c>
      <c r="F327" s="54">
        <v>60</v>
      </c>
    </row>
    <row r="328" spans="1:6" hidden="1" x14ac:dyDescent="0.25">
      <c r="A328" s="63">
        <v>43347</v>
      </c>
      <c r="B328" s="42" t="s">
        <v>10</v>
      </c>
      <c r="C328" s="42" t="s">
        <v>19</v>
      </c>
      <c r="D328" s="42">
        <v>2</v>
      </c>
      <c r="E328" s="42" t="s">
        <v>329</v>
      </c>
      <c r="F328" s="54">
        <v>60</v>
      </c>
    </row>
    <row r="329" spans="1:6" hidden="1" x14ac:dyDescent="0.25">
      <c r="A329" s="63">
        <v>43347</v>
      </c>
      <c r="B329" s="42" t="s">
        <v>8</v>
      </c>
      <c r="C329" s="42" t="s">
        <v>8</v>
      </c>
      <c r="D329" s="42">
        <v>2</v>
      </c>
      <c r="E329" s="42" t="s">
        <v>330</v>
      </c>
      <c r="F329" s="54">
        <v>80</v>
      </c>
    </row>
    <row r="330" spans="1:6" hidden="1" x14ac:dyDescent="0.25">
      <c r="A330" s="63">
        <v>43348</v>
      </c>
      <c r="B330" s="42" t="s">
        <v>1</v>
      </c>
      <c r="C330" s="42" t="s">
        <v>18</v>
      </c>
      <c r="D330" s="42">
        <v>11</v>
      </c>
      <c r="E330" s="42" t="s">
        <v>331</v>
      </c>
      <c r="F330" s="54">
        <v>120</v>
      </c>
    </row>
    <row r="331" spans="1:6" hidden="1" x14ac:dyDescent="0.25">
      <c r="A331" s="63">
        <v>43348</v>
      </c>
      <c r="B331" s="42" t="s">
        <v>332</v>
      </c>
      <c r="C331" s="42" t="s">
        <v>223</v>
      </c>
      <c r="D331" s="42">
        <v>1</v>
      </c>
      <c r="E331" s="42" t="s">
        <v>333</v>
      </c>
      <c r="F331" s="54">
        <v>90</v>
      </c>
    </row>
    <row r="332" spans="1:6" hidden="1" x14ac:dyDescent="0.25">
      <c r="A332" s="63">
        <v>43348</v>
      </c>
      <c r="B332" s="42" t="s">
        <v>208</v>
      </c>
      <c r="C332" s="42" t="s">
        <v>18</v>
      </c>
      <c r="D332" s="42">
        <v>17</v>
      </c>
      <c r="E332" s="42" t="s">
        <v>184</v>
      </c>
      <c r="F332" s="54">
        <v>120</v>
      </c>
    </row>
    <row r="333" spans="1:6" hidden="1" x14ac:dyDescent="0.25">
      <c r="A333" s="63">
        <v>43348</v>
      </c>
      <c r="B333" s="42" t="s">
        <v>8</v>
      </c>
      <c r="C333" s="42" t="s">
        <v>8</v>
      </c>
      <c r="D333" s="42">
        <v>1</v>
      </c>
      <c r="E333" s="42" t="s">
        <v>334</v>
      </c>
      <c r="F333" s="54">
        <v>150</v>
      </c>
    </row>
    <row r="334" spans="1:6" hidden="1" x14ac:dyDescent="0.25">
      <c r="A334" s="63">
        <v>43353</v>
      </c>
      <c r="B334" s="42" t="s">
        <v>2</v>
      </c>
      <c r="C334" s="42" t="s">
        <v>19</v>
      </c>
      <c r="D334" s="42">
        <v>7</v>
      </c>
      <c r="E334" s="42" t="s">
        <v>335</v>
      </c>
      <c r="F334" s="54">
        <v>60</v>
      </c>
    </row>
    <row r="335" spans="1:6" hidden="1" x14ac:dyDescent="0.25">
      <c r="A335" s="63">
        <v>43353</v>
      </c>
      <c r="B335" s="42" t="s">
        <v>1</v>
      </c>
      <c r="C335" s="42" t="s">
        <v>18</v>
      </c>
      <c r="D335" s="42">
        <v>4</v>
      </c>
      <c r="E335" s="42" t="s">
        <v>183</v>
      </c>
      <c r="F335" s="54">
        <v>95</v>
      </c>
    </row>
    <row r="336" spans="1:6" hidden="1" x14ac:dyDescent="0.25">
      <c r="A336" s="63">
        <v>43353</v>
      </c>
      <c r="B336" s="42" t="s">
        <v>311</v>
      </c>
      <c r="C336" s="42" t="s">
        <v>43</v>
      </c>
      <c r="D336" s="42">
        <v>2</v>
      </c>
      <c r="E336" s="42" t="s">
        <v>336</v>
      </c>
      <c r="F336" s="54">
        <v>45</v>
      </c>
    </row>
    <row r="337" spans="1:6" hidden="1" x14ac:dyDescent="0.25">
      <c r="A337" s="63">
        <v>43354</v>
      </c>
      <c r="B337" s="42" t="s">
        <v>8</v>
      </c>
      <c r="C337" s="42" t="s">
        <v>8</v>
      </c>
      <c r="D337" s="42">
        <v>14</v>
      </c>
      <c r="E337" s="42" t="s">
        <v>337</v>
      </c>
      <c r="F337" s="54">
        <v>90</v>
      </c>
    </row>
    <row r="338" spans="1:6" hidden="1" x14ac:dyDescent="0.25">
      <c r="A338" s="63">
        <v>43354</v>
      </c>
      <c r="B338" s="42" t="s">
        <v>9</v>
      </c>
      <c r="C338" s="42" t="s">
        <v>19</v>
      </c>
      <c r="D338" s="42">
        <v>3</v>
      </c>
      <c r="E338" s="42" t="s">
        <v>338</v>
      </c>
      <c r="F338" s="54">
        <v>35</v>
      </c>
    </row>
    <row r="339" spans="1:6" hidden="1" x14ac:dyDescent="0.25">
      <c r="A339" s="63">
        <v>43354</v>
      </c>
      <c r="B339" s="42" t="s">
        <v>8</v>
      </c>
      <c r="C339" s="42" t="s">
        <v>8</v>
      </c>
      <c r="D339" s="42">
        <v>3</v>
      </c>
      <c r="E339" s="42" t="s">
        <v>339</v>
      </c>
      <c r="F339" s="54">
        <v>120</v>
      </c>
    </row>
    <row r="340" spans="1:6" hidden="1" x14ac:dyDescent="0.25">
      <c r="A340" s="63">
        <v>43354</v>
      </c>
      <c r="B340" s="42" t="s">
        <v>134</v>
      </c>
      <c r="C340" s="42" t="s">
        <v>19</v>
      </c>
      <c r="D340" s="42">
        <v>1</v>
      </c>
      <c r="E340" s="42" t="s">
        <v>340</v>
      </c>
      <c r="F340" s="54">
        <v>60</v>
      </c>
    </row>
    <row r="341" spans="1:6" hidden="1" x14ac:dyDescent="0.25">
      <c r="A341" s="63">
        <v>43355</v>
      </c>
      <c r="B341" s="42" t="s">
        <v>1</v>
      </c>
      <c r="C341" s="42" t="s">
        <v>18</v>
      </c>
      <c r="D341" s="42">
        <v>7</v>
      </c>
      <c r="E341" s="42" t="s">
        <v>341</v>
      </c>
      <c r="F341" s="54">
        <v>75</v>
      </c>
    </row>
    <row r="342" spans="1:6" hidden="1" x14ac:dyDescent="0.25">
      <c r="A342" s="63">
        <v>43356</v>
      </c>
      <c r="B342" s="42" t="s">
        <v>22</v>
      </c>
      <c r="C342" s="42" t="s">
        <v>20</v>
      </c>
      <c r="D342" s="42">
        <v>29</v>
      </c>
      <c r="E342" s="42" t="s">
        <v>342</v>
      </c>
      <c r="F342" s="54">
        <v>180</v>
      </c>
    </row>
    <row r="343" spans="1:6" hidden="1" x14ac:dyDescent="0.25">
      <c r="A343" s="63">
        <v>43357</v>
      </c>
      <c r="B343" s="42" t="s">
        <v>343</v>
      </c>
      <c r="C343" s="42" t="s">
        <v>223</v>
      </c>
      <c r="D343" s="42">
        <v>1</v>
      </c>
      <c r="E343" s="42" t="s">
        <v>344</v>
      </c>
      <c r="F343" s="54">
        <v>30</v>
      </c>
    </row>
    <row r="344" spans="1:6" hidden="1" x14ac:dyDescent="0.25">
      <c r="A344" s="63">
        <v>43357</v>
      </c>
      <c r="B344" s="42" t="s">
        <v>143</v>
      </c>
      <c r="C344" s="42" t="s">
        <v>19</v>
      </c>
      <c r="D344" s="42">
        <v>5</v>
      </c>
      <c r="E344" s="42" t="s">
        <v>345</v>
      </c>
      <c r="F344" s="54">
        <v>70</v>
      </c>
    </row>
    <row r="345" spans="1:6" hidden="1" x14ac:dyDescent="0.25">
      <c r="A345" s="63">
        <v>43360</v>
      </c>
      <c r="B345" s="42" t="s">
        <v>1</v>
      </c>
      <c r="C345" s="42" t="s">
        <v>18</v>
      </c>
      <c r="D345" s="42">
        <v>5</v>
      </c>
      <c r="E345" s="42" t="s">
        <v>183</v>
      </c>
      <c r="F345" s="54">
        <v>135</v>
      </c>
    </row>
    <row r="346" spans="1:6" hidden="1" x14ac:dyDescent="0.25">
      <c r="A346" s="63">
        <v>43361</v>
      </c>
      <c r="B346" s="42" t="s">
        <v>9</v>
      </c>
      <c r="C346" s="42" t="s">
        <v>19</v>
      </c>
      <c r="D346" s="42">
        <v>3</v>
      </c>
      <c r="E346" s="42" t="s">
        <v>349</v>
      </c>
      <c r="F346" s="54">
        <v>60</v>
      </c>
    </row>
    <row r="347" spans="1:6" hidden="1" x14ac:dyDescent="0.25">
      <c r="A347" s="63">
        <v>43361</v>
      </c>
      <c r="B347" s="42" t="s">
        <v>15</v>
      </c>
      <c r="C347" s="42" t="s">
        <v>19</v>
      </c>
      <c r="D347" s="42">
        <v>4</v>
      </c>
      <c r="E347" s="42" t="s">
        <v>350</v>
      </c>
      <c r="F347" s="54">
        <v>65</v>
      </c>
    </row>
    <row r="348" spans="1:6" hidden="1" x14ac:dyDescent="0.25">
      <c r="A348" s="63">
        <v>43362</v>
      </c>
      <c r="B348" s="42" t="s">
        <v>1</v>
      </c>
      <c r="C348" s="42" t="s">
        <v>18</v>
      </c>
      <c r="D348" s="42">
        <v>8</v>
      </c>
      <c r="E348" s="42" t="s">
        <v>351</v>
      </c>
      <c r="F348" s="54">
        <v>195</v>
      </c>
    </row>
    <row r="349" spans="1:6" x14ac:dyDescent="0.25">
      <c r="A349" s="63">
        <v>43362</v>
      </c>
      <c r="B349" s="42" t="s">
        <v>452</v>
      </c>
      <c r="C349" s="42" t="s">
        <v>78</v>
      </c>
      <c r="D349" s="42">
        <v>1</v>
      </c>
      <c r="E349" s="42" t="s">
        <v>352</v>
      </c>
      <c r="F349" s="54">
        <v>60</v>
      </c>
    </row>
    <row r="350" spans="1:6" hidden="1" x14ac:dyDescent="0.25">
      <c r="A350" s="63">
        <v>43363</v>
      </c>
      <c r="B350" s="42" t="s">
        <v>353</v>
      </c>
      <c r="C350" s="42" t="s">
        <v>43</v>
      </c>
      <c r="D350" s="42">
        <v>1</v>
      </c>
      <c r="E350" s="42" t="s">
        <v>354</v>
      </c>
      <c r="F350" s="54">
        <v>70</v>
      </c>
    </row>
    <row r="351" spans="1:6" hidden="1" x14ac:dyDescent="0.25">
      <c r="A351" s="63">
        <v>43367</v>
      </c>
      <c r="B351" s="42" t="s">
        <v>1</v>
      </c>
      <c r="C351" s="42" t="s">
        <v>18</v>
      </c>
      <c r="D351" s="42">
        <v>4</v>
      </c>
      <c r="E351" s="42" t="s">
        <v>183</v>
      </c>
      <c r="F351" s="54">
        <v>90</v>
      </c>
    </row>
    <row r="352" spans="1:6" hidden="1" x14ac:dyDescent="0.25">
      <c r="A352" s="63">
        <v>43367</v>
      </c>
      <c r="B352" s="42" t="s">
        <v>8</v>
      </c>
      <c r="C352" s="42" t="s">
        <v>8</v>
      </c>
      <c r="D352" s="42">
        <v>1</v>
      </c>
      <c r="E352" s="42" t="s">
        <v>355</v>
      </c>
      <c r="F352" s="54">
        <v>80</v>
      </c>
    </row>
    <row r="353" spans="1:6" hidden="1" x14ac:dyDescent="0.25">
      <c r="A353" s="63">
        <v>43369</v>
      </c>
      <c r="B353" s="42" t="s">
        <v>1</v>
      </c>
      <c r="C353" s="42" t="s">
        <v>18</v>
      </c>
      <c r="D353" s="42">
        <v>9</v>
      </c>
      <c r="E353" s="42" t="s">
        <v>348</v>
      </c>
      <c r="F353" s="54">
        <v>90</v>
      </c>
    </row>
    <row r="354" spans="1:6" hidden="1" x14ac:dyDescent="0.25">
      <c r="A354" s="82">
        <v>43370</v>
      </c>
      <c r="B354" s="73" t="s">
        <v>116</v>
      </c>
      <c r="C354" s="73" t="s">
        <v>19</v>
      </c>
      <c r="D354" s="73">
        <v>1</v>
      </c>
      <c r="E354" s="73" t="s">
        <v>356</v>
      </c>
      <c r="F354" s="74">
        <v>70</v>
      </c>
    </row>
    <row r="355" spans="1:6" hidden="1" x14ac:dyDescent="0.25">
      <c r="A355" s="59">
        <v>43374</v>
      </c>
      <c r="B355" s="60" t="s">
        <v>1</v>
      </c>
      <c r="C355" s="60" t="s">
        <v>18</v>
      </c>
      <c r="D355" s="60">
        <v>6</v>
      </c>
      <c r="E355" s="60" t="s">
        <v>183</v>
      </c>
      <c r="F355" s="62">
        <v>85</v>
      </c>
    </row>
    <row r="356" spans="1:6" hidden="1" x14ac:dyDescent="0.25">
      <c r="A356" s="63">
        <v>43375</v>
      </c>
      <c r="B356" s="42" t="s">
        <v>10</v>
      </c>
      <c r="C356" s="42" t="s">
        <v>19</v>
      </c>
      <c r="D356" s="42">
        <v>1</v>
      </c>
      <c r="E356" s="42" t="s">
        <v>357</v>
      </c>
      <c r="F356" s="54">
        <v>60</v>
      </c>
    </row>
    <row r="357" spans="1:6" hidden="1" x14ac:dyDescent="0.25">
      <c r="A357" s="63">
        <v>43375</v>
      </c>
      <c r="B357" s="42" t="s">
        <v>9</v>
      </c>
      <c r="C357" s="42" t="s">
        <v>19</v>
      </c>
      <c r="D357" s="42">
        <v>1</v>
      </c>
      <c r="E357" s="42" t="s">
        <v>358</v>
      </c>
      <c r="F357" s="54">
        <v>60</v>
      </c>
    </row>
    <row r="358" spans="1:6" hidden="1" x14ac:dyDescent="0.25">
      <c r="A358" s="63">
        <v>43375</v>
      </c>
      <c r="B358" s="42" t="s">
        <v>122</v>
      </c>
      <c r="C358" s="42" t="s">
        <v>19</v>
      </c>
      <c r="D358" s="42">
        <v>10</v>
      </c>
      <c r="E358" s="42" t="s">
        <v>359</v>
      </c>
      <c r="F358" s="54">
        <v>60</v>
      </c>
    </row>
    <row r="359" spans="1:6" hidden="1" x14ac:dyDescent="0.25">
      <c r="A359" s="63">
        <v>43376</v>
      </c>
      <c r="B359" s="42" t="s">
        <v>360</v>
      </c>
      <c r="C359" s="42" t="s">
        <v>18</v>
      </c>
      <c r="D359" s="42">
        <v>10</v>
      </c>
      <c r="E359" s="42" t="s">
        <v>361</v>
      </c>
      <c r="F359" s="54">
        <v>90</v>
      </c>
    </row>
    <row r="360" spans="1:6" hidden="1" x14ac:dyDescent="0.25">
      <c r="A360" s="63">
        <v>43376</v>
      </c>
      <c r="B360" s="42" t="s">
        <v>1</v>
      </c>
      <c r="C360" s="42" t="s">
        <v>18</v>
      </c>
      <c r="D360" s="42">
        <v>7</v>
      </c>
      <c r="E360" s="42" t="s">
        <v>362</v>
      </c>
      <c r="F360" s="54">
        <v>95</v>
      </c>
    </row>
    <row r="361" spans="1:6" hidden="1" x14ac:dyDescent="0.25">
      <c r="A361" s="63">
        <v>43376</v>
      </c>
      <c r="B361" s="42" t="s">
        <v>8</v>
      </c>
      <c r="C361" s="42" t="s">
        <v>8</v>
      </c>
      <c r="D361" s="42">
        <v>1</v>
      </c>
      <c r="E361" s="42" t="s">
        <v>265</v>
      </c>
      <c r="F361" s="54">
        <v>120</v>
      </c>
    </row>
    <row r="362" spans="1:6" hidden="1" x14ac:dyDescent="0.25">
      <c r="A362" s="63">
        <v>43377</v>
      </c>
      <c r="B362" s="43" t="s">
        <v>445</v>
      </c>
      <c r="C362" s="42" t="s">
        <v>78</v>
      </c>
      <c r="D362" s="42">
        <v>1</v>
      </c>
      <c r="E362" s="42" t="s">
        <v>363</v>
      </c>
      <c r="F362" s="54">
        <v>50</v>
      </c>
    </row>
    <row r="363" spans="1:6" hidden="1" x14ac:dyDescent="0.25">
      <c r="A363" s="63">
        <v>43377</v>
      </c>
      <c r="B363" s="42" t="s">
        <v>8</v>
      </c>
      <c r="C363" s="42" t="s">
        <v>8</v>
      </c>
      <c r="D363" s="42">
        <v>5</v>
      </c>
      <c r="E363" s="42" t="s">
        <v>364</v>
      </c>
      <c r="F363" s="54">
        <v>130</v>
      </c>
    </row>
    <row r="364" spans="1:6" hidden="1" x14ac:dyDescent="0.25">
      <c r="A364" s="63">
        <v>43378</v>
      </c>
      <c r="B364" s="42" t="s">
        <v>143</v>
      </c>
      <c r="C364" s="42" t="s">
        <v>19</v>
      </c>
      <c r="D364" s="42">
        <v>3</v>
      </c>
      <c r="E364" s="42" t="s">
        <v>365</v>
      </c>
      <c r="F364" s="54">
        <v>80</v>
      </c>
    </row>
    <row r="365" spans="1:6" x14ac:dyDescent="0.25">
      <c r="A365" s="63">
        <v>43378</v>
      </c>
      <c r="B365" s="42" t="s">
        <v>455</v>
      </c>
      <c r="C365" s="42" t="s">
        <v>78</v>
      </c>
      <c r="D365" s="42">
        <v>1</v>
      </c>
      <c r="E365" s="42" t="s">
        <v>366</v>
      </c>
      <c r="F365" s="54">
        <v>30</v>
      </c>
    </row>
    <row r="366" spans="1:6" hidden="1" x14ac:dyDescent="0.25">
      <c r="A366" s="63">
        <v>43381</v>
      </c>
      <c r="B366" s="42" t="s">
        <v>203</v>
      </c>
      <c r="C366" s="42" t="s">
        <v>18</v>
      </c>
      <c r="D366" s="42">
        <v>4</v>
      </c>
      <c r="E366" s="42" t="s">
        <v>183</v>
      </c>
      <c r="F366" s="54">
        <v>50</v>
      </c>
    </row>
    <row r="367" spans="1:6" hidden="1" x14ac:dyDescent="0.25">
      <c r="A367" s="63">
        <v>43381</v>
      </c>
      <c r="B367" s="42" t="s">
        <v>1</v>
      </c>
      <c r="C367" s="42" t="s">
        <v>18</v>
      </c>
      <c r="D367" s="42">
        <v>4</v>
      </c>
      <c r="E367" s="42" t="s">
        <v>183</v>
      </c>
      <c r="F367" s="54">
        <v>70</v>
      </c>
    </row>
    <row r="368" spans="1:6" hidden="1" x14ac:dyDescent="0.25">
      <c r="A368" s="63">
        <v>43381</v>
      </c>
      <c r="B368" s="42" t="s">
        <v>2</v>
      </c>
      <c r="C368" s="42" t="s">
        <v>19</v>
      </c>
      <c r="D368" s="42">
        <v>7</v>
      </c>
      <c r="E368" s="42" t="s">
        <v>367</v>
      </c>
      <c r="F368" s="54">
        <v>60</v>
      </c>
    </row>
    <row r="369" spans="1:6" hidden="1" x14ac:dyDescent="0.25">
      <c r="A369" s="63">
        <v>43382</v>
      </c>
      <c r="B369" s="42" t="s">
        <v>134</v>
      </c>
      <c r="C369" s="42" t="s">
        <v>19</v>
      </c>
      <c r="D369" s="42">
        <v>2</v>
      </c>
      <c r="E369" s="42" t="s">
        <v>368</v>
      </c>
      <c r="F369" s="54">
        <v>60</v>
      </c>
    </row>
    <row r="370" spans="1:6" hidden="1" x14ac:dyDescent="0.25">
      <c r="A370" s="63">
        <v>43383</v>
      </c>
      <c r="B370" s="42" t="s">
        <v>1</v>
      </c>
      <c r="C370" s="42" t="s">
        <v>18</v>
      </c>
      <c r="D370" s="42">
        <v>11</v>
      </c>
      <c r="E370" s="42" t="s">
        <v>369</v>
      </c>
      <c r="F370" s="54">
        <v>100</v>
      </c>
    </row>
    <row r="371" spans="1:6" hidden="1" x14ac:dyDescent="0.25">
      <c r="A371" s="63">
        <v>43384</v>
      </c>
      <c r="B371" s="42" t="s">
        <v>262</v>
      </c>
      <c r="C371" s="42" t="s">
        <v>19</v>
      </c>
      <c r="D371" s="42">
        <v>1</v>
      </c>
      <c r="E371" s="42" t="s">
        <v>370</v>
      </c>
      <c r="F371" s="54">
        <v>60</v>
      </c>
    </row>
    <row r="372" spans="1:6" hidden="1" x14ac:dyDescent="0.25">
      <c r="A372" s="63">
        <v>43388</v>
      </c>
      <c r="B372" s="42" t="s">
        <v>203</v>
      </c>
      <c r="C372" s="42" t="s">
        <v>18</v>
      </c>
      <c r="D372" s="42">
        <v>5</v>
      </c>
      <c r="E372" s="42" t="s">
        <v>183</v>
      </c>
      <c r="F372" s="54">
        <v>60</v>
      </c>
    </row>
    <row r="373" spans="1:6" hidden="1" x14ac:dyDescent="0.25">
      <c r="A373" s="63">
        <v>43388</v>
      </c>
      <c r="B373" s="42" t="s">
        <v>1</v>
      </c>
      <c r="C373" s="42" t="s">
        <v>18</v>
      </c>
      <c r="D373" s="42">
        <v>5</v>
      </c>
      <c r="E373" s="42" t="s">
        <v>183</v>
      </c>
      <c r="F373" s="54">
        <v>80</v>
      </c>
    </row>
    <row r="374" spans="1:6" hidden="1" x14ac:dyDescent="0.25">
      <c r="A374" s="63">
        <v>43389</v>
      </c>
      <c r="B374" s="42" t="s">
        <v>9</v>
      </c>
      <c r="C374" s="42" t="s">
        <v>19</v>
      </c>
      <c r="D374" s="42">
        <v>3</v>
      </c>
      <c r="E374" s="42" t="s">
        <v>371</v>
      </c>
      <c r="F374" s="54">
        <v>60</v>
      </c>
    </row>
    <row r="375" spans="1:6" hidden="1" x14ac:dyDescent="0.25">
      <c r="A375" s="63">
        <v>43389</v>
      </c>
      <c r="B375" s="42" t="s">
        <v>15</v>
      </c>
      <c r="C375" s="42" t="s">
        <v>19</v>
      </c>
      <c r="D375" s="42">
        <v>1</v>
      </c>
      <c r="E375" s="42" t="s">
        <v>372</v>
      </c>
      <c r="F375" s="54">
        <v>60</v>
      </c>
    </row>
    <row r="376" spans="1:6" x14ac:dyDescent="0.25">
      <c r="A376" s="63">
        <v>43389</v>
      </c>
      <c r="B376" s="42" t="s">
        <v>456</v>
      </c>
      <c r="C376" s="42" t="s">
        <v>78</v>
      </c>
      <c r="D376" s="42">
        <v>1</v>
      </c>
      <c r="E376" s="42" t="s">
        <v>374</v>
      </c>
      <c r="F376" s="54">
        <v>30</v>
      </c>
    </row>
    <row r="377" spans="1:6" hidden="1" x14ac:dyDescent="0.25">
      <c r="A377" s="63">
        <v>43390</v>
      </c>
      <c r="B377" s="42" t="s">
        <v>1</v>
      </c>
      <c r="C377" s="42" t="s">
        <v>18</v>
      </c>
      <c r="D377" s="42">
        <v>11</v>
      </c>
      <c r="E377" s="42" t="s">
        <v>375</v>
      </c>
      <c r="F377" s="54">
        <v>110</v>
      </c>
    </row>
    <row r="378" spans="1:6" hidden="1" x14ac:dyDescent="0.25">
      <c r="A378" s="63">
        <v>43395</v>
      </c>
      <c r="B378" s="42" t="s">
        <v>203</v>
      </c>
      <c r="C378" s="42" t="s">
        <v>18</v>
      </c>
      <c r="D378" s="42">
        <v>4</v>
      </c>
      <c r="E378" s="42" t="s">
        <v>183</v>
      </c>
      <c r="F378" s="54">
        <v>60</v>
      </c>
    </row>
    <row r="379" spans="1:6" hidden="1" x14ac:dyDescent="0.25">
      <c r="A379" s="63">
        <v>43395</v>
      </c>
      <c r="B379" s="42" t="s">
        <v>1</v>
      </c>
      <c r="C379" s="42" t="s">
        <v>18</v>
      </c>
      <c r="D379" s="42">
        <v>4</v>
      </c>
      <c r="E379" s="42" t="s">
        <v>183</v>
      </c>
      <c r="F379" s="54">
        <v>60</v>
      </c>
    </row>
    <row r="380" spans="1:6" hidden="1" x14ac:dyDescent="0.25">
      <c r="A380" s="63">
        <v>43395</v>
      </c>
      <c r="B380" s="42" t="s">
        <v>22</v>
      </c>
      <c r="C380" s="42" t="s">
        <v>20</v>
      </c>
      <c r="D380" s="42">
        <v>4</v>
      </c>
      <c r="E380" s="42" t="s">
        <v>376</v>
      </c>
      <c r="F380" s="54">
        <v>120</v>
      </c>
    </row>
    <row r="381" spans="1:6" hidden="1" x14ac:dyDescent="0.25">
      <c r="A381" s="63">
        <v>43396</v>
      </c>
      <c r="B381" s="42" t="s">
        <v>8</v>
      </c>
      <c r="C381" s="42" t="s">
        <v>8</v>
      </c>
      <c r="D381" s="42">
        <v>8</v>
      </c>
      <c r="E381" s="42" t="s">
        <v>377</v>
      </c>
      <c r="F381" s="54">
        <v>395</v>
      </c>
    </row>
    <row r="382" spans="1:6" hidden="1" x14ac:dyDescent="0.25">
      <c r="A382" s="63">
        <v>43397</v>
      </c>
      <c r="B382" s="42" t="s">
        <v>1</v>
      </c>
      <c r="C382" s="42" t="s">
        <v>18</v>
      </c>
      <c r="D382" s="42">
        <v>10</v>
      </c>
      <c r="E382" s="42" t="s">
        <v>378</v>
      </c>
      <c r="F382" s="54">
        <v>95</v>
      </c>
    </row>
    <row r="383" spans="1:6" hidden="1" x14ac:dyDescent="0.25">
      <c r="A383" s="63">
        <v>43398</v>
      </c>
      <c r="B383" s="42" t="s">
        <v>116</v>
      </c>
      <c r="C383" s="42" t="s">
        <v>19</v>
      </c>
      <c r="D383" s="42">
        <v>14</v>
      </c>
      <c r="E383" s="42" t="s">
        <v>379</v>
      </c>
      <c r="F383" s="54">
        <v>75</v>
      </c>
    </row>
    <row r="384" spans="1:6" hidden="1" x14ac:dyDescent="0.25">
      <c r="A384" s="63">
        <v>43399</v>
      </c>
      <c r="B384" s="42" t="s">
        <v>16</v>
      </c>
      <c r="C384" s="42" t="s">
        <v>19</v>
      </c>
      <c r="D384" s="42">
        <v>3</v>
      </c>
      <c r="E384" s="42" t="s">
        <v>380</v>
      </c>
      <c r="F384" s="54">
        <v>85</v>
      </c>
    </row>
    <row r="385" spans="1:6" hidden="1" x14ac:dyDescent="0.25">
      <c r="A385" s="63">
        <v>43402</v>
      </c>
      <c r="B385" s="42" t="s">
        <v>203</v>
      </c>
      <c r="C385" s="42" t="s">
        <v>18</v>
      </c>
      <c r="D385" s="42">
        <v>4</v>
      </c>
      <c r="E385" s="42" t="s">
        <v>183</v>
      </c>
      <c r="F385" s="54">
        <v>65</v>
      </c>
    </row>
    <row r="386" spans="1:6" hidden="1" x14ac:dyDescent="0.25">
      <c r="A386" s="63">
        <v>43402</v>
      </c>
      <c r="B386" s="42" t="s">
        <v>1</v>
      </c>
      <c r="C386" s="42" t="s">
        <v>18</v>
      </c>
      <c r="D386" s="42">
        <v>4</v>
      </c>
      <c r="E386" s="42" t="s">
        <v>183</v>
      </c>
      <c r="F386" s="54">
        <v>75</v>
      </c>
    </row>
    <row r="387" spans="1:6" hidden="1" x14ac:dyDescent="0.25">
      <c r="A387" s="63">
        <v>43404</v>
      </c>
      <c r="B387" s="42" t="s">
        <v>1</v>
      </c>
      <c r="C387" s="42" t="s">
        <v>18</v>
      </c>
      <c r="D387" s="42">
        <v>11</v>
      </c>
      <c r="E387" s="42" t="s">
        <v>381</v>
      </c>
      <c r="F387" s="54">
        <v>100</v>
      </c>
    </row>
    <row r="388" spans="1:6" ht="15.75" hidden="1" thickBot="1" x14ac:dyDescent="0.3">
      <c r="A388" s="83">
        <v>43404</v>
      </c>
      <c r="B388" s="57" t="s">
        <v>208</v>
      </c>
      <c r="C388" s="57" t="s">
        <v>18</v>
      </c>
      <c r="D388" s="57">
        <v>20</v>
      </c>
      <c r="E388" s="57" t="s">
        <v>33</v>
      </c>
      <c r="F388" s="58">
        <v>85</v>
      </c>
    </row>
    <row r="389" spans="1:6" hidden="1" x14ac:dyDescent="0.25">
      <c r="A389" s="106">
        <v>43405</v>
      </c>
      <c r="B389" s="43" t="s">
        <v>445</v>
      </c>
      <c r="C389" s="107" t="s">
        <v>78</v>
      </c>
      <c r="D389" s="108">
        <v>1</v>
      </c>
      <c r="E389" s="108" t="s">
        <v>383</v>
      </c>
      <c r="F389" s="109">
        <v>60</v>
      </c>
    </row>
    <row r="390" spans="1:6" hidden="1" x14ac:dyDescent="0.25">
      <c r="A390" s="103">
        <v>43405</v>
      </c>
      <c r="B390" s="102" t="s">
        <v>262</v>
      </c>
      <c r="C390" s="102" t="s">
        <v>19</v>
      </c>
      <c r="D390" s="102">
        <v>1</v>
      </c>
      <c r="E390" s="102" t="s">
        <v>27</v>
      </c>
      <c r="F390" s="104">
        <v>69</v>
      </c>
    </row>
    <row r="391" spans="1:6" hidden="1" x14ac:dyDescent="0.25">
      <c r="A391" s="103">
        <v>43409</v>
      </c>
      <c r="B391" s="42" t="s">
        <v>203</v>
      </c>
      <c r="C391" s="102" t="s">
        <v>18</v>
      </c>
      <c r="D391" s="102">
        <v>5</v>
      </c>
      <c r="E391" s="42" t="s">
        <v>183</v>
      </c>
      <c r="F391" s="104">
        <v>88</v>
      </c>
    </row>
    <row r="392" spans="1:6" hidden="1" x14ac:dyDescent="0.25">
      <c r="A392" s="103">
        <v>43409</v>
      </c>
      <c r="B392" s="42" t="s">
        <v>1</v>
      </c>
      <c r="C392" s="102" t="s">
        <v>18</v>
      </c>
      <c r="D392" s="102">
        <v>5</v>
      </c>
      <c r="E392" s="42" t="s">
        <v>183</v>
      </c>
      <c r="F392" s="104">
        <v>51</v>
      </c>
    </row>
    <row r="393" spans="1:6" hidden="1" x14ac:dyDescent="0.25">
      <c r="A393" s="103">
        <v>43410</v>
      </c>
      <c r="B393" s="102" t="s">
        <v>384</v>
      </c>
      <c r="C393" s="102" t="s">
        <v>43</v>
      </c>
      <c r="D393" s="102">
        <v>5</v>
      </c>
      <c r="E393" s="102" t="s">
        <v>385</v>
      </c>
      <c r="F393" s="104">
        <v>45</v>
      </c>
    </row>
    <row r="394" spans="1:6" hidden="1" x14ac:dyDescent="0.25">
      <c r="A394" s="103">
        <v>43410</v>
      </c>
      <c r="B394" s="102" t="s">
        <v>9</v>
      </c>
      <c r="C394" s="102" t="s">
        <v>19</v>
      </c>
      <c r="D394" s="102">
        <v>3</v>
      </c>
      <c r="E394" s="102" t="s">
        <v>386</v>
      </c>
      <c r="F394" s="104">
        <v>62</v>
      </c>
    </row>
    <row r="395" spans="1:6" hidden="1" x14ac:dyDescent="0.25">
      <c r="A395" s="103">
        <v>43411</v>
      </c>
      <c r="B395" s="102" t="s">
        <v>1</v>
      </c>
      <c r="C395" s="102" t="s">
        <v>18</v>
      </c>
      <c r="D395" s="102">
        <v>11</v>
      </c>
      <c r="E395" s="102" t="s">
        <v>387</v>
      </c>
      <c r="F395" s="104">
        <v>150</v>
      </c>
    </row>
    <row r="396" spans="1:6" hidden="1" x14ac:dyDescent="0.25">
      <c r="A396" s="103">
        <v>43411</v>
      </c>
      <c r="B396" s="102" t="s">
        <v>347</v>
      </c>
      <c r="C396" s="102" t="s">
        <v>18</v>
      </c>
      <c r="D396" s="102">
        <v>17</v>
      </c>
      <c r="E396" s="102" t="s">
        <v>33</v>
      </c>
      <c r="F396" s="104">
        <v>85</v>
      </c>
    </row>
    <row r="397" spans="1:6" hidden="1" x14ac:dyDescent="0.25">
      <c r="A397" s="103">
        <v>43411</v>
      </c>
      <c r="B397" s="102" t="s">
        <v>388</v>
      </c>
      <c r="C397" s="102" t="s">
        <v>43</v>
      </c>
      <c r="D397" s="102">
        <v>1</v>
      </c>
      <c r="E397" s="102" t="s">
        <v>388</v>
      </c>
      <c r="F397" s="104">
        <v>120</v>
      </c>
    </row>
    <row r="398" spans="1:6" hidden="1" x14ac:dyDescent="0.25">
      <c r="A398" s="103">
        <v>43412</v>
      </c>
      <c r="B398" s="102" t="s">
        <v>389</v>
      </c>
      <c r="C398" s="102" t="s">
        <v>223</v>
      </c>
      <c r="D398" s="102">
        <v>11</v>
      </c>
      <c r="E398" s="102" t="s">
        <v>390</v>
      </c>
      <c r="F398" s="104">
        <v>90</v>
      </c>
    </row>
    <row r="399" spans="1:6" hidden="1" x14ac:dyDescent="0.25">
      <c r="A399" s="103">
        <v>43412</v>
      </c>
      <c r="B399" s="102" t="s">
        <v>391</v>
      </c>
      <c r="C399" s="102" t="s">
        <v>43</v>
      </c>
      <c r="D399" s="102"/>
      <c r="E399" s="102" t="s">
        <v>392</v>
      </c>
      <c r="F399" s="104">
        <v>120</v>
      </c>
    </row>
    <row r="400" spans="1:6" hidden="1" x14ac:dyDescent="0.25">
      <c r="A400" s="103">
        <v>43412</v>
      </c>
      <c r="B400" s="102" t="s">
        <v>391</v>
      </c>
      <c r="C400" s="102" t="s">
        <v>43</v>
      </c>
      <c r="D400" s="102"/>
      <c r="E400" s="102" t="s">
        <v>392</v>
      </c>
      <c r="F400" s="54">
        <v>240</v>
      </c>
    </row>
    <row r="401" spans="1:6" hidden="1" x14ac:dyDescent="0.25">
      <c r="A401" s="103">
        <v>43412</v>
      </c>
      <c r="B401" s="42" t="s">
        <v>120</v>
      </c>
      <c r="C401" s="42" t="s">
        <v>21</v>
      </c>
      <c r="D401" s="42">
        <v>4</v>
      </c>
      <c r="E401" s="42" t="s">
        <v>393</v>
      </c>
      <c r="F401" s="54">
        <v>185</v>
      </c>
    </row>
    <row r="402" spans="1:6" hidden="1" x14ac:dyDescent="0.25">
      <c r="A402" s="63">
        <v>43413</v>
      </c>
      <c r="B402" s="42" t="s">
        <v>143</v>
      </c>
      <c r="C402" s="42" t="s">
        <v>19</v>
      </c>
      <c r="D402" s="42">
        <v>1</v>
      </c>
      <c r="E402" s="42" t="s">
        <v>394</v>
      </c>
      <c r="F402" s="54">
        <v>60</v>
      </c>
    </row>
    <row r="403" spans="1:6" hidden="1" x14ac:dyDescent="0.25">
      <c r="A403" s="63">
        <v>43416</v>
      </c>
      <c r="B403" s="42" t="s">
        <v>203</v>
      </c>
      <c r="C403" s="102" t="s">
        <v>18</v>
      </c>
      <c r="D403" s="102">
        <v>5</v>
      </c>
      <c r="E403" s="42" t="s">
        <v>183</v>
      </c>
      <c r="F403" s="54">
        <v>78</v>
      </c>
    </row>
    <row r="404" spans="1:6" hidden="1" x14ac:dyDescent="0.25">
      <c r="A404" s="63">
        <v>43416</v>
      </c>
      <c r="B404" s="42" t="s">
        <v>1</v>
      </c>
      <c r="C404" s="102" t="s">
        <v>18</v>
      </c>
      <c r="D404" s="102">
        <v>5</v>
      </c>
      <c r="E404" s="42" t="s">
        <v>183</v>
      </c>
      <c r="F404" s="54">
        <v>66</v>
      </c>
    </row>
    <row r="405" spans="1:6" hidden="1" x14ac:dyDescent="0.25">
      <c r="A405" s="63">
        <v>43417</v>
      </c>
      <c r="B405" s="42" t="s">
        <v>9</v>
      </c>
      <c r="C405" s="42" t="s">
        <v>19</v>
      </c>
      <c r="D405" s="42">
        <v>1</v>
      </c>
      <c r="E405" s="42" t="s">
        <v>395</v>
      </c>
      <c r="F405" s="54">
        <v>60</v>
      </c>
    </row>
    <row r="406" spans="1:6" hidden="1" x14ac:dyDescent="0.25">
      <c r="A406" s="63">
        <v>43417</v>
      </c>
      <c r="B406" s="42" t="s">
        <v>389</v>
      </c>
      <c r="C406" s="102" t="s">
        <v>223</v>
      </c>
      <c r="D406" s="42">
        <v>14</v>
      </c>
      <c r="E406" s="42" t="s">
        <v>390</v>
      </c>
      <c r="F406" s="54">
        <v>120</v>
      </c>
    </row>
    <row r="407" spans="1:6" hidden="1" x14ac:dyDescent="0.25">
      <c r="A407" s="63">
        <v>43417</v>
      </c>
      <c r="B407" s="42" t="s">
        <v>119</v>
      </c>
      <c r="C407" s="42" t="s">
        <v>20</v>
      </c>
      <c r="D407" s="42">
        <v>3</v>
      </c>
      <c r="E407" s="42" t="s">
        <v>396</v>
      </c>
      <c r="F407" s="54">
        <v>120</v>
      </c>
    </row>
    <row r="408" spans="1:6" hidden="1" x14ac:dyDescent="0.25">
      <c r="A408" s="63">
        <v>43417</v>
      </c>
      <c r="B408" s="42" t="s">
        <v>134</v>
      </c>
      <c r="C408" s="42" t="s">
        <v>19</v>
      </c>
      <c r="D408" s="42">
        <v>1</v>
      </c>
      <c r="E408" s="42" t="s">
        <v>397</v>
      </c>
      <c r="F408" s="54">
        <v>60</v>
      </c>
    </row>
    <row r="409" spans="1:6" hidden="1" x14ac:dyDescent="0.25">
      <c r="A409" s="63">
        <v>43418</v>
      </c>
      <c r="B409" s="102" t="s">
        <v>1</v>
      </c>
      <c r="C409" s="102" t="s">
        <v>18</v>
      </c>
      <c r="D409" s="102">
        <v>9</v>
      </c>
      <c r="E409" s="42" t="s">
        <v>398</v>
      </c>
      <c r="F409" s="54">
        <v>95</v>
      </c>
    </row>
    <row r="410" spans="1:6" hidden="1" x14ac:dyDescent="0.25">
      <c r="A410" s="63">
        <v>43418</v>
      </c>
      <c r="B410" s="42" t="s">
        <v>30</v>
      </c>
      <c r="C410" s="42" t="s">
        <v>38</v>
      </c>
      <c r="D410" s="42">
        <v>10</v>
      </c>
      <c r="E410" s="42" t="s">
        <v>31</v>
      </c>
      <c r="F410" s="54">
        <v>60</v>
      </c>
    </row>
    <row r="411" spans="1:6" hidden="1" x14ac:dyDescent="0.25">
      <c r="A411" s="63">
        <v>43418</v>
      </c>
      <c r="B411" s="42" t="s">
        <v>8</v>
      </c>
      <c r="C411" s="42" t="s">
        <v>8</v>
      </c>
      <c r="D411" s="42">
        <v>1</v>
      </c>
      <c r="E411" s="42" t="s">
        <v>265</v>
      </c>
      <c r="F411" s="54">
        <v>110</v>
      </c>
    </row>
    <row r="412" spans="1:6" hidden="1" x14ac:dyDescent="0.25">
      <c r="A412" s="63">
        <v>43423</v>
      </c>
      <c r="B412" s="42" t="s">
        <v>203</v>
      </c>
      <c r="C412" s="102" t="s">
        <v>18</v>
      </c>
      <c r="D412" s="102">
        <v>4</v>
      </c>
      <c r="E412" s="42" t="s">
        <v>183</v>
      </c>
      <c r="F412" s="54">
        <v>90</v>
      </c>
    </row>
    <row r="413" spans="1:6" hidden="1" x14ac:dyDescent="0.25">
      <c r="A413" s="63">
        <v>43423</v>
      </c>
      <c r="B413" s="42" t="s">
        <v>1</v>
      </c>
      <c r="C413" s="102" t="s">
        <v>18</v>
      </c>
      <c r="D413" s="102">
        <v>4</v>
      </c>
      <c r="E413" s="42" t="s">
        <v>183</v>
      </c>
      <c r="F413" s="54">
        <v>80</v>
      </c>
    </row>
    <row r="414" spans="1:6" hidden="1" x14ac:dyDescent="0.25">
      <c r="A414" s="63">
        <v>43423</v>
      </c>
      <c r="B414" s="42" t="s">
        <v>400</v>
      </c>
      <c r="C414" s="42" t="s">
        <v>18</v>
      </c>
      <c r="D414" s="42">
        <v>4</v>
      </c>
      <c r="E414" s="42" t="s">
        <v>33</v>
      </c>
      <c r="F414" s="54">
        <v>40</v>
      </c>
    </row>
    <row r="415" spans="1:6" hidden="1" x14ac:dyDescent="0.25">
      <c r="A415" s="63">
        <v>43424</v>
      </c>
      <c r="B415" s="43" t="s">
        <v>445</v>
      </c>
      <c r="C415" s="101" t="s">
        <v>78</v>
      </c>
      <c r="D415" s="102">
        <v>1</v>
      </c>
      <c r="E415" s="42" t="s">
        <v>399</v>
      </c>
      <c r="F415" s="54">
        <v>32</v>
      </c>
    </row>
    <row r="416" spans="1:6" hidden="1" x14ac:dyDescent="0.25">
      <c r="A416" s="63">
        <v>43425</v>
      </c>
      <c r="B416" s="42" t="s">
        <v>1</v>
      </c>
      <c r="C416" s="102" t="s">
        <v>18</v>
      </c>
      <c r="D416" s="102">
        <v>10</v>
      </c>
      <c r="E416" s="102" t="s">
        <v>401</v>
      </c>
      <c r="F416" s="54">
        <v>85</v>
      </c>
    </row>
    <row r="417" spans="1:6" hidden="1" x14ac:dyDescent="0.25">
      <c r="A417" s="63">
        <v>43426</v>
      </c>
      <c r="B417" s="42" t="s">
        <v>402</v>
      </c>
      <c r="C417" s="102" t="s">
        <v>223</v>
      </c>
      <c r="D417" s="42">
        <v>19</v>
      </c>
      <c r="E417" s="42" t="s">
        <v>403</v>
      </c>
      <c r="F417" s="54">
        <v>80</v>
      </c>
    </row>
    <row r="418" spans="1:6" hidden="1" x14ac:dyDescent="0.25">
      <c r="A418" s="63">
        <v>43426</v>
      </c>
      <c r="B418" s="42" t="s">
        <v>402</v>
      </c>
      <c r="C418" s="102" t="s">
        <v>223</v>
      </c>
      <c r="D418" s="42">
        <v>62</v>
      </c>
      <c r="E418" s="42" t="s">
        <v>404</v>
      </c>
      <c r="F418" s="54">
        <v>90</v>
      </c>
    </row>
    <row r="419" spans="1:6" hidden="1" x14ac:dyDescent="0.25">
      <c r="A419" s="63">
        <v>43426</v>
      </c>
      <c r="B419" s="42" t="s">
        <v>402</v>
      </c>
      <c r="C419" s="102" t="s">
        <v>406</v>
      </c>
      <c r="D419" s="42">
        <v>47</v>
      </c>
      <c r="E419" s="42" t="s">
        <v>405</v>
      </c>
      <c r="F419" s="54">
        <v>90</v>
      </c>
    </row>
    <row r="420" spans="1:6" hidden="1" x14ac:dyDescent="0.25">
      <c r="A420" s="63">
        <v>43426</v>
      </c>
      <c r="B420" s="42" t="s">
        <v>402</v>
      </c>
      <c r="C420" s="102" t="s">
        <v>406</v>
      </c>
      <c r="D420" s="42">
        <v>27</v>
      </c>
      <c r="E420" s="42" t="s">
        <v>407</v>
      </c>
      <c r="F420" s="54">
        <v>80</v>
      </c>
    </row>
    <row r="421" spans="1:6" hidden="1" x14ac:dyDescent="0.25">
      <c r="A421" s="63">
        <v>43427</v>
      </c>
      <c r="B421" s="42" t="s">
        <v>402</v>
      </c>
      <c r="C421" s="102" t="s">
        <v>406</v>
      </c>
      <c r="D421" s="42">
        <v>38</v>
      </c>
      <c r="E421" s="42" t="s">
        <v>408</v>
      </c>
      <c r="F421" s="54">
        <v>260</v>
      </c>
    </row>
    <row r="422" spans="1:6" hidden="1" x14ac:dyDescent="0.25">
      <c r="A422" s="63">
        <v>43427</v>
      </c>
      <c r="B422" s="42" t="s">
        <v>402</v>
      </c>
      <c r="C422" s="102" t="s">
        <v>406</v>
      </c>
      <c r="D422" s="42">
        <v>20</v>
      </c>
      <c r="E422" s="42" t="s">
        <v>409</v>
      </c>
      <c r="F422" s="54">
        <v>80</v>
      </c>
    </row>
    <row r="423" spans="1:6" hidden="1" x14ac:dyDescent="0.25">
      <c r="A423" s="63">
        <v>43427</v>
      </c>
      <c r="B423" s="42" t="s">
        <v>402</v>
      </c>
      <c r="C423" s="102" t="s">
        <v>223</v>
      </c>
      <c r="D423" s="42">
        <v>34</v>
      </c>
      <c r="E423" s="42" t="s">
        <v>410</v>
      </c>
      <c r="F423" s="54">
        <v>40</v>
      </c>
    </row>
    <row r="424" spans="1:6" hidden="1" x14ac:dyDescent="0.25">
      <c r="A424" s="63">
        <v>43430</v>
      </c>
      <c r="B424" s="42" t="s">
        <v>203</v>
      </c>
      <c r="C424" s="102" t="s">
        <v>18</v>
      </c>
      <c r="D424" s="102">
        <v>5</v>
      </c>
      <c r="E424" s="42" t="s">
        <v>183</v>
      </c>
      <c r="F424" s="54">
        <v>60</v>
      </c>
    </row>
    <row r="425" spans="1:6" hidden="1" x14ac:dyDescent="0.25">
      <c r="A425" s="63">
        <v>43430</v>
      </c>
      <c r="B425" s="42" t="s">
        <v>1</v>
      </c>
      <c r="C425" s="102" t="s">
        <v>18</v>
      </c>
      <c r="D425" s="102">
        <v>5</v>
      </c>
      <c r="E425" s="42" t="s">
        <v>183</v>
      </c>
      <c r="F425" s="54">
        <v>74</v>
      </c>
    </row>
    <row r="426" spans="1:6" hidden="1" x14ac:dyDescent="0.25">
      <c r="A426" s="63">
        <v>43431</v>
      </c>
      <c r="B426" s="42" t="s">
        <v>120</v>
      </c>
      <c r="C426" s="42" t="s">
        <v>21</v>
      </c>
      <c r="D426" s="42">
        <v>19</v>
      </c>
      <c r="E426" s="42" t="s">
        <v>411</v>
      </c>
      <c r="F426" s="54">
        <v>150</v>
      </c>
    </row>
    <row r="427" spans="1:6" hidden="1" x14ac:dyDescent="0.25">
      <c r="A427" s="63">
        <v>43431</v>
      </c>
      <c r="B427" s="42" t="s">
        <v>9</v>
      </c>
      <c r="C427" s="42" t="s">
        <v>19</v>
      </c>
      <c r="D427" s="42">
        <v>2</v>
      </c>
      <c r="E427" s="42" t="s">
        <v>412</v>
      </c>
      <c r="F427" s="54">
        <v>60</v>
      </c>
    </row>
    <row r="428" spans="1:6" hidden="1" x14ac:dyDescent="0.25">
      <c r="A428" s="63">
        <v>43432</v>
      </c>
      <c r="B428" s="42" t="s">
        <v>1</v>
      </c>
      <c r="C428" s="102" t="s">
        <v>18</v>
      </c>
      <c r="D428" s="42">
        <v>11</v>
      </c>
      <c r="E428" s="42" t="s">
        <v>413</v>
      </c>
      <c r="F428" s="54">
        <v>90</v>
      </c>
    </row>
    <row r="429" spans="1:6" hidden="1" x14ac:dyDescent="0.25">
      <c r="A429" s="63">
        <v>43432</v>
      </c>
      <c r="B429" s="42" t="s">
        <v>414</v>
      </c>
      <c r="C429" s="42" t="s">
        <v>43</v>
      </c>
      <c r="D429" s="42">
        <v>1</v>
      </c>
      <c r="E429" s="42" t="s">
        <v>415</v>
      </c>
      <c r="F429" s="54">
        <v>170</v>
      </c>
    </row>
    <row r="430" spans="1:6" hidden="1" x14ac:dyDescent="0.25">
      <c r="A430" s="63">
        <v>43433</v>
      </c>
      <c r="B430" s="42" t="s">
        <v>22</v>
      </c>
      <c r="C430" s="42" t="s">
        <v>20</v>
      </c>
      <c r="D430" s="42">
        <v>5</v>
      </c>
      <c r="E430" s="42" t="s">
        <v>416</v>
      </c>
      <c r="F430" s="54">
        <v>90</v>
      </c>
    </row>
    <row r="431" spans="1:6" hidden="1" x14ac:dyDescent="0.25">
      <c r="A431" s="63">
        <v>43434</v>
      </c>
      <c r="B431" s="42" t="s">
        <v>417</v>
      </c>
      <c r="C431" s="42" t="s">
        <v>19</v>
      </c>
      <c r="D431" s="42">
        <v>1</v>
      </c>
      <c r="E431" s="42" t="s">
        <v>418</v>
      </c>
      <c r="F431" s="54">
        <v>65</v>
      </c>
    </row>
    <row r="432" spans="1:6" hidden="1" x14ac:dyDescent="0.25">
      <c r="A432" s="82">
        <v>43434</v>
      </c>
      <c r="B432" s="73" t="s">
        <v>419</v>
      </c>
      <c r="C432" s="110" t="s">
        <v>223</v>
      </c>
      <c r="D432" s="73">
        <v>42</v>
      </c>
      <c r="E432" s="73" t="s">
        <v>420</v>
      </c>
      <c r="F432" s="74">
        <v>180</v>
      </c>
    </row>
    <row r="433" spans="1:6" hidden="1" x14ac:dyDescent="0.25">
      <c r="A433" s="59">
        <v>43437</v>
      </c>
      <c r="B433" s="60" t="s">
        <v>203</v>
      </c>
      <c r="C433" s="111" t="s">
        <v>18</v>
      </c>
      <c r="D433" s="111">
        <v>3</v>
      </c>
      <c r="E433" s="60" t="s">
        <v>183</v>
      </c>
      <c r="F433" s="62">
        <v>70</v>
      </c>
    </row>
    <row r="434" spans="1:6" hidden="1" x14ac:dyDescent="0.25">
      <c r="A434" s="63">
        <v>43437</v>
      </c>
      <c r="B434" s="42" t="s">
        <v>1</v>
      </c>
      <c r="C434" s="102" t="s">
        <v>18</v>
      </c>
      <c r="D434" s="102">
        <v>3</v>
      </c>
      <c r="E434" s="42" t="s">
        <v>183</v>
      </c>
      <c r="F434" s="54">
        <v>60</v>
      </c>
    </row>
    <row r="435" spans="1:6" hidden="1" x14ac:dyDescent="0.25">
      <c r="A435" s="63">
        <v>43437</v>
      </c>
      <c r="B435" s="42" t="s">
        <v>423</v>
      </c>
      <c r="C435" s="42" t="s">
        <v>43</v>
      </c>
      <c r="D435" s="42">
        <v>1</v>
      </c>
      <c r="E435" s="42" t="s">
        <v>422</v>
      </c>
      <c r="F435" s="54">
        <v>110</v>
      </c>
    </row>
    <row r="436" spans="1:6" hidden="1" x14ac:dyDescent="0.25">
      <c r="A436" s="63">
        <v>43438</v>
      </c>
      <c r="B436" s="42" t="s">
        <v>122</v>
      </c>
      <c r="C436" s="42" t="s">
        <v>19</v>
      </c>
      <c r="D436" s="42">
        <v>7</v>
      </c>
      <c r="E436" s="42" t="s">
        <v>424</v>
      </c>
      <c r="F436" s="54">
        <v>50</v>
      </c>
    </row>
    <row r="437" spans="1:6" hidden="1" x14ac:dyDescent="0.25">
      <c r="A437" s="63">
        <v>43438</v>
      </c>
      <c r="B437" s="42" t="s">
        <v>22</v>
      </c>
      <c r="C437" s="42" t="s">
        <v>20</v>
      </c>
      <c r="D437" s="42">
        <v>24</v>
      </c>
      <c r="E437" s="42" t="s">
        <v>425</v>
      </c>
      <c r="F437" s="54">
        <v>170</v>
      </c>
    </row>
    <row r="438" spans="1:6" hidden="1" x14ac:dyDescent="0.25">
      <c r="A438" s="63">
        <v>43439</v>
      </c>
      <c r="B438" s="42" t="s">
        <v>1</v>
      </c>
      <c r="C438" s="102" t="s">
        <v>18</v>
      </c>
      <c r="D438" s="42">
        <v>9</v>
      </c>
      <c r="E438" s="42" t="s">
        <v>426</v>
      </c>
      <c r="F438" s="54">
        <v>75</v>
      </c>
    </row>
    <row r="439" spans="1:6" hidden="1" x14ac:dyDescent="0.25">
      <c r="A439" s="63">
        <v>43439</v>
      </c>
      <c r="B439" s="43" t="s">
        <v>445</v>
      </c>
      <c r="C439" s="101" t="s">
        <v>78</v>
      </c>
      <c r="D439" s="102">
        <v>1</v>
      </c>
      <c r="E439" s="42" t="s">
        <v>427</v>
      </c>
      <c r="F439" s="54">
        <v>38</v>
      </c>
    </row>
    <row r="440" spans="1:6" x14ac:dyDescent="0.25">
      <c r="A440" s="63">
        <v>43439</v>
      </c>
      <c r="B440" s="101" t="s">
        <v>452</v>
      </c>
      <c r="C440" s="101" t="s">
        <v>78</v>
      </c>
      <c r="D440" s="102">
        <v>1</v>
      </c>
      <c r="E440" s="42" t="s">
        <v>428</v>
      </c>
      <c r="F440" s="54">
        <v>35</v>
      </c>
    </row>
    <row r="441" spans="1:6" hidden="1" x14ac:dyDescent="0.25">
      <c r="A441" s="63">
        <v>43439</v>
      </c>
      <c r="B441" s="42" t="s">
        <v>22</v>
      </c>
      <c r="C441" s="42" t="s">
        <v>20</v>
      </c>
      <c r="D441" s="42">
        <v>7</v>
      </c>
      <c r="E441" s="42" t="s">
        <v>429</v>
      </c>
      <c r="F441" s="54">
        <v>120</v>
      </c>
    </row>
    <row r="442" spans="1:6" hidden="1" x14ac:dyDescent="0.25">
      <c r="A442" s="63">
        <v>43440</v>
      </c>
      <c r="B442" s="42" t="s">
        <v>120</v>
      </c>
      <c r="C442" s="42" t="s">
        <v>21</v>
      </c>
      <c r="D442" s="42">
        <v>15</v>
      </c>
      <c r="E442" s="42" t="s">
        <v>430</v>
      </c>
      <c r="F442" s="54">
        <v>240</v>
      </c>
    </row>
    <row r="443" spans="1:6" hidden="1" x14ac:dyDescent="0.25">
      <c r="A443" s="63">
        <v>43441</v>
      </c>
      <c r="B443" s="42" t="s">
        <v>16</v>
      </c>
      <c r="C443" s="42" t="s">
        <v>19</v>
      </c>
      <c r="D443" s="42">
        <v>3</v>
      </c>
      <c r="E443" s="42" t="s">
        <v>431</v>
      </c>
      <c r="F443" s="54">
        <v>48</v>
      </c>
    </row>
    <row r="444" spans="1:6" hidden="1" x14ac:dyDescent="0.25">
      <c r="A444" s="63">
        <v>43441</v>
      </c>
      <c r="B444" s="42" t="s">
        <v>143</v>
      </c>
      <c r="C444" s="42" t="s">
        <v>19</v>
      </c>
      <c r="D444" s="42">
        <v>3</v>
      </c>
      <c r="E444" s="42" t="s">
        <v>432</v>
      </c>
      <c r="F444" s="54">
        <v>90</v>
      </c>
    </row>
    <row r="445" spans="1:6" hidden="1" x14ac:dyDescent="0.25">
      <c r="A445" s="63">
        <v>43444</v>
      </c>
      <c r="B445" s="42" t="s">
        <v>203</v>
      </c>
      <c r="C445" s="102" t="s">
        <v>18</v>
      </c>
      <c r="D445" s="42">
        <v>4</v>
      </c>
      <c r="E445" s="42" t="s">
        <v>183</v>
      </c>
      <c r="F445" s="54">
        <v>60</v>
      </c>
    </row>
    <row r="446" spans="1:6" hidden="1" x14ac:dyDescent="0.25">
      <c r="A446" s="63">
        <v>43444</v>
      </c>
      <c r="B446" s="42" t="s">
        <v>1</v>
      </c>
      <c r="C446" s="102" t="s">
        <v>18</v>
      </c>
      <c r="D446" s="42">
        <v>4</v>
      </c>
      <c r="E446" s="42" t="s">
        <v>183</v>
      </c>
      <c r="F446" s="54">
        <v>60</v>
      </c>
    </row>
    <row r="447" spans="1:6" hidden="1" x14ac:dyDescent="0.25">
      <c r="A447" s="63">
        <v>43444</v>
      </c>
      <c r="B447" s="42" t="s">
        <v>2</v>
      </c>
      <c r="C447" s="42" t="s">
        <v>19</v>
      </c>
      <c r="D447" s="42">
        <v>10</v>
      </c>
      <c r="E447" s="42" t="s">
        <v>433</v>
      </c>
      <c r="F447" s="54">
        <v>80</v>
      </c>
    </row>
    <row r="448" spans="1:6" hidden="1" x14ac:dyDescent="0.25">
      <c r="A448" s="63">
        <v>43445</v>
      </c>
      <c r="B448" s="42" t="s">
        <v>134</v>
      </c>
      <c r="C448" s="42" t="s">
        <v>19</v>
      </c>
      <c r="D448" s="42">
        <v>1</v>
      </c>
      <c r="E448" s="42" t="s">
        <v>434</v>
      </c>
      <c r="F448" s="54">
        <v>60</v>
      </c>
    </row>
    <row r="449" spans="1:6" hidden="1" x14ac:dyDescent="0.25">
      <c r="A449" s="63">
        <v>43445</v>
      </c>
      <c r="B449" s="42" t="s">
        <v>8</v>
      </c>
      <c r="C449" s="42" t="s">
        <v>8</v>
      </c>
      <c r="D449" s="42">
        <v>1</v>
      </c>
      <c r="E449" s="42" t="s">
        <v>265</v>
      </c>
      <c r="F449" s="54">
        <v>80</v>
      </c>
    </row>
    <row r="450" spans="1:6" hidden="1" x14ac:dyDescent="0.25">
      <c r="A450" s="63">
        <v>43446</v>
      </c>
      <c r="B450" s="42" t="s">
        <v>1</v>
      </c>
      <c r="C450" s="102" t="s">
        <v>18</v>
      </c>
      <c r="D450" s="42">
        <v>11</v>
      </c>
      <c r="E450" s="42" t="s">
        <v>435</v>
      </c>
      <c r="F450" s="54">
        <v>85</v>
      </c>
    </row>
    <row r="451" spans="1:6" hidden="1" x14ac:dyDescent="0.25">
      <c r="A451" s="63">
        <v>43446</v>
      </c>
      <c r="B451" s="42" t="s">
        <v>22</v>
      </c>
      <c r="C451" s="42" t="s">
        <v>20</v>
      </c>
      <c r="D451" s="42">
        <v>11</v>
      </c>
      <c r="E451" s="42" t="s">
        <v>444</v>
      </c>
      <c r="F451" s="54">
        <v>120</v>
      </c>
    </row>
    <row r="452" spans="1:6" hidden="1" x14ac:dyDescent="0.25">
      <c r="A452" s="63">
        <v>43448</v>
      </c>
      <c r="B452" s="42" t="s">
        <v>11</v>
      </c>
      <c r="C452" s="42" t="s">
        <v>21</v>
      </c>
      <c r="D452" s="42">
        <v>8</v>
      </c>
      <c r="E452" s="42" t="s">
        <v>436</v>
      </c>
      <c r="F452" s="54">
        <v>180</v>
      </c>
    </row>
    <row r="453" spans="1:6" hidden="1" x14ac:dyDescent="0.25">
      <c r="A453" s="63">
        <v>43448</v>
      </c>
      <c r="B453" s="42" t="s">
        <v>423</v>
      </c>
      <c r="C453" s="42" t="s">
        <v>43</v>
      </c>
      <c r="D453" s="42">
        <v>17</v>
      </c>
      <c r="E453" s="42" t="s">
        <v>437</v>
      </c>
      <c r="F453" s="54">
        <v>100</v>
      </c>
    </row>
    <row r="454" spans="1:6" hidden="1" x14ac:dyDescent="0.25">
      <c r="A454" s="63">
        <v>43448</v>
      </c>
      <c r="B454" s="42" t="s">
        <v>174</v>
      </c>
      <c r="C454" s="42" t="s">
        <v>170</v>
      </c>
      <c r="D454" s="42">
        <v>210</v>
      </c>
      <c r="E454" s="42" t="s">
        <v>438</v>
      </c>
      <c r="F454" s="54">
        <v>210</v>
      </c>
    </row>
    <row r="455" spans="1:6" hidden="1" x14ac:dyDescent="0.25">
      <c r="A455" s="63">
        <v>43451</v>
      </c>
      <c r="B455" s="42" t="s">
        <v>203</v>
      </c>
      <c r="C455" s="102" t="s">
        <v>18</v>
      </c>
      <c r="D455" s="42">
        <v>3</v>
      </c>
      <c r="E455" s="42" t="s">
        <v>183</v>
      </c>
      <c r="F455" s="54">
        <v>70</v>
      </c>
    </row>
    <row r="456" spans="1:6" hidden="1" x14ac:dyDescent="0.25">
      <c r="A456" s="63">
        <v>43451</v>
      </c>
      <c r="B456" s="42" t="s">
        <v>1</v>
      </c>
      <c r="C456" s="102" t="s">
        <v>18</v>
      </c>
      <c r="D456" s="42">
        <v>3</v>
      </c>
      <c r="E456" s="42" t="s">
        <v>183</v>
      </c>
      <c r="F456" s="54">
        <v>72</v>
      </c>
    </row>
    <row r="457" spans="1:6" hidden="1" x14ac:dyDescent="0.25">
      <c r="A457" s="63">
        <v>43451</v>
      </c>
      <c r="B457" s="42" t="s">
        <v>22</v>
      </c>
      <c r="C457" s="42" t="s">
        <v>20</v>
      </c>
      <c r="D457" s="42">
        <v>7</v>
      </c>
      <c r="E457" s="42" t="s">
        <v>439</v>
      </c>
      <c r="F457" s="54">
        <v>200</v>
      </c>
    </row>
    <row r="458" spans="1:6" hidden="1" x14ac:dyDescent="0.25">
      <c r="A458" s="63">
        <v>43453</v>
      </c>
      <c r="B458" s="42" t="s">
        <v>1</v>
      </c>
      <c r="C458" s="102" t="s">
        <v>18</v>
      </c>
      <c r="D458" s="42">
        <v>11</v>
      </c>
      <c r="E458" s="42" t="s">
        <v>440</v>
      </c>
      <c r="F458" s="54">
        <v>120</v>
      </c>
    </row>
    <row r="459" spans="1:6" hidden="1" x14ac:dyDescent="0.25">
      <c r="A459" s="63">
        <v>43453</v>
      </c>
      <c r="B459" s="42" t="s">
        <v>11</v>
      </c>
      <c r="C459" s="42" t="s">
        <v>21</v>
      </c>
      <c r="D459" s="42">
        <v>6</v>
      </c>
      <c r="E459" s="42" t="s">
        <v>441</v>
      </c>
      <c r="F459" s="54">
        <v>180</v>
      </c>
    </row>
    <row r="460" spans="1:6" hidden="1" x14ac:dyDescent="0.25">
      <c r="A460" s="63">
        <v>43453</v>
      </c>
      <c r="B460" s="42" t="s">
        <v>8</v>
      </c>
      <c r="C460" s="42" t="s">
        <v>8</v>
      </c>
      <c r="D460" s="42">
        <v>1</v>
      </c>
      <c r="E460" s="42" t="s">
        <v>442</v>
      </c>
      <c r="F460" s="54">
        <v>90</v>
      </c>
    </row>
    <row r="461" spans="1:6" ht="15.75" hidden="1" thickBot="1" x14ac:dyDescent="0.3">
      <c r="A461" s="83">
        <v>43454</v>
      </c>
      <c r="B461" s="57" t="s">
        <v>22</v>
      </c>
      <c r="C461" s="57" t="s">
        <v>20</v>
      </c>
      <c r="D461" s="57">
        <v>11</v>
      </c>
      <c r="E461" s="57" t="s">
        <v>443</v>
      </c>
      <c r="F461" s="58">
        <v>120</v>
      </c>
    </row>
  </sheetData>
  <autoFilter ref="A2:E461">
    <filterColumn colId="1">
      <filters>
        <filter val="GRAVAÇÃO DE VÍDEO - COMPLEXO HUPES"/>
        <filter val="GRAVAÇÃO DE VÍDEOAULA EXTERNA - ENFERMAGEM"/>
        <filter val="GRAVAÇÃO DE VÍDEOAULA INTERNA - GHU"/>
        <filter val="GRAVAÇÃO DE VÍDEOAULA INTERNA - HEPATOLOGIA"/>
        <filter val="GRAVAÇÃO DE VÍDEOAULA INTERNA - IMUNOLOGIA"/>
        <filter val="GRAVAÇÃO DE VÍDEOAULA INTERNA - INFECTOLOGIA"/>
        <filter val="GRAVAÇÃO DE VÍDEOAULA INTERNA - LAPI"/>
        <filter val="GRAVAÇÃO DE VÍDEOAULA INTERNA - MEDICINA LEGAL"/>
        <filter val="GRAVAÇÃO DE VÍDEOAULA INTERNA - RESIDENTE"/>
        <filter val="GRAVAÇÃO DE VÍDEOAULA INTERNA - UROLOGIA"/>
      </filters>
    </filterColumn>
  </autoFilter>
  <conditionalFormatting sqref="A10 D10:E10 A3:E9 A11:E22">
    <cfRule type="containsText" priority="5" stopIfTrue="1" operator="containsText" text="VASCULAR">
      <formula>NOT(ISERROR(SEARCH("VASCULAR",A3)))</formula>
    </cfRule>
  </conditionalFormatting>
  <conditionalFormatting sqref="C389">
    <cfRule type="containsText" priority="4" stopIfTrue="1" operator="containsText" text="VASCULAR">
      <formula>NOT(ISERROR(SEARCH("VASCULAR",C389)))</formula>
    </cfRule>
  </conditionalFormatting>
  <conditionalFormatting sqref="C415">
    <cfRule type="containsText" priority="3" stopIfTrue="1" operator="containsText" text="VASCULAR">
      <formula>NOT(ISERROR(SEARCH("VASCULAR",C415)))</formula>
    </cfRule>
  </conditionalFormatting>
  <conditionalFormatting sqref="C439">
    <cfRule type="containsText" priority="2" stopIfTrue="1" operator="containsText" text="VASCULAR">
      <formula>NOT(ISERROR(SEARCH("VASCULAR",C439)))</formula>
    </cfRule>
  </conditionalFormatting>
  <conditionalFormatting sqref="B440:C440">
    <cfRule type="containsText" priority="1" stopIfTrue="1" operator="containsText" text="VASCULAR">
      <formula>NOT(ISERROR(SEARCH("VASCULAR",B440)))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showGridLines="0" zoomScaleNormal="100" workbookViewId="0"/>
  </sheetViews>
  <sheetFormatPr defaultRowHeight="15" x14ac:dyDescent="0.25"/>
  <cols>
    <col min="1" max="1" width="12.85546875" style="6" bestFit="1" customWidth="1"/>
    <col min="2" max="2" width="46.42578125" style="6" bestFit="1" customWidth="1"/>
    <col min="3" max="3" width="28" style="6" bestFit="1" customWidth="1"/>
    <col min="4" max="4" width="19.42578125" style="6" bestFit="1" customWidth="1"/>
    <col min="5" max="5" width="128.7109375" style="6" bestFit="1" customWidth="1"/>
    <col min="6" max="6" width="18.7109375" style="6" bestFit="1" customWidth="1"/>
    <col min="7" max="16384" width="9.140625" style="6"/>
  </cols>
  <sheetData>
    <row r="1" spans="1:6" ht="21.75" thickBot="1" x14ac:dyDescent="0.4">
      <c r="A1" s="44" t="s">
        <v>3</v>
      </c>
      <c r="B1" s="45" t="s">
        <v>0</v>
      </c>
      <c r="C1" s="45" t="s">
        <v>17</v>
      </c>
      <c r="D1" s="45" t="s">
        <v>4</v>
      </c>
      <c r="E1" s="45" t="s">
        <v>5</v>
      </c>
      <c r="F1" s="46" t="s">
        <v>76</v>
      </c>
    </row>
    <row r="2" spans="1:6" s="48" customFormat="1" x14ac:dyDescent="0.25">
      <c r="A2" s="97">
        <v>43346</v>
      </c>
      <c r="B2" s="99" t="s">
        <v>1</v>
      </c>
      <c r="C2" s="99" t="s">
        <v>18</v>
      </c>
      <c r="D2" s="99">
        <v>5</v>
      </c>
      <c r="E2" s="99" t="s">
        <v>183</v>
      </c>
      <c r="F2" s="98">
        <v>90</v>
      </c>
    </row>
    <row r="3" spans="1:6" s="48" customFormat="1" x14ac:dyDescent="0.25">
      <c r="A3" s="96">
        <v>43346</v>
      </c>
      <c r="B3" s="42" t="s">
        <v>238</v>
      </c>
      <c r="C3" s="42" t="s">
        <v>78</v>
      </c>
      <c r="D3" s="42">
        <v>1</v>
      </c>
      <c r="E3" s="42" t="s">
        <v>324</v>
      </c>
      <c r="F3" s="42">
        <v>15</v>
      </c>
    </row>
    <row r="4" spans="1:6" s="48" customFormat="1" x14ac:dyDescent="0.25">
      <c r="A4" s="96">
        <v>43346</v>
      </c>
      <c r="B4" s="42" t="s">
        <v>325</v>
      </c>
      <c r="C4" s="42" t="s">
        <v>78</v>
      </c>
      <c r="D4" s="42">
        <v>1</v>
      </c>
      <c r="E4" s="42" t="s">
        <v>326</v>
      </c>
      <c r="F4" s="42">
        <v>60</v>
      </c>
    </row>
    <row r="5" spans="1:6" s="48" customFormat="1" x14ac:dyDescent="0.25">
      <c r="A5" s="96">
        <v>43347</v>
      </c>
      <c r="B5" s="42" t="s">
        <v>122</v>
      </c>
      <c r="C5" s="42" t="s">
        <v>19</v>
      </c>
      <c r="D5" s="42">
        <v>6</v>
      </c>
      <c r="E5" s="42" t="s">
        <v>327</v>
      </c>
      <c r="F5" s="42">
        <v>60</v>
      </c>
    </row>
    <row r="6" spans="1:6" s="48" customFormat="1" x14ac:dyDescent="0.25">
      <c r="A6" s="96">
        <v>43347</v>
      </c>
      <c r="B6" s="42" t="s">
        <v>9</v>
      </c>
      <c r="C6" s="42" t="s">
        <v>19</v>
      </c>
      <c r="D6" s="42">
        <v>7</v>
      </c>
      <c r="E6" s="42" t="s">
        <v>328</v>
      </c>
      <c r="F6" s="42">
        <v>60</v>
      </c>
    </row>
    <row r="7" spans="1:6" s="48" customFormat="1" x14ac:dyDescent="0.25">
      <c r="A7" s="96">
        <v>43347</v>
      </c>
      <c r="B7" s="42" t="s">
        <v>10</v>
      </c>
      <c r="C7" s="42" t="s">
        <v>19</v>
      </c>
      <c r="D7" s="42">
        <v>2</v>
      </c>
      <c r="E7" s="42" t="s">
        <v>329</v>
      </c>
      <c r="F7" s="42">
        <v>60</v>
      </c>
    </row>
    <row r="8" spans="1:6" s="48" customFormat="1" x14ac:dyDescent="0.25">
      <c r="A8" s="96">
        <v>43347</v>
      </c>
      <c r="B8" s="42" t="s">
        <v>8</v>
      </c>
      <c r="C8" s="42" t="s">
        <v>8</v>
      </c>
      <c r="D8" s="42">
        <v>2</v>
      </c>
      <c r="E8" s="42" t="s">
        <v>330</v>
      </c>
      <c r="F8" s="42">
        <v>80</v>
      </c>
    </row>
    <row r="9" spans="1:6" s="48" customFormat="1" x14ac:dyDescent="0.25">
      <c r="A9" s="96">
        <v>43348</v>
      </c>
      <c r="B9" s="42" t="s">
        <v>1</v>
      </c>
      <c r="C9" s="42" t="s">
        <v>18</v>
      </c>
      <c r="D9" s="42">
        <v>11</v>
      </c>
      <c r="E9" s="42" t="s">
        <v>331</v>
      </c>
      <c r="F9" s="42">
        <v>120</v>
      </c>
    </row>
    <row r="10" spans="1:6" s="48" customFormat="1" x14ac:dyDescent="0.25">
      <c r="A10" s="96">
        <v>43348</v>
      </c>
      <c r="B10" s="42" t="s">
        <v>332</v>
      </c>
      <c r="C10" s="42" t="s">
        <v>223</v>
      </c>
      <c r="D10" s="42">
        <v>1</v>
      </c>
      <c r="E10" s="42" t="s">
        <v>333</v>
      </c>
      <c r="F10" s="42">
        <v>90</v>
      </c>
    </row>
    <row r="11" spans="1:6" s="48" customFormat="1" x14ac:dyDescent="0.25">
      <c r="A11" s="96">
        <v>43348</v>
      </c>
      <c r="B11" s="42" t="s">
        <v>208</v>
      </c>
      <c r="C11" s="42" t="s">
        <v>18</v>
      </c>
      <c r="D11" s="42">
        <v>17</v>
      </c>
      <c r="E11" s="42" t="s">
        <v>184</v>
      </c>
      <c r="F11" s="42">
        <v>120</v>
      </c>
    </row>
    <row r="12" spans="1:6" s="48" customFormat="1" x14ac:dyDescent="0.25">
      <c r="A12" s="96">
        <v>43348</v>
      </c>
      <c r="B12" s="42" t="s">
        <v>8</v>
      </c>
      <c r="C12" s="42" t="s">
        <v>8</v>
      </c>
      <c r="D12" s="42">
        <v>1</v>
      </c>
      <c r="E12" s="42" t="s">
        <v>334</v>
      </c>
      <c r="F12" s="42">
        <v>150</v>
      </c>
    </row>
    <row r="13" spans="1:6" s="48" customFormat="1" x14ac:dyDescent="0.25">
      <c r="A13" s="96">
        <v>43353</v>
      </c>
      <c r="B13" s="42" t="s">
        <v>2</v>
      </c>
      <c r="C13" s="42" t="s">
        <v>19</v>
      </c>
      <c r="D13" s="42">
        <v>7</v>
      </c>
      <c r="E13" s="42" t="s">
        <v>335</v>
      </c>
      <c r="F13" s="42">
        <v>60</v>
      </c>
    </row>
    <row r="14" spans="1:6" s="48" customFormat="1" x14ac:dyDescent="0.25">
      <c r="A14" s="96">
        <v>43353</v>
      </c>
      <c r="B14" s="42" t="s">
        <v>1</v>
      </c>
      <c r="C14" s="42" t="s">
        <v>18</v>
      </c>
      <c r="D14" s="42">
        <v>4</v>
      </c>
      <c r="E14" s="42" t="s">
        <v>183</v>
      </c>
      <c r="F14" s="42">
        <v>95</v>
      </c>
    </row>
    <row r="15" spans="1:6" s="48" customFormat="1" x14ac:dyDescent="0.25">
      <c r="A15" s="96">
        <v>43353</v>
      </c>
      <c r="B15" s="42" t="s">
        <v>311</v>
      </c>
      <c r="C15" s="42" t="s">
        <v>43</v>
      </c>
      <c r="D15" s="42">
        <v>2</v>
      </c>
      <c r="E15" s="42" t="s">
        <v>336</v>
      </c>
      <c r="F15" s="42">
        <v>45</v>
      </c>
    </row>
    <row r="16" spans="1:6" s="48" customFormat="1" x14ac:dyDescent="0.25">
      <c r="A16" s="96">
        <v>43354</v>
      </c>
      <c r="B16" s="42" t="s">
        <v>8</v>
      </c>
      <c r="C16" s="42" t="s">
        <v>8</v>
      </c>
      <c r="D16" s="42">
        <v>14</v>
      </c>
      <c r="E16" s="42" t="s">
        <v>337</v>
      </c>
      <c r="F16" s="42">
        <v>90</v>
      </c>
    </row>
    <row r="17" spans="1:6" s="48" customFormat="1" x14ac:dyDescent="0.25">
      <c r="A17" s="96">
        <v>43354</v>
      </c>
      <c r="B17" s="42" t="s">
        <v>9</v>
      </c>
      <c r="C17" s="42" t="s">
        <v>19</v>
      </c>
      <c r="D17" s="42">
        <v>3</v>
      </c>
      <c r="E17" s="42" t="s">
        <v>338</v>
      </c>
      <c r="F17" s="42">
        <v>35</v>
      </c>
    </row>
    <row r="18" spans="1:6" s="48" customFormat="1" x14ac:dyDescent="0.25">
      <c r="A18" s="96">
        <v>43354</v>
      </c>
      <c r="B18" s="42" t="s">
        <v>8</v>
      </c>
      <c r="C18" s="42" t="s">
        <v>8</v>
      </c>
      <c r="D18" s="42">
        <v>3</v>
      </c>
      <c r="E18" s="42" t="s">
        <v>339</v>
      </c>
      <c r="F18" s="42">
        <v>120</v>
      </c>
    </row>
    <row r="19" spans="1:6" s="48" customFormat="1" x14ac:dyDescent="0.25">
      <c r="A19" s="96">
        <v>43354</v>
      </c>
      <c r="B19" s="42" t="s">
        <v>134</v>
      </c>
      <c r="C19" s="42" t="s">
        <v>19</v>
      </c>
      <c r="D19" s="42">
        <v>1</v>
      </c>
      <c r="E19" s="42" t="s">
        <v>340</v>
      </c>
      <c r="F19" s="42">
        <v>60</v>
      </c>
    </row>
    <row r="20" spans="1:6" s="48" customFormat="1" x14ac:dyDescent="0.25">
      <c r="A20" s="96">
        <v>43355</v>
      </c>
      <c r="B20" s="42" t="s">
        <v>1</v>
      </c>
      <c r="C20" s="42" t="s">
        <v>18</v>
      </c>
      <c r="D20" s="42">
        <v>7</v>
      </c>
      <c r="E20" s="42" t="s">
        <v>341</v>
      </c>
      <c r="F20" s="42">
        <v>75</v>
      </c>
    </row>
    <row r="21" spans="1:6" s="48" customFormat="1" x14ac:dyDescent="0.25">
      <c r="A21" s="96">
        <v>43356</v>
      </c>
      <c r="B21" s="42" t="s">
        <v>22</v>
      </c>
      <c r="C21" s="42" t="s">
        <v>20</v>
      </c>
      <c r="D21" s="42">
        <v>29</v>
      </c>
      <c r="E21" s="42" t="s">
        <v>342</v>
      </c>
      <c r="F21" s="42">
        <v>180</v>
      </c>
    </row>
    <row r="22" spans="1:6" s="48" customFormat="1" x14ac:dyDescent="0.25">
      <c r="A22" s="96">
        <v>43357</v>
      </c>
      <c r="B22" s="42" t="s">
        <v>343</v>
      </c>
      <c r="C22" s="42" t="s">
        <v>223</v>
      </c>
      <c r="D22" s="42">
        <v>1</v>
      </c>
      <c r="E22" s="42" t="s">
        <v>344</v>
      </c>
      <c r="F22" s="42">
        <v>30</v>
      </c>
    </row>
    <row r="23" spans="1:6" s="48" customFormat="1" x14ac:dyDescent="0.25">
      <c r="A23" s="96">
        <v>43357</v>
      </c>
      <c r="B23" s="42" t="s">
        <v>143</v>
      </c>
      <c r="C23" s="42" t="s">
        <v>19</v>
      </c>
      <c r="D23" s="42">
        <v>5</v>
      </c>
      <c r="E23" s="42" t="s">
        <v>345</v>
      </c>
      <c r="F23" s="42">
        <v>70</v>
      </c>
    </row>
    <row r="24" spans="1:6" s="48" customFormat="1" x14ac:dyDescent="0.25">
      <c r="A24" s="96">
        <v>43360</v>
      </c>
      <c r="B24" s="42" t="s">
        <v>1</v>
      </c>
      <c r="C24" s="42" t="s">
        <v>18</v>
      </c>
      <c r="D24" s="42">
        <v>5</v>
      </c>
      <c r="E24" s="42" t="s">
        <v>183</v>
      </c>
      <c r="F24" s="42">
        <v>135</v>
      </c>
    </row>
    <row r="25" spans="1:6" s="48" customFormat="1" x14ac:dyDescent="0.25">
      <c r="A25" s="96">
        <v>43361</v>
      </c>
      <c r="B25" s="42" t="s">
        <v>9</v>
      </c>
      <c r="C25" s="42" t="s">
        <v>19</v>
      </c>
      <c r="D25" s="42">
        <v>3</v>
      </c>
      <c r="E25" s="42" t="s">
        <v>349</v>
      </c>
      <c r="F25" s="42">
        <v>60</v>
      </c>
    </row>
    <row r="26" spans="1:6" s="48" customFormat="1" x14ac:dyDescent="0.25">
      <c r="A26" s="96">
        <v>43361</v>
      </c>
      <c r="B26" s="42" t="s">
        <v>15</v>
      </c>
      <c r="C26" s="42" t="s">
        <v>19</v>
      </c>
      <c r="D26" s="42">
        <v>4</v>
      </c>
      <c r="E26" s="42" t="s">
        <v>350</v>
      </c>
      <c r="F26" s="42">
        <v>65</v>
      </c>
    </row>
    <row r="27" spans="1:6" s="48" customFormat="1" x14ac:dyDescent="0.25">
      <c r="A27" s="96">
        <v>43362</v>
      </c>
      <c r="B27" s="42" t="s">
        <v>1</v>
      </c>
      <c r="C27" s="42" t="s">
        <v>18</v>
      </c>
      <c r="D27" s="42">
        <v>8</v>
      </c>
      <c r="E27" s="42" t="s">
        <v>351</v>
      </c>
      <c r="F27" s="42">
        <v>195</v>
      </c>
    </row>
    <row r="28" spans="1:6" s="48" customFormat="1" x14ac:dyDescent="0.25">
      <c r="A28" s="96">
        <v>43362</v>
      </c>
      <c r="B28" s="42" t="s">
        <v>248</v>
      </c>
      <c r="C28" s="42" t="s">
        <v>78</v>
      </c>
      <c r="D28" s="42">
        <v>1</v>
      </c>
      <c r="E28" s="42" t="s">
        <v>352</v>
      </c>
      <c r="F28" s="42">
        <v>60</v>
      </c>
    </row>
    <row r="29" spans="1:6" s="48" customFormat="1" x14ac:dyDescent="0.25">
      <c r="A29" s="96">
        <v>43363</v>
      </c>
      <c r="B29" s="42" t="s">
        <v>353</v>
      </c>
      <c r="C29" s="42" t="s">
        <v>43</v>
      </c>
      <c r="D29" s="42">
        <v>1</v>
      </c>
      <c r="E29" s="42" t="s">
        <v>354</v>
      </c>
      <c r="F29" s="42">
        <v>70</v>
      </c>
    </row>
    <row r="30" spans="1:6" s="48" customFormat="1" x14ac:dyDescent="0.25">
      <c r="A30" s="96">
        <v>43367</v>
      </c>
      <c r="B30" s="42" t="s">
        <v>1</v>
      </c>
      <c r="C30" s="42" t="s">
        <v>18</v>
      </c>
      <c r="D30" s="42">
        <v>4</v>
      </c>
      <c r="E30" s="42" t="s">
        <v>183</v>
      </c>
      <c r="F30" s="42">
        <v>90</v>
      </c>
    </row>
    <row r="31" spans="1:6" s="48" customFormat="1" x14ac:dyDescent="0.25">
      <c r="A31" s="96">
        <v>43367</v>
      </c>
      <c r="B31" s="42" t="s">
        <v>8</v>
      </c>
      <c r="C31" s="42" t="s">
        <v>8</v>
      </c>
      <c r="D31" s="42">
        <v>1</v>
      </c>
      <c r="E31" s="42" t="s">
        <v>355</v>
      </c>
      <c r="F31" s="42">
        <v>80</v>
      </c>
    </row>
    <row r="32" spans="1:6" s="48" customFormat="1" x14ac:dyDescent="0.25">
      <c r="A32" s="96">
        <v>43369</v>
      </c>
      <c r="B32" s="42" t="s">
        <v>1</v>
      </c>
      <c r="C32" s="42" t="s">
        <v>18</v>
      </c>
      <c r="D32" s="42">
        <v>9</v>
      </c>
      <c r="E32" s="42" t="s">
        <v>348</v>
      </c>
      <c r="F32" s="42">
        <v>90</v>
      </c>
    </row>
    <row r="33" spans="1:6" s="48" customFormat="1" x14ac:dyDescent="0.25">
      <c r="A33" s="96">
        <v>43370</v>
      </c>
      <c r="B33" s="42" t="s">
        <v>116</v>
      </c>
      <c r="C33" s="42" t="s">
        <v>19</v>
      </c>
      <c r="D33" s="42">
        <v>1</v>
      </c>
      <c r="E33" s="42" t="s">
        <v>356</v>
      </c>
      <c r="F33" s="42">
        <v>70</v>
      </c>
    </row>
    <row r="35" spans="1:6" ht="15.75" thickBot="1" x14ac:dyDescent="0.3"/>
    <row r="36" spans="1:6" ht="21.75" thickBot="1" x14ac:dyDescent="0.4">
      <c r="B36" s="21" t="s">
        <v>81</v>
      </c>
      <c r="C36" s="18" t="s">
        <v>77</v>
      </c>
    </row>
    <row r="37" spans="1:6" x14ac:dyDescent="0.25">
      <c r="B37" s="22" t="str">
        <f>C2</f>
        <v>SESSÃO</v>
      </c>
      <c r="C37" s="19">
        <f>COUNTIF(C2:C33,C2)</f>
        <v>9</v>
      </c>
    </row>
    <row r="38" spans="1:6" x14ac:dyDescent="0.25">
      <c r="B38" s="23" t="str">
        <f>C5</f>
        <v>SIG</v>
      </c>
      <c r="C38" s="47">
        <f>COUNTIF(C2:C33,C5)</f>
        <v>10</v>
      </c>
    </row>
    <row r="39" spans="1:6" x14ac:dyDescent="0.25">
      <c r="B39" s="24" t="str">
        <f>C3</f>
        <v>GRAVAÇÃO VÍDEOAULA</v>
      </c>
      <c r="C39" s="20">
        <f>COUNTIF(C2:C33,C3)</f>
        <v>3</v>
      </c>
    </row>
    <row r="40" spans="1:6" x14ac:dyDescent="0.25">
      <c r="B40" s="23" t="str">
        <f>C8</f>
        <v>VIDEOCONFERÊNCIA EBSERH</v>
      </c>
      <c r="C40" s="20">
        <f>COUNTIF(C2:C33,C8)</f>
        <v>5</v>
      </c>
    </row>
    <row r="41" spans="1:6" x14ac:dyDescent="0.25">
      <c r="B41" s="24" t="str">
        <f>C22</f>
        <v>VIDEOCONFERÊNCIA</v>
      </c>
      <c r="C41" s="20">
        <f>COUNTIF(C2:C33,C22)</f>
        <v>2</v>
      </c>
    </row>
    <row r="42" spans="1:6" x14ac:dyDescent="0.25">
      <c r="B42" s="24" t="s">
        <v>172</v>
      </c>
      <c r="C42" s="20">
        <f>COUNTIF(C2:C33,C21)+COUNTIF(C2:C33,)+COUNTIF(C2:C33,)</f>
        <v>1</v>
      </c>
    </row>
    <row r="43" spans="1:6" x14ac:dyDescent="0.25">
      <c r="B43" s="23" t="str">
        <f>C15</f>
        <v>WEBCONFERÊNCIA</v>
      </c>
      <c r="C43" s="20">
        <f>COUNTIF(C2:C33,C29)</f>
        <v>2</v>
      </c>
    </row>
    <row r="44" spans="1:6" ht="19.5" thickBot="1" x14ac:dyDescent="0.35">
      <c r="B44" s="33" t="s">
        <v>77</v>
      </c>
      <c r="C44" s="34">
        <f>SUM(C37:C43)</f>
        <v>32</v>
      </c>
    </row>
  </sheetData>
  <autoFilter ref="A1:F1"/>
  <conditionalFormatting sqref="B36:B37 C36 B39 B41:B42">
    <cfRule type="containsText" priority="3" stopIfTrue="1" operator="containsText" text="VASCULAR">
      <formula>NOT(ISERROR(SEARCH("VASCULAR",B36)))</formula>
    </cfRule>
  </conditionalFormatting>
  <conditionalFormatting sqref="C37:C42">
    <cfRule type="containsText" priority="2" operator="containsText" text="VASCULAR">
      <formula>NOT(ISERROR(SEARCH("VASCULAR",C37)))</formula>
    </cfRule>
  </conditionalFormatting>
  <conditionalFormatting sqref="C43">
    <cfRule type="containsText" priority="1" operator="containsText" text="VASCULAR">
      <formula>NOT(ISERROR(SEARCH("VASCULAR",C43)))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showGridLines="0" topLeftCell="A13" zoomScaleNormal="100" workbookViewId="0"/>
  </sheetViews>
  <sheetFormatPr defaultRowHeight="15" x14ac:dyDescent="0.25"/>
  <cols>
    <col min="1" max="1" width="12.85546875" style="6" bestFit="1" customWidth="1"/>
    <col min="2" max="2" width="46.42578125" style="6" bestFit="1" customWidth="1"/>
    <col min="3" max="3" width="28" style="6" bestFit="1" customWidth="1"/>
    <col min="4" max="4" width="19.42578125" style="6" bestFit="1" customWidth="1"/>
    <col min="5" max="5" width="128.7109375" style="6" bestFit="1" customWidth="1"/>
    <col min="6" max="6" width="18.7109375" style="6" bestFit="1" customWidth="1"/>
    <col min="7" max="16384" width="9.140625" style="6"/>
  </cols>
  <sheetData>
    <row r="1" spans="1:6" ht="21.75" thickBot="1" x14ac:dyDescent="0.4">
      <c r="A1" s="44" t="s">
        <v>3</v>
      </c>
      <c r="B1" s="45" t="s">
        <v>0</v>
      </c>
      <c r="C1" s="45" t="s">
        <v>17</v>
      </c>
      <c r="D1" s="45" t="s">
        <v>4</v>
      </c>
      <c r="E1" s="45" t="s">
        <v>5</v>
      </c>
      <c r="F1" s="46" t="s">
        <v>76</v>
      </c>
    </row>
    <row r="2" spans="1:6" s="48" customFormat="1" x14ac:dyDescent="0.25">
      <c r="A2" s="100">
        <v>43374</v>
      </c>
      <c r="B2" s="73" t="s">
        <v>1</v>
      </c>
      <c r="C2" s="73" t="s">
        <v>18</v>
      </c>
      <c r="D2" s="73">
        <v>6</v>
      </c>
      <c r="E2" s="73" t="s">
        <v>183</v>
      </c>
      <c r="F2" s="74">
        <v>85</v>
      </c>
    </row>
    <row r="3" spans="1:6" s="48" customFormat="1" x14ac:dyDescent="0.25">
      <c r="A3" s="63">
        <v>43375</v>
      </c>
      <c r="B3" s="42" t="s">
        <v>10</v>
      </c>
      <c r="C3" s="42" t="s">
        <v>19</v>
      </c>
      <c r="D3" s="42">
        <v>1</v>
      </c>
      <c r="E3" s="42" t="s">
        <v>357</v>
      </c>
      <c r="F3" s="54">
        <v>60</v>
      </c>
    </row>
    <row r="4" spans="1:6" s="48" customFormat="1" x14ac:dyDescent="0.25">
      <c r="A4" s="63">
        <v>43375</v>
      </c>
      <c r="B4" s="42" t="s">
        <v>9</v>
      </c>
      <c r="C4" s="42" t="s">
        <v>19</v>
      </c>
      <c r="D4" s="42">
        <v>1</v>
      </c>
      <c r="E4" s="42" t="s">
        <v>358</v>
      </c>
      <c r="F4" s="54">
        <v>60</v>
      </c>
    </row>
    <row r="5" spans="1:6" s="48" customFormat="1" x14ac:dyDescent="0.25">
      <c r="A5" s="63">
        <v>43375</v>
      </c>
      <c r="B5" s="42" t="s">
        <v>122</v>
      </c>
      <c r="C5" s="42" t="s">
        <v>19</v>
      </c>
      <c r="D5" s="42">
        <v>10</v>
      </c>
      <c r="E5" s="42" t="s">
        <v>359</v>
      </c>
      <c r="F5" s="54">
        <v>60</v>
      </c>
    </row>
    <row r="6" spans="1:6" s="48" customFormat="1" x14ac:dyDescent="0.25">
      <c r="A6" s="63">
        <v>43376</v>
      </c>
      <c r="B6" s="42" t="s">
        <v>360</v>
      </c>
      <c r="C6" s="42" t="s">
        <v>18</v>
      </c>
      <c r="D6" s="42">
        <v>10</v>
      </c>
      <c r="E6" s="42" t="s">
        <v>361</v>
      </c>
      <c r="F6" s="54">
        <v>90</v>
      </c>
    </row>
    <row r="7" spans="1:6" s="48" customFormat="1" x14ac:dyDescent="0.25">
      <c r="A7" s="63">
        <v>43376</v>
      </c>
      <c r="B7" s="42" t="s">
        <v>1</v>
      </c>
      <c r="C7" s="42" t="s">
        <v>18</v>
      </c>
      <c r="D7" s="42">
        <v>7</v>
      </c>
      <c r="E7" s="42" t="s">
        <v>362</v>
      </c>
      <c r="F7" s="54">
        <v>95</v>
      </c>
    </row>
    <row r="8" spans="1:6" s="48" customFormat="1" x14ac:dyDescent="0.25">
      <c r="A8" s="63">
        <v>43376</v>
      </c>
      <c r="B8" s="42" t="s">
        <v>8</v>
      </c>
      <c r="C8" s="42" t="s">
        <v>8</v>
      </c>
      <c r="D8" s="42">
        <v>1</v>
      </c>
      <c r="E8" s="42" t="s">
        <v>265</v>
      </c>
      <c r="F8" s="54">
        <v>120</v>
      </c>
    </row>
    <row r="9" spans="1:6" s="48" customFormat="1" x14ac:dyDescent="0.25">
      <c r="A9" s="63">
        <v>43377</v>
      </c>
      <c r="B9" s="42" t="s">
        <v>84</v>
      </c>
      <c r="C9" s="42" t="s">
        <v>78</v>
      </c>
      <c r="D9" s="42">
        <v>1</v>
      </c>
      <c r="E9" s="42" t="s">
        <v>363</v>
      </c>
      <c r="F9" s="54">
        <v>50</v>
      </c>
    </row>
    <row r="10" spans="1:6" s="48" customFormat="1" x14ac:dyDescent="0.25">
      <c r="A10" s="63">
        <v>43377</v>
      </c>
      <c r="B10" s="42" t="s">
        <v>8</v>
      </c>
      <c r="C10" s="42" t="s">
        <v>8</v>
      </c>
      <c r="D10" s="42">
        <v>5</v>
      </c>
      <c r="E10" s="42" t="s">
        <v>364</v>
      </c>
      <c r="F10" s="54">
        <v>130</v>
      </c>
    </row>
    <row r="11" spans="1:6" s="48" customFormat="1" x14ac:dyDescent="0.25">
      <c r="A11" s="63">
        <v>43378</v>
      </c>
      <c r="B11" s="42" t="s">
        <v>143</v>
      </c>
      <c r="C11" s="42" t="s">
        <v>19</v>
      </c>
      <c r="D11" s="42">
        <v>3</v>
      </c>
      <c r="E11" s="42" t="s">
        <v>365</v>
      </c>
      <c r="F11" s="54">
        <v>80</v>
      </c>
    </row>
    <row r="12" spans="1:6" s="48" customFormat="1" x14ac:dyDescent="0.25">
      <c r="A12" s="63">
        <v>43378</v>
      </c>
      <c r="B12" s="42" t="s">
        <v>346</v>
      </c>
      <c r="C12" s="42" t="s">
        <v>78</v>
      </c>
      <c r="D12" s="42">
        <v>1</v>
      </c>
      <c r="E12" s="42" t="s">
        <v>366</v>
      </c>
      <c r="F12" s="54">
        <v>30</v>
      </c>
    </row>
    <row r="13" spans="1:6" s="48" customFormat="1" x14ac:dyDescent="0.25">
      <c r="A13" s="63">
        <v>43381</v>
      </c>
      <c r="B13" s="42" t="s">
        <v>203</v>
      </c>
      <c r="C13" s="42" t="s">
        <v>18</v>
      </c>
      <c r="D13" s="42">
        <v>4</v>
      </c>
      <c r="E13" s="42" t="s">
        <v>183</v>
      </c>
      <c r="F13" s="54">
        <v>50</v>
      </c>
    </row>
    <row r="14" spans="1:6" s="48" customFormat="1" x14ac:dyDescent="0.25">
      <c r="A14" s="63">
        <v>43381</v>
      </c>
      <c r="B14" s="42" t="s">
        <v>1</v>
      </c>
      <c r="C14" s="42" t="s">
        <v>18</v>
      </c>
      <c r="D14" s="42">
        <v>4</v>
      </c>
      <c r="E14" s="42" t="s">
        <v>183</v>
      </c>
      <c r="F14" s="54">
        <v>70</v>
      </c>
    </row>
    <row r="15" spans="1:6" s="48" customFormat="1" x14ac:dyDescent="0.25">
      <c r="A15" s="63">
        <v>43381</v>
      </c>
      <c r="B15" s="42" t="s">
        <v>2</v>
      </c>
      <c r="C15" s="42" t="s">
        <v>19</v>
      </c>
      <c r="D15" s="42">
        <v>7</v>
      </c>
      <c r="E15" s="42" t="s">
        <v>367</v>
      </c>
      <c r="F15" s="54">
        <v>60</v>
      </c>
    </row>
    <row r="16" spans="1:6" s="48" customFormat="1" x14ac:dyDescent="0.25">
      <c r="A16" s="63">
        <v>43382</v>
      </c>
      <c r="B16" s="42" t="s">
        <v>134</v>
      </c>
      <c r="C16" s="42" t="s">
        <v>19</v>
      </c>
      <c r="D16" s="42">
        <v>2</v>
      </c>
      <c r="E16" s="42" t="s">
        <v>368</v>
      </c>
      <c r="F16" s="54">
        <v>60</v>
      </c>
    </row>
    <row r="17" spans="1:6" s="48" customFormat="1" x14ac:dyDescent="0.25">
      <c r="A17" s="63">
        <v>43383</v>
      </c>
      <c r="B17" s="42" t="s">
        <v>1</v>
      </c>
      <c r="C17" s="42" t="s">
        <v>18</v>
      </c>
      <c r="D17" s="42">
        <v>11</v>
      </c>
      <c r="E17" s="42" t="s">
        <v>369</v>
      </c>
      <c r="F17" s="54">
        <v>100</v>
      </c>
    </row>
    <row r="18" spans="1:6" s="48" customFormat="1" x14ac:dyDescent="0.25">
      <c r="A18" s="63">
        <v>43384</v>
      </c>
      <c r="B18" s="42" t="s">
        <v>262</v>
      </c>
      <c r="C18" s="42" t="s">
        <v>19</v>
      </c>
      <c r="D18" s="42">
        <v>1</v>
      </c>
      <c r="E18" s="42" t="s">
        <v>370</v>
      </c>
      <c r="F18" s="54">
        <v>60</v>
      </c>
    </row>
    <row r="19" spans="1:6" s="48" customFormat="1" x14ac:dyDescent="0.25">
      <c r="A19" s="63">
        <v>43388</v>
      </c>
      <c r="B19" s="42" t="s">
        <v>203</v>
      </c>
      <c r="C19" s="42" t="s">
        <v>18</v>
      </c>
      <c r="D19" s="42">
        <v>5</v>
      </c>
      <c r="E19" s="42" t="s">
        <v>183</v>
      </c>
      <c r="F19" s="54">
        <v>60</v>
      </c>
    </row>
    <row r="20" spans="1:6" s="48" customFormat="1" x14ac:dyDescent="0.25">
      <c r="A20" s="63">
        <v>43388</v>
      </c>
      <c r="B20" s="42" t="s">
        <v>1</v>
      </c>
      <c r="C20" s="42" t="s">
        <v>18</v>
      </c>
      <c r="D20" s="42">
        <v>5</v>
      </c>
      <c r="E20" s="42" t="s">
        <v>183</v>
      </c>
      <c r="F20" s="54">
        <v>80</v>
      </c>
    </row>
    <row r="21" spans="1:6" s="48" customFormat="1" x14ac:dyDescent="0.25">
      <c r="A21" s="63">
        <v>43389</v>
      </c>
      <c r="B21" s="42" t="s">
        <v>9</v>
      </c>
      <c r="C21" s="42" t="s">
        <v>19</v>
      </c>
      <c r="D21" s="42">
        <v>3</v>
      </c>
      <c r="E21" s="42" t="s">
        <v>371</v>
      </c>
      <c r="F21" s="54">
        <v>60</v>
      </c>
    </row>
    <row r="22" spans="1:6" s="48" customFormat="1" x14ac:dyDescent="0.25">
      <c r="A22" s="63">
        <v>43389</v>
      </c>
      <c r="B22" s="42" t="s">
        <v>15</v>
      </c>
      <c r="C22" s="42" t="s">
        <v>19</v>
      </c>
      <c r="D22" s="42">
        <v>1</v>
      </c>
      <c r="E22" s="42" t="s">
        <v>372</v>
      </c>
      <c r="F22" s="54">
        <v>60</v>
      </c>
    </row>
    <row r="23" spans="1:6" s="48" customFormat="1" x14ac:dyDescent="0.25">
      <c r="A23" s="63">
        <v>43389</v>
      </c>
      <c r="B23" s="42" t="s">
        <v>373</v>
      </c>
      <c r="C23" s="42" t="s">
        <v>78</v>
      </c>
      <c r="D23" s="42">
        <v>1</v>
      </c>
      <c r="E23" s="42" t="s">
        <v>374</v>
      </c>
      <c r="F23" s="54">
        <v>30</v>
      </c>
    </row>
    <row r="24" spans="1:6" s="48" customFormat="1" x14ac:dyDescent="0.25">
      <c r="A24" s="63">
        <v>43390</v>
      </c>
      <c r="B24" s="42" t="s">
        <v>1</v>
      </c>
      <c r="C24" s="42" t="s">
        <v>18</v>
      </c>
      <c r="D24" s="42">
        <v>11</v>
      </c>
      <c r="E24" s="42" t="s">
        <v>375</v>
      </c>
      <c r="F24" s="54">
        <v>110</v>
      </c>
    </row>
    <row r="25" spans="1:6" s="48" customFormat="1" x14ac:dyDescent="0.25">
      <c r="A25" s="63">
        <v>43395</v>
      </c>
      <c r="B25" s="42" t="s">
        <v>203</v>
      </c>
      <c r="C25" s="42" t="s">
        <v>18</v>
      </c>
      <c r="D25" s="42">
        <v>4</v>
      </c>
      <c r="E25" s="42" t="s">
        <v>183</v>
      </c>
      <c r="F25" s="54">
        <v>60</v>
      </c>
    </row>
    <row r="26" spans="1:6" s="48" customFormat="1" x14ac:dyDescent="0.25">
      <c r="A26" s="63">
        <v>43395</v>
      </c>
      <c r="B26" s="42" t="s">
        <v>1</v>
      </c>
      <c r="C26" s="42" t="s">
        <v>18</v>
      </c>
      <c r="D26" s="42">
        <v>4</v>
      </c>
      <c r="E26" s="42" t="s">
        <v>183</v>
      </c>
      <c r="F26" s="54">
        <v>60</v>
      </c>
    </row>
    <row r="27" spans="1:6" s="48" customFormat="1" x14ac:dyDescent="0.25">
      <c r="A27" s="63">
        <v>43395</v>
      </c>
      <c r="B27" s="42" t="s">
        <v>22</v>
      </c>
      <c r="C27" s="42" t="s">
        <v>20</v>
      </c>
      <c r="D27" s="42">
        <v>4</v>
      </c>
      <c r="E27" s="42" t="s">
        <v>376</v>
      </c>
      <c r="F27" s="54">
        <v>120</v>
      </c>
    </row>
    <row r="28" spans="1:6" s="48" customFormat="1" x14ac:dyDescent="0.25">
      <c r="A28" s="63">
        <v>43396</v>
      </c>
      <c r="B28" s="42" t="s">
        <v>8</v>
      </c>
      <c r="C28" s="42" t="s">
        <v>8</v>
      </c>
      <c r="D28" s="42">
        <v>8</v>
      </c>
      <c r="E28" s="42" t="s">
        <v>377</v>
      </c>
      <c r="F28" s="54">
        <v>395</v>
      </c>
    </row>
    <row r="29" spans="1:6" s="48" customFormat="1" x14ac:dyDescent="0.25">
      <c r="A29" s="63">
        <v>43397</v>
      </c>
      <c r="B29" s="42" t="s">
        <v>1</v>
      </c>
      <c r="C29" s="42" t="s">
        <v>18</v>
      </c>
      <c r="D29" s="42">
        <v>10</v>
      </c>
      <c r="E29" s="42" t="s">
        <v>378</v>
      </c>
      <c r="F29" s="54">
        <v>95</v>
      </c>
    </row>
    <row r="30" spans="1:6" s="48" customFormat="1" x14ac:dyDescent="0.25">
      <c r="A30" s="63">
        <v>43398</v>
      </c>
      <c r="B30" s="42" t="s">
        <v>116</v>
      </c>
      <c r="C30" s="42" t="s">
        <v>19</v>
      </c>
      <c r="D30" s="42">
        <v>14</v>
      </c>
      <c r="E30" s="42" t="s">
        <v>379</v>
      </c>
      <c r="F30" s="54">
        <v>75</v>
      </c>
    </row>
    <row r="31" spans="1:6" s="48" customFormat="1" x14ac:dyDescent="0.25">
      <c r="A31" s="63">
        <v>43399</v>
      </c>
      <c r="B31" s="42" t="s">
        <v>16</v>
      </c>
      <c r="C31" s="42" t="s">
        <v>19</v>
      </c>
      <c r="D31" s="42">
        <v>3</v>
      </c>
      <c r="E31" s="42" t="s">
        <v>380</v>
      </c>
      <c r="F31" s="54">
        <v>85</v>
      </c>
    </row>
    <row r="32" spans="1:6" s="48" customFormat="1" x14ac:dyDescent="0.25">
      <c r="A32" s="63">
        <v>43402</v>
      </c>
      <c r="B32" s="42" t="s">
        <v>203</v>
      </c>
      <c r="C32" s="42" t="s">
        <v>18</v>
      </c>
      <c r="D32" s="42">
        <v>4</v>
      </c>
      <c r="E32" s="42" t="s">
        <v>183</v>
      </c>
      <c r="F32" s="54">
        <v>65</v>
      </c>
    </row>
    <row r="33" spans="1:6" s="48" customFormat="1" x14ac:dyDescent="0.25">
      <c r="A33" s="63">
        <v>43402</v>
      </c>
      <c r="B33" s="42" t="s">
        <v>1</v>
      </c>
      <c r="C33" s="42" t="s">
        <v>18</v>
      </c>
      <c r="D33" s="42">
        <v>4</v>
      </c>
      <c r="E33" s="42" t="s">
        <v>183</v>
      </c>
      <c r="F33" s="54">
        <v>75</v>
      </c>
    </row>
    <row r="34" spans="1:6" s="48" customFormat="1" x14ac:dyDescent="0.25">
      <c r="A34" s="63">
        <v>43404</v>
      </c>
      <c r="B34" s="42" t="s">
        <v>1</v>
      </c>
      <c r="C34" s="42" t="s">
        <v>18</v>
      </c>
      <c r="D34" s="42">
        <v>11</v>
      </c>
      <c r="E34" s="42" t="s">
        <v>381</v>
      </c>
      <c r="F34" s="54">
        <v>100</v>
      </c>
    </row>
    <row r="35" spans="1:6" s="48" customFormat="1" ht="15.75" thickBot="1" x14ac:dyDescent="0.3">
      <c r="A35" s="83">
        <v>43404</v>
      </c>
      <c r="B35" s="57" t="s">
        <v>208</v>
      </c>
      <c r="C35" s="57" t="s">
        <v>18</v>
      </c>
      <c r="D35" s="57">
        <v>20</v>
      </c>
      <c r="E35" s="57" t="s">
        <v>33</v>
      </c>
      <c r="F35" s="58">
        <v>85</v>
      </c>
    </row>
    <row r="37" spans="1:6" ht="15.75" thickBot="1" x14ac:dyDescent="0.3"/>
    <row r="38" spans="1:6" ht="21.75" thickBot="1" x14ac:dyDescent="0.4">
      <c r="B38" s="21" t="s">
        <v>81</v>
      </c>
      <c r="C38" s="18" t="s">
        <v>77</v>
      </c>
    </row>
    <row r="39" spans="1:6" x14ac:dyDescent="0.25">
      <c r="B39" s="22" t="str">
        <f>C2</f>
        <v>SESSÃO</v>
      </c>
      <c r="C39" s="19">
        <f>COUNTIF(C2:C35,C2)</f>
        <v>16</v>
      </c>
    </row>
    <row r="40" spans="1:6" x14ac:dyDescent="0.25">
      <c r="B40" s="23" t="str">
        <f>C3</f>
        <v>SIG</v>
      </c>
      <c r="C40" s="47">
        <f>COUNTIF(C2:C35,C3)</f>
        <v>11</v>
      </c>
    </row>
    <row r="41" spans="1:6" x14ac:dyDescent="0.25">
      <c r="B41" s="24" t="str">
        <f>C12</f>
        <v>GRAVAÇÃO VÍDEOAULA</v>
      </c>
      <c r="C41" s="20">
        <f>COUNTIF(C2:C35,C12)</f>
        <v>3</v>
      </c>
    </row>
    <row r="42" spans="1:6" x14ac:dyDescent="0.25">
      <c r="B42" s="23" t="str">
        <f>C8</f>
        <v>VIDEOCONFERÊNCIA EBSERH</v>
      </c>
      <c r="C42" s="20">
        <f>COUNTIF(C2:C35,C28)</f>
        <v>3</v>
      </c>
    </row>
    <row r="43" spans="1:6" x14ac:dyDescent="0.25">
      <c r="B43" s="24" t="s">
        <v>172</v>
      </c>
      <c r="C43" s="20">
        <f>COUNTIF(C2:C35,C27)+COUNTIF(C2:C35,)+COUNTIF(C2:C35,)</f>
        <v>1</v>
      </c>
    </row>
    <row r="44" spans="1:6" ht="19.5" thickBot="1" x14ac:dyDescent="0.35">
      <c r="B44" s="33" t="s">
        <v>77</v>
      </c>
      <c r="C44" s="34">
        <f>SUM(C39:C43)</f>
        <v>34</v>
      </c>
    </row>
  </sheetData>
  <autoFilter ref="A1:F1"/>
  <conditionalFormatting sqref="B38:B39 C38 B41 B43">
    <cfRule type="containsText" priority="3" stopIfTrue="1" operator="containsText" text="VASCULAR">
      <formula>NOT(ISERROR(SEARCH("VASCULAR",B38)))</formula>
    </cfRule>
  </conditionalFormatting>
  <conditionalFormatting sqref="C39:C43">
    <cfRule type="containsText" priority="2" operator="containsText" text="VASCULAR">
      <formula>NOT(ISERROR(SEARCH("VASCULAR",C39)))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topLeftCell="A28" zoomScaleNormal="100" workbookViewId="0">
      <selection activeCell="B54" sqref="B54"/>
    </sheetView>
  </sheetViews>
  <sheetFormatPr defaultRowHeight="15" x14ac:dyDescent="0.25"/>
  <cols>
    <col min="1" max="1" width="12.85546875" style="6" bestFit="1" customWidth="1"/>
    <col min="2" max="2" width="46.42578125" style="6" bestFit="1" customWidth="1"/>
    <col min="3" max="3" width="28" style="6" bestFit="1" customWidth="1"/>
    <col min="4" max="4" width="19.42578125" style="6" bestFit="1" customWidth="1"/>
    <col min="5" max="5" width="128.7109375" style="6" bestFit="1" customWidth="1"/>
    <col min="6" max="6" width="18.7109375" style="6" bestFit="1" customWidth="1"/>
    <col min="7" max="16384" width="9.140625" style="6"/>
  </cols>
  <sheetData>
    <row r="1" spans="1:6" ht="21.75" thickBot="1" x14ac:dyDescent="0.4">
      <c r="A1" s="44" t="s">
        <v>3</v>
      </c>
      <c r="B1" s="45" t="s">
        <v>0</v>
      </c>
      <c r="C1" s="45" t="s">
        <v>17</v>
      </c>
      <c r="D1" s="45" t="s">
        <v>4</v>
      </c>
      <c r="E1" s="45" t="s">
        <v>5</v>
      </c>
      <c r="F1" s="46" t="s">
        <v>76</v>
      </c>
    </row>
    <row r="2" spans="1:6" s="48" customFormat="1" x14ac:dyDescent="0.25">
      <c r="A2" s="106">
        <v>43405</v>
      </c>
      <c r="B2" s="107" t="s">
        <v>382</v>
      </c>
      <c r="C2" s="107" t="s">
        <v>78</v>
      </c>
      <c r="D2" s="108">
        <v>1</v>
      </c>
      <c r="E2" s="108" t="s">
        <v>383</v>
      </c>
      <c r="F2" s="109">
        <v>60</v>
      </c>
    </row>
    <row r="3" spans="1:6" s="48" customFormat="1" x14ac:dyDescent="0.25">
      <c r="A3" s="103">
        <v>43405</v>
      </c>
      <c r="B3" s="102" t="s">
        <v>262</v>
      </c>
      <c r="C3" s="102" t="s">
        <v>19</v>
      </c>
      <c r="D3" s="102">
        <v>1</v>
      </c>
      <c r="E3" s="102" t="s">
        <v>27</v>
      </c>
      <c r="F3" s="104">
        <v>69</v>
      </c>
    </row>
    <row r="4" spans="1:6" s="48" customFormat="1" x14ac:dyDescent="0.25">
      <c r="A4" s="103">
        <v>43409</v>
      </c>
      <c r="B4" s="42" t="s">
        <v>203</v>
      </c>
      <c r="C4" s="102" t="s">
        <v>18</v>
      </c>
      <c r="D4" s="102">
        <v>5</v>
      </c>
      <c r="E4" s="42" t="s">
        <v>183</v>
      </c>
      <c r="F4" s="104">
        <v>88</v>
      </c>
    </row>
    <row r="5" spans="1:6" s="48" customFormat="1" x14ac:dyDescent="0.25">
      <c r="A5" s="103">
        <v>43409</v>
      </c>
      <c r="B5" s="42" t="s">
        <v>1</v>
      </c>
      <c r="C5" s="102" t="s">
        <v>18</v>
      </c>
      <c r="D5" s="102">
        <v>5</v>
      </c>
      <c r="E5" s="42" t="s">
        <v>183</v>
      </c>
      <c r="F5" s="104">
        <v>51</v>
      </c>
    </row>
    <row r="6" spans="1:6" s="48" customFormat="1" x14ac:dyDescent="0.25">
      <c r="A6" s="103">
        <v>43410</v>
      </c>
      <c r="B6" s="102" t="s">
        <v>384</v>
      </c>
      <c r="C6" s="102" t="s">
        <v>43</v>
      </c>
      <c r="D6" s="102">
        <v>5</v>
      </c>
      <c r="E6" s="102" t="s">
        <v>385</v>
      </c>
      <c r="F6" s="104">
        <v>45</v>
      </c>
    </row>
    <row r="7" spans="1:6" s="48" customFormat="1" x14ac:dyDescent="0.25">
      <c r="A7" s="103">
        <v>43410</v>
      </c>
      <c r="B7" s="102" t="s">
        <v>9</v>
      </c>
      <c r="C7" s="102" t="s">
        <v>19</v>
      </c>
      <c r="D7" s="102">
        <v>3</v>
      </c>
      <c r="E7" s="102" t="s">
        <v>386</v>
      </c>
      <c r="F7" s="104">
        <v>62</v>
      </c>
    </row>
    <row r="8" spans="1:6" s="48" customFormat="1" x14ac:dyDescent="0.25">
      <c r="A8" s="103">
        <v>43411</v>
      </c>
      <c r="B8" s="102" t="s">
        <v>1</v>
      </c>
      <c r="C8" s="102" t="s">
        <v>18</v>
      </c>
      <c r="D8" s="102">
        <v>11</v>
      </c>
      <c r="E8" s="102" t="s">
        <v>387</v>
      </c>
      <c r="F8" s="104">
        <v>150</v>
      </c>
    </row>
    <row r="9" spans="1:6" s="48" customFormat="1" x14ac:dyDescent="0.25">
      <c r="A9" s="103">
        <v>43411</v>
      </c>
      <c r="B9" s="102" t="s">
        <v>347</v>
      </c>
      <c r="C9" s="102" t="s">
        <v>18</v>
      </c>
      <c r="D9" s="102">
        <v>17</v>
      </c>
      <c r="E9" s="102" t="s">
        <v>33</v>
      </c>
      <c r="F9" s="104">
        <v>85</v>
      </c>
    </row>
    <row r="10" spans="1:6" s="48" customFormat="1" x14ac:dyDescent="0.25">
      <c r="A10" s="103">
        <v>43411</v>
      </c>
      <c r="B10" s="102" t="s">
        <v>388</v>
      </c>
      <c r="C10" s="102" t="s">
        <v>43</v>
      </c>
      <c r="D10" s="102">
        <v>1</v>
      </c>
      <c r="E10" s="102" t="s">
        <v>388</v>
      </c>
      <c r="F10" s="104">
        <v>120</v>
      </c>
    </row>
    <row r="11" spans="1:6" s="48" customFormat="1" x14ac:dyDescent="0.25">
      <c r="A11" s="103">
        <v>43412</v>
      </c>
      <c r="B11" s="102" t="s">
        <v>389</v>
      </c>
      <c r="C11" s="102" t="s">
        <v>223</v>
      </c>
      <c r="D11" s="102">
        <v>11</v>
      </c>
      <c r="E11" s="102" t="s">
        <v>390</v>
      </c>
      <c r="F11" s="104">
        <v>90</v>
      </c>
    </row>
    <row r="12" spans="1:6" s="48" customFormat="1" x14ac:dyDescent="0.25">
      <c r="A12" s="103">
        <v>43412</v>
      </c>
      <c r="B12" s="102" t="s">
        <v>391</v>
      </c>
      <c r="C12" s="102" t="s">
        <v>43</v>
      </c>
      <c r="D12" s="102"/>
      <c r="E12" s="102" t="s">
        <v>392</v>
      </c>
      <c r="F12" s="104">
        <v>120</v>
      </c>
    </row>
    <row r="13" spans="1:6" s="48" customFormat="1" x14ac:dyDescent="0.25">
      <c r="A13" s="103">
        <v>43412</v>
      </c>
      <c r="B13" s="102" t="s">
        <v>391</v>
      </c>
      <c r="C13" s="102" t="s">
        <v>43</v>
      </c>
      <c r="D13" s="102"/>
      <c r="E13" s="102" t="s">
        <v>392</v>
      </c>
      <c r="F13" s="54">
        <v>240</v>
      </c>
    </row>
    <row r="14" spans="1:6" s="48" customFormat="1" x14ac:dyDescent="0.25">
      <c r="A14" s="103">
        <v>43412</v>
      </c>
      <c r="B14" s="42" t="s">
        <v>120</v>
      </c>
      <c r="C14" s="42" t="s">
        <v>21</v>
      </c>
      <c r="D14" s="42">
        <v>4</v>
      </c>
      <c r="E14" s="42" t="s">
        <v>393</v>
      </c>
      <c r="F14" s="54">
        <v>185</v>
      </c>
    </row>
    <row r="15" spans="1:6" s="48" customFormat="1" x14ac:dyDescent="0.25">
      <c r="A15" s="63">
        <v>43413</v>
      </c>
      <c r="B15" s="42" t="s">
        <v>143</v>
      </c>
      <c r="C15" s="42" t="s">
        <v>19</v>
      </c>
      <c r="D15" s="42">
        <v>1</v>
      </c>
      <c r="E15" s="42" t="s">
        <v>394</v>
      </c>
      <c r="F15" s="54">
        <v>60</v>
      </c>
    </row>
    <row r="16" spans="1:6" s="48" customFormat="1" x14ac:dyDescent="0.25">
      <c r="A16" s="63">
        <v>43416</v>
      </c>
      <c r="B16" s="42" t="s">
        <v>203</v>
      </c>
      <c r="C16" s="102" t="s">
        <v>18</v>
      </c>
      <c r="D16" s="102">
        <v>5</v>
      </c>
      <c r="E16" s="42" t="s">
        <v>183</v>
      </c>
      <c r="F16" s="54">
        <v>78</v>
      </c>
    </row>
    <row r="17" spans="1:6" s="48" customFormat="1" x14ac:dyDescent="0.25">
      <c r="A17" s="63">
        <v>43416</v>
      </c>
      <c r="B17" s="42" t="s">
        <v>1</v>
      </c>
      <c r="C17" s="102" t="s">
        <v>18</v>
      </c>
      <c r="D17" s="102">
        <v>5</v>
      </c>
      <c r="E17" s="42" t="s">
        <v>183</v>
      </c>
      <c r="F17" s="54">
        <v>66</v>
      </c>
    </row>
    <row r="18" spans="1:6" s="48" customFormat="1" x14ac:dyDescent="0.25">
      <c r="A18" s="63">
        <v>43417</v>
      </c>
      <c r="B18" s="42" t="s">
        <v>9</v>
      </c>
      <c r="C18" s="42" t="s">
        <v>19</v>
      </c>
      <c r="D18" s="42">
        <v>1</v>
      </c>
      <c r="E18" s="42" t="s">
        <v>395</v>
      </c>
      <c r="F18" s="54">
        <v>60</v>
      </c>
    </row>
    <row r="19" spans="1:6" s="48" customFormat="1" x14ac:dyDescent="0.25">
      <c r="A19" s="63">
        <v>43417</v>
      </c>
      <c r="B19" s="42" t="s">
        <v>389</v>
      </c>
      <c r="C19" s="102" t="s">
        <v>223</v>
      </c>
      <c r="D19" s="42">
        <v>14</v>
      </c>
      <c r="E19" s="42" t="s">
        <v>390</v>
      </c>
      <c r="F19" s="54">
        <v>120</v>
      </c>
    </row>
    <row r="20" spans="1:6" s="48" customFormat="1" x14ac:dyDescent="0.25">
      <c r="A20" s="63">
        <v>43417</v>
      </c>
      <c r="B20" s="42" t="s">
        <v>119</v>
      </c>
      <c r="C20" s="42" t="s">
        <v>20</v>
      </c>
      <c r="D20" s="42">
        <v>3</v>
      </c>
      <c r="E20" s="42" t="s">
        <v>396</v>
      </c>
      <c r="F20" s="54">
        <v>120</v>
      </c>
    </row>
    <row r="21" spans="1:6" s="48" customFormat="1" x14ac:dyDescent="0.25">
      <c r="A21" s="63">
        <v>43417</v>
      </c>
      <c r="B21" s="42" t="s">
        <v>134</v>
      </c>
      <c r="C21" s="42" t="s">
        <v>19</v>
      </c>
      <c r="D21" s="42">
        <v>1</v>
      </c>
      <c r="E21" s="42" t="s">
        <v>397</v>
      </c>
      <c r="F21" s="54">
        <v>60</v>
      </c>
    </row>
    <row r="22" spans="1:6" s="48" customFormat="1" x14ac:dyDescent="0.25">
      <c r="A22" s="63">
        <v>43418</v>
      </c>
      <c r="B22" s="102" t="s">
        <v>1</v>
      </c>
      <c r="C22" s="102" t="s">
        <v>18</v>
      </c>
      <c r="D22" s="102">
        <v>9</v>
      </c>
      <c r="E22" s="42" t="s">
        <v>398</v>
      </c>
      <c r="F22" s="54">
        <v>95</v>
      </c>
    </row>
    <row r="23" spans="1:6" s="48" customFormat="1" x14ac:dyDescent="0.25">
      <c r="A23" s="63">
        <v>43418</v>
      </c>
      <c r="B23" s="42" t="s">
        <v>31</v>
      </c>
      <c r="C23" s="42" t="s">
        <v>38</v>
      </c>
      <c r="D23" s="42">
        <v>10</v>
      </c>
      <c r="E23" s="42" t="s">
        <v>31</v>
      </c>
      <c r="F23" s="54">
        <v>60</v>
      </c>
    </row>
    <row r="24" spans="1:6" s="48" customFormat="1" x14ac:dyDescent="0.25">
      <c r="A24" s="63">
        <v>43418</v>
      </c>
      <c r="B24" s="42" t="s">
        <v>8</v>
      </c>
      <c r="C24" s="42" t="s">
        <v>8</v>
      </c>
      <c r="D24" s="42">
        <v>1</v>
      </c>
      <c r="E24" s="42" t="s">
        <v>265</v>
      </c>
      <c r="F24" s="54">
        <v>110</v>
      </c>
    </row>
    <row r="25" spans="1:6" s="48" customFormat="1" x14ac:dyDescent="0.25">
      <c r="A25" s="63">
        <v>43423</v>
      </c>
      <c r="B25" s="42" t="s">
        <v>203</v>
      </c>
      <c r="C25" s="102" t="s">
        <v>18</v>
      </c>
      <c r="D25" s="102">
        <v>4</v>
      </c>
      <c r="E25" s="42" t="s">
        <v>183</v>
      </c>
      <c r="F25" s="54">
        <v>90</v>
      </c>
    </row>
    <row r="26" spans="1:6" s="48" customFormat="1" x14ac:dyDescent="0.25">
      <c r="A26" s="63">
        <v>43423</v>
      </c>
      <c r="B26" s="42" t="s">
        <v>1</v>
      </c>
      <c r="C26" s="102" t="s">
        <v>18</v>
      </c>
      <c r="D26" s="102">
        <v>4</v>
      </c>
      <c r="E26" s="42" t="s">
        <v>183</v>
      </c>
      <c r="F26" s="54">
        <v>80</v>
      </c>
    </row>
    <row r="27" spans="1:6" s="48" customFormat="1" x14ac:dyDescent="0.25">
      <c r="A27" s="63">
        <v>43423</v>
      </c>
      <c r="B27" s="42" t="s">
        <v>400</v>
      </c>
      <c r="C27" s="42" t="s">
        <v>18</v>
      </c>
      <c r="D27" s="42">
        <v>4</v>
      </c>
      <c r="E27" s="42" t="s">
        <v>33</v>
      </c>
      <c r="F27" s="54">
        <v>40</v>
      </c>
    </row>
    <row r="28" spans="1:6" s="48" customFormat="1" x14ac:dyDescent="0.25">
      <c r="A28" s="63">
        <v>43424</v>
      </c>
      <c r="B28" s="101" t="s">
        <v>382</v>
      </c>
      <c r="C28" s="101" t="s">
        <v>78</v>
      </c>
      <c r="D28" s="102">
        <v>1</v>
      </c>
      <c r="E28" s="42" t="s">
        <v>399</v>
      </c>
      <c r="F28" s="54">
        <v>32</v>
      </c>
    </row>
    <row r="29" spans="1:6" s="48" customFormat="1" x14ac:dyDescent="0.25">
      <c r="A29" s="63">
        <v>43425</v>
      </c>
      <c r="B29" s="42" t="s">
        <v>1</v>
      </c>
      <c r="C29" s="102" t="s">
        <v>18</v>
      </c>
      <c r="D29" s="102">
        <v>10</v>
      </c>
      <c r="E29" s="102" t="s">
        <v>401</v>
      </c>
      <c r="F29" s="54">
        <v>85</v>
      </c>
    </row>
    <row r="30" spans="1:6" s="48" customFormat="1" x14ac:dyDescent="0.25">
      <c r="A30" s="63">
        <v>43426</v>
      </c>
      <c r="B30" s="42" t="s">
        <v>402</v>
      </c>
      <c r="C30" s="102" t="s">
        <v>223</v>
      </c>
      <c r="D30" s="42">
        <v>19</v>
      </c>
      <c r="E30" s="42" t="s">
        <v>403</v>
      </c>
      <c r="F30" s="54">
        <v>80</v>
      </c>
    </row>
    <row r="31" spans="1:6" s="48" customFormat="1" x14ac:dyDescent="0.25">
      <c r="A31" s="63">
        <v>43426</v>
      </c>
      <c r="B31" s="42" t="s">
        <v>402</v>
      </c>
      <c r="C31" s="102" t="s">
        <v>223</v>
      </c>
      <c r="D31" s="42">
        <v>62</v>
      </c>
      <c r="E31" s="42" t="s">
        <v>404</v>
      </c>
      <c r="F31" s="54">
        <v>90</v>
      </c>
    </row>
    <row r="32" spans="1:6" s="48" customFormat="1" x14ac:dyDescent="0.25">
      <c r="A32" s="63">
        <v>43426</v>
      </c>
      <c r="B32" s="42" t="s">
        <v>402</v>
      </c>
      <c r="C32" s="102" t="s">
        <v>406</v>
      </c>
      <c r="D32" s="42">
        <v>47</v>
      </c>
      <c r="E32" s="42" t="s">
        <v>405</v>
      </c>
      <c r="F32" s="54">
        <v>90</v>
      </c>
    </row>
    <row r="33" spans="1:6" s="48" customFormat="1" x14ac:dyDescent="0.25">
      <c r="A33" s="63">
        <v>43426</v>
      </c>
      <c r="B33" s="42" t="s">
        <v>402</v>
      </c>
      <c r="C33" s="102" t="s">
        <v>406</v>
      </c>
      <c r="D33" s="42">
        <v>27</v>
      </c>
      <c r="E33" s="42" t="s">
        <v>407</v>
      </c>
      <c r="F33" s="54">
        <v>80</v>
      </c>
    </row>
    <row r="34" spans="1:6" s="48" customFormat="1" x14ac:dyDescent="0.25">
      <c r="A34" s="63">
        <v>43427</v>
      </c>
      <c r="B34" s="42" t="s">
        <v>402</v>
      </c>
      <c r="C34" s="102" t="s">
        <v>406</v>
      </c>
      <c r="D34" s="42">
        <v>38</v>
      </c>
      <c r="E34" s="42" t="s">
        <v>408</v>
      </c>
      <c r="F34" s="54">
        <v>260</v>
      </c>
    </row>
    <row r="35" spans="1:6" s="48" customFormat="1" x14ac:dyDescent="0.25">
      <c r="A35" s="63">
        <v>43427</v>
      </c>
      <c r="B35" s="42" t="s">
        <v>402</v>
      </c>
      <c r="C35" s="102" t="s">
        <v>406</v>
      </c>
      <c r="D35" s="42">
        <v>20</v>
      </c>
      <c r="E35" s="42" t="s">
        <v>409</v>
      </c>
      <c r="F35" s="54">
        <v>80</v>
      </c>
    </row>
    <row r="36" spans="1:6" s="48" customFormat="1" x14ac:dyDescent="0.25">
      <c r="A36" s="63">
        <v>43427</v>
      </c>
      <c r="B36" s="42" t="s">
        <v>402</v>
      </c>
      <c r="C36" s="102" t="s">
        <v>223</v>
      </c>
      <c r="D36" s="42">
        <v>34</v>
      </c>
      <c r="E36" s="42" t="s">
        <v>410</v>
      </c>
      <c r="F36" s="54">
        <v>40</v>
      </c>
    </row>
    <row r="37" spans="1:6" s="48" customFormat="1" x14ac:dyDescent="0.25">
      <c r="A37" s="63">
        <v>43430</v>
      </c>
      <c r="B37" s="42" t="s">
        <v>203</v>
      </c>
      <c r="C37" s="102" t="s">
        <v>18</v>
      </c>
      <c r="D37" s="102">
        <v>5</v>
      </c>
      <c r="E37" s="42" t="s">
        <v>183</v>
      </c>
      <c r="F37" s="54">
        <v>60</v>
      </c>
    </row>
    <row r="38" spans="1:6" s="48" customFormat="1" x14ac:dyDescent="0.25">
      <c r="A38" s="63">
        <v>43430</v>
      </c>
      <c r="B38" s="42" t="s">
        <v>1</v>
      </c>
      <c r="C38" s="102" t="s">
        <v>18</v>
      </c>
      <c r="D38" s="102">
        <v>5</v>
      </c>
      <c r="E38" s="42" t="s">
        <v>183</v>
      </c>
      <c r="F38" s="54">
        <v>74</v>
      </c>
    </row>
    <row r="39" spans="1:6" s="48" customFormat="1" x14ac:dyDescent="0.25">
      <c r="A39" s="63">
        <v>43431</v>
      </c>
      <c r="B39" s="42" t="s">
        <v>120</v>
      </c>
      <c r="C39" s="42" t="s">
        <v>21</v>
      </c>
      <c r="D39" s="42">
        <v>19</v>
      </c>
      <c r="E39" s="42" t="s">
        <v>411</v>
      </c>
      <c r="F39" s="54">
        <v>150</v>
      </c>
    </row>
    <row r="40" spans="1:6" s="48" customFormat="1" x14ac:dyDescent="0.25">
      <c r="A40" s="63">
        <v>43431</v>
      </c>
      <c r="B40" s="42" t="s">
        <v>9</v>
      </c>
      <c r="C40" s="42" t="s">
        <v>19</v>
      </c>
      <c r="D40" s="42">
        <v>2</v>
      </c>
      <c r="E40" s="42" t="s">
        <v>412</v>
      </c>
      <c r="F40" s="54">
        <v>60</v>
      </c>
    </row>
    <row r="41" spans="1:6" s="48" customFormat="1" x14ac:dyDescent="0.25">
      <c r="A41" s="63">
        <v>43432</v>
      </c>
      <c r="B41" s="42" t="s">
        <v>1</v>
      </c>
      <c r="C41" s="102" t="s">
        <v>18</v>
      </c>
      <c r="D41" s="42">
        <v>11</v>
      </c>
      <c r="E41" s="42" t="s">
        <v>413</v>
      </c>
      <c r="F41" s="54">
        <v>90</v>
      </c>
    </row>
    <row r="42" spans="1:6" s="48" customFormat="1" x14ac:dyDescent="0.25">
      <c r="A42" s="63">
        <v>43432</v>
      </c>
      <c r="B42" s="42" t="s">
        <v>414</v>
      </c>
      <c r="C42" s="42" t="s">
        <v>43</v>
      </c>
      <c r="D42" s="42">
        <v>1</v>
      </c>
      <c r="E42" s="42" t="s">
        <v>415</v>
      </c>
      <c r="F42" s="54">
        <v>170</v>
      </c>
    </row>
    <row r="43" spans="1:6" s="48" customFormat="1" x14ac:dyDescent="0.25">
      <c r="A43" s="63">
        <v>43433</v>
      </c>
      <c r="B43" s="42" t="s">
        <v>22</v>
      </c>
      <c r="C43" s="42" t="s">
        <v>20</v>
      </c>
      <c r="D43" s="42">
        <v>5</v>
      </c>
      <c r="E43" s="42" t="s">
        <v>416</v>
      </c>
      <c r="F43" s="54">
        <v>90</v>
      </c>
    </row>
    <row r="44" spans="1:6" s="48" customFormat="1" x14ac:dyDescent="0.25">
      <c r="A44" s="63">
        <v>43434</v>
      </c>
      <c r="B44" s="42" t="s">
        <v>417</v>
      </c>
      <c r="C44" s="42" t="s">
        <v>19</v>
      </c>
      <c r="D44" s="42">
        <v>1</v>
      </c>
      <c r="E44" s="42" t="s">
        <v>418</v>
      </c>
      <c r="F44" s="54">
        <v>65</v>
      </c>
    </row>
    <row r="45" spans="1:6" s="48" customFormat="1" ht="15.75" thickBot="1" x14ac:dyDescent="0.3">
      <c r="A45" s="83">
        <v>43434</v>
      </c>
      <c r="B45" s="57" t="s">
        <v>419</v>
      </c>
      <c r="C45" s="105" t="s">
        <v>223</v>
      </c>
      <c r="D45" s="57">
        <v>42</v>
      </c>
      <c r="E45" s="57" t="s">
        <v>420</v>
      </c>
      <c r="F45" s="58">
        <v>180</v>
      </c>
    </row>
    <row r="47" spans="1:6" ht="15.75" thickBot="1" x14ac:dyDescent="0.3"/>
    <row r="48" spans="1:6" ht="21.75" thickBot="1" x14ac:dyDescent="0.4">
      <c r="B48" s="21" t="s">
        <v>81</v>
      </c>
      <c r="C48" s="18" t="s">
        <v>77</v>
      </c>
    </row>
    <row r="49" spans="2:3" x14ac:dyDescent="0.25">
      <c r="B49" s="22" t="str">
        <f>C4</f>
        <v>SESSÃO</v>
      </c>
      <c r="C49" s="19">
        <f>COUNTIF(C2:C45,C4)</f>
        <v>14</v>
      </c>
    </row>
    <row r="50" spans="2:3" x14ac:dyDescent="0.25">
      <c r="B50" s="23" t="str">
        <f>C3</f>
        <v>SIG</v>
      </c>
      <c r="C50" s="47">
        <f>COUNTIF(C2:C45,C3)</f>
        <v>7</v>
      </c>
    </row>
    <row r="51" spans="2:3" x14ac:dyDescent="0.25">
      <c r="B51" s="24" t="str">
        <f>C2</f>
        <v>GRAVAÇÃO VÍDEOAULA</v>
      </c>
      <c r="C51" s="20">
        <f>COUNTIF(C2:C45,C2)</f>
        <v>2</v>
      </c>
    </row>
    <row r="52" spans="2:3" x14ac:dyDescent="0.25">
      <c r="B52" s="23" t="str">
        <f>NOVEMBRO!C24</f>
        <v>VIDEOCONFERÊNCIA EBSERH</v>
      </c>
      <c r="C52" s="20">
        <f>COUNTIF(C2:C45,C24)</f>
        <v>1</v>
      </c>
    </row>
    <row r="53" spans="2:3" x14ac:dyDescent="0.25">
      <c r="B53" s="24" t="str">
        <f>C19</f>
        <v>VIDEOCONFERÊNCIA</v>
      </c>
      <c r="C53" s="20">
        <f>COUNTIF(C2:C45,C11)</f>
        <v>6</v>
      </c>
    </row>
    <row r="54" spans="2:3" x14ac:dyDescent="0.25">
      <c r="B54" s="24" t="s">
        <v>172</v>
      </c>
      <c r="C54" s="20">
        <f>COUNTIF(C2:C45,C20)+COUNTIF(C2:C45,C14)+COUNTIF(C2:C45,#REF!)</f>
        <v>4</v>
      </c>
    </row>
    <row r="55" spans="2:3" x14ac:dyDescent="0.25">
      <c r="B55" s="23" t="str">
        <f>C6</f>
        <v>WEBCONFERÊNCIA</v>
      </c>
      <c r="C55" s="20">
        <f>COUNTIF(C2:C45,C6)</f>
        <v>5</v>
      </c>
    </row>
    <row r="56" spans="2:3" x14ac:dyDescent="0.25">
      <c r="B56" s="31" t="str">
        <f>C23</f>
        <v>REUNIÃO DRª SUZY</v>
      </c>
      <c r="C56" s="32">
        <f>COUNTIF(C2:C45,C23)</f>
        <v>1</v>
      </c>
    </row>
    <row r="57" spans="2:3" x14ac:dyDescent="0.25">
      <c r="B57" s="23" t="s">
        <v>421</v>
      </c>
      <c r="C57" s="28">
        <f>COUNTIF(C2:C45,C32)</f>
        <v>4</v>
      </c>
    </row>
    <row r="58" spans="2:3" ht="19.5" thickBot="1" x14ac:dyDescent="0.35">
      <c r="B58" s="33" t="s">
        <v>77</v>
      </c>
      <c r="C58" s="34">
        <f>SUM(C49:C57)</f>
        <v>44</v>
      </c>
    </row>
  </sheetData>
  <autoFilter ref="A1:F1"/>
  <conditionalFormatting sqref="B48:B49 C48 B51 B53:B54">
    <cfRule type="containsText" priority="8" stopIfTrue="1" operator="containsText" text="VASCULAR">
      <formula>NOT(ISERROR(SEARCH("VASCULAR",B48)))</formula>
    </cfRule>
  </conditionalFormatting>
  <conditionalFormatting sqref="C56 C49:C54">
    <cfRule type="containsText" priority="7" operator="containsText" text="VASCULAR">
      <formula>NOT(ISERROR(SEARCH("VASCULAR",C49)))</formula>
    </cfRule>
  </conditionalFormatting>
  <conditionalFormatting sqref="C55">
    <cfRule type="containsText" priority="6" operator="containsText" text="VASCULAR">
      <formula>NOT(ISERROR(SEARCH("VASCULAR",C55)))</formula>
    </cfRule>
  </conditionalFormatting>
  <conditionalFormatting sqref="B2:C2">
    <cfRule type="containsText" priority="2" stopIfTrue="1" operator="containsText" text="VASCULAR">
      <formula>NOT(ISERROR(SEARCH("VASCULAR",B2)))</formula>
    </cfRule>
  </conditionalFormatting>
  <conditionalFormatting sqref="B28:C28">
    <cfRule type="containsText" priority="1" stopIfTrue="1" operator="containsText" text="VASCULAR">
      <formula>NOT(ISERROR(SEARCH("VASCULAR",B28)))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showGridLines="0" topLeftCell="A22" zoomScaleNormal="100" workbookViewId="0">
      <selection activeCell="C36" sqref="C36"/>
    </sheetView>
  </sheetViews>
  <sheetFormatPr defaultRowHeight="15" x14ac:dyDescent="0.25"/>
  <cols>
    <col min="1" max="1" width="12.85546875" style="6" bestFit="1" customWidth="1"/>
    <col min="2" max="2" width="50.5703125" style="6" bestFit="1" customWidth="1"/>
    <col min="3" max="3" width="28" style="6" bestFit="1" customWidth="1"/>
    <col min="4" max="4" width="24" style="6" bestFit="1" customWidth="1"/>
    <col min="5" max="5" width="128.7109375" style="6" bestFit="1" customWidth="1"/>
    <col min="6" max="6" width="18.7109375" style="6" bestFit="1" customWidth="1"/>
    <col min="7" max="16384" width="9.140625" style="6"/>
  </cols>
  <sheetData>
    <row r="1" spans="1:6" ht="21.75" thickBot="1" x14ac:dyDescent="0.4">
      <c r="A1" s="44" t="s">
        <v>3</v>
      </c>
      <c r="B1" s="45" t="s">
        <v>0</v>
      </c>
      <c r="C1" s="45" t="s">
        <v>17</v>
      </c>
      <c r="D1" s="45" t="s">
        <v>4</v>
      </c>
      <c r="E1" s="45" t="s">
        <v>5</v>
      </c>
      <c r="F1" s="46" t="s">
        <v>76</v>
      </c>
    </row>
    <row r="2" spans="1:6" s="48" customFormat="1" x14ac:dyDescent="0.25">
      <c r="A2" s="59">
        <v>43437</v>
      </c>
      <c r="B2" s="60" t="s">
        <v>203</v>
      </c>
      <c r="C2" s="111" t="s">
        <v>18</v>
      </c>
      <c r="D2" s="111">
        <v>3</v>
      </c>
      <c r="E2" s="60" t="s">
        <v>183</v>
      </c>
      <c r="F2" s="62">
        <v>70</v>
      </c>
    </row>
    <row r="3" spans="1:6" s="48" customFormat="1" x14ac:dyDescent="0.25">
      <c r="A3" s="63">
        <v>43437</v>
      </c>
      <c r="B3" s="42" t="s">
        <v>1</v>
      </c>
      <c r="C3" s="102" t="s">
        <v>18</v>
      </c>
      <c r="D3" s="102">
        <v>3</v>
      </c>
      <c r="E3" s="42" t="s">
        <v>183</v>
      </c>
      <c r="F3" s="54">
        <v>60</v>
      </c>
    </row>
    <row r="4" spans="1:6" s="48" customFormat="1" x14ac:dyDescent="0.25">
      <c r="A4" s="63">
        <v>43437</v>
      </c>
      <c r="B4" s="42" t="s">
        <v>423</v>
      </c>
      <c r="C4" s="42" t="s">
        <v>43</v>
      </c>
      <c r="D4" s="42">
        <v>1</v>
      </c>
      <c r="E4" s="42" t="s">
        <v>422</v>
      </c>
      <c r="F4" s="54">
        <v>110</v>
      </c>
    </row>
    <row r="5" spans="1:6" s="48" customFormat="1" x14ac:dyDescent="0.25">
      <c r="A5" s="63">
        <v>43438</v>
      </c>
      <c r="B5" s="42" t="s">
        <v>122</v>
      </c>
      <c r="C5" s="42" t="s">
        <v>19</v>
      </c>
      <c r="D5" s="42">
        <v>7</v>
      </c>
      <c r="E5" s="42" t="s">
        <v>424</v>
      </c>
      <c r="F5" s="54">
        <v>50</v>
      </c>
    </row>
    <row r="6" spans="1:6" s="48" customFormat="1" x14ac:dyDescent="0.25">
      <c r="A6" s="63">
        <v>43438</v>
      </c>
      <c r="B6" s="42" t="s">
        <v>22</v>
      </c>
      <c r="C6" s="42" t="s">
        <v>20</v>
      </c>
      <c r="D6" s="42">
        <v>24</v>
      </c>
      <c r="E6" s="42" t="s">
        <v>425</v>
      </c>
      <c r="F6" s="54">
        <v>170</v>
      </c>
    </row>
    <row r="7" spans="1:6" s="48" customFormat="1" x14ac:dyDescent="0.25">
      <c r="A7" s="63">
        <v>43439</v>
      </c>
      <c r="B7" s="42" t="s">
        <v>1</v>
      </c>
      <c r="C7" s="102" t="s">
        <v>18</v>
      </c>
      <c r="D7" s="42">
        <v>9</v>
      </c>
      <c r="E7" s="42" t="s">
        <v>426</v>
      </c>
      <c r="F7" s="54">
        <v>75</v>
      </c>
    </row>
    <row r="8" spans="1:6" s="48" customFormat="1" x14ac:dyDescent="0.25">
      <c r="A8" s="63">
        <v>43439</v>
      </c>
      <c r="B8" s="101" t="s">
        <v>382</v>
      </c>
      <c r="C8" s="101" t="s">
        <v>78</v>
      </c>
      <c r="D8" s="102">
        <v>1</v>
      </c>
      <c r="E8" s="42" t="s">
        <v>427</v>
      </c>
      <c r="F8" s="54">
        <v>38</v>
      </c>
    </row>
    <row r="9" spans="1:6" s="48" customFormat="1" x14ac:dyDescent="0.25">
      <c r="A9" s="63">
        <v>43439</v>
      </c>
      <c r="B9" s="101" t="s">
        <v>248</v>
      </c>
      <c r="C9" s="101" t="s">
        <v>78</v>
      </c>
      <c r="D9" s="102">
        <v>1</v>
      </c>
      <c r="E9" s="42" t="s">
        <v>428</v>
      </c>
      <c r="F9" s="54">
        <v>35</v>
      </c>
    </row>
    <row r="10" spans="1:6" s="48" customFormat="1" x14ac:dyDescent="0.25">
      <c r="A10" s="63">
        <v>43439</v>
      </c>
      <c r="B10" s="42" t="s">
        <v>22</v>
      </c>
      <c r="C10" s="42" t="s">
        <v>20</v>
      </c>
      <c r="D10" s="42">
        <v>7</v>
      </c>
      <c r="E10" s="42" t="s">
        <v>429</v>
      </c>
      <c r="F10" s="54">
        <v>120</v>
      </c>
    </row>
    <row r="11" spans="1:6" s="48" customFormat="1" x14ac:dyDescent="0.25">
      <c r="A11" s="63">
        <v>43440</v>
      </c>
      <c r="B11" s="42" t="s">
        <v>120</v>
      </c>
      <c r="C11" s="42" t="s">
        <v>21</v>
      </c>
      <c r="D11" s="42">
        <v>15</v>
      </c>
      <c r="E11" s="42" t="s">
        <v>430</v>
      </c>
      <c r="F11" s="54">
        <v>240</v>
      </c>
    </row>
    <row r="12" spans="1:6" s="48" customFormat="1" x14ac:dyDescent="0.25">
      <c r="A12" s="63">
        <v>43441</v>
      </c>
      <c r="B12" s="42" t="s">
        <v>16</v>
      </c>
      <c r="C12" s="42" t="s">
        <v>19</v>
      </c>
      <c r="D12" s="42">
        <v>3</v>
      </c>
      <c r="E12" s="42" t="s">
        <v>431</v>
      </c>
      <c r="F12" s="54">
        <v>48</v>
      </c>
    </row>
    <row r="13" spans="1:6" s="48" customFormat="1" x14ac:dyDescent="0.25">
      <c r="A13" s="63">
        <v>43441</v>
      </c>
      <c r="B13" s="42" t="s">
        <v>143</v>
      </c>
      <c r="C13" s="42" t="s">
        <v>19</v>
      </c>
      <c r="D13" s="42">
        <v>3</v>
      </c>
      <c r="E13" s="42" t="s">
        <v>432</v>
      </c>
      <c r="F13" s="54">
        <v>90</v>
      </c>
    </row>
    <row r="14" spans="1:6" s="48" customFormat="1" x14ac:dyDescent="0.25">
      <c r="A14" s="63">
        <v>43444</v>
      </c>
      <c r="B14" s="42" t="s">
        <v>203</v>
      </c>
      <c r="C14" s="102" t="s">
        <v>18</v>
      </c>
      <c r="D14" s="42">
        <v>4</v>
      </c>
      <c r="E14" s="42" t="s">
        <v>183</v>
      </c>
      <c r="F14" s="54">
        <v>60</v>
      </c>
    </row>
    <row r="15" spans="1:6" s="48" customFormat="1" x14ac:dyDescent="0.25">
      <c r="A15" s="63">
        <v>43444</v>
      </c>
      <c r="B15" s="42" t="s">
        <v>1</v>
      </c>
      <c r="C15" s="102" t="s">
        <v>18</v>
      </c>
      <c r="D15" s="42">
        <v>4</v>
      </c>
      <c r="E15" s="42" t="s">
        <v>183</v>
      </c>
      <c r="F15" s="54">
        <v>60</v>
      </c>
    </row>
    <row r="16" spans="1:6" s="48" customFormat="1" x14ac:dyDescent="0.25">
      <c r="A16" s="63">
        <v>43444</v>
      </c>
      <c r="B16" s="42" t="s">
        <v>2</v>
      </c>
      <c r="C16" s="42" t="s">
        <v>19</v>
      </c>
      <c r="D16" s="42">
        <v>10</v>
      </c>
      <c r="E16" s="42" t="s">
        <v>433</v>
      </c>
      <c r="F16" s="54">
        <v>80</v>
      </c>
    </row>
    <row r="17" spans="1:6" s="48" customFormat="1" x14ac:dyDescent="0.25">
      <c r="A17" s="63">
        <v>43445</v>
      </c>
      <c r="B17" s="42" t="s">
        <v>134</v>
      </c>
      <c r="C17" s="42" t="s">
        <v>19</v>
      </c>
      <c r="D17" s="42">
        <v>1</v>
      </c>
      <c r="E17" s="42" t="s">
        <v>434</v>
      </c>
      <c r="F17" s="54">
        <v>60</v>
      </c>
    </row>
    <row r="18" spans="1:6" s="48" customFormat="1" x14ac:dyDescent="0.25">
      <c r="A18" s="63">
        <v>43445</v>
      </c>
      <c r="B18" s="42" t="s">
        <v>8</v>
      </c>
      <c r="C18" s="42" t="s">
        <v>8</v>
      </c>
      <c r="D18" s="42">
        <v>1</v>
      </c>
      <c r="E18" s="42" t="s">
        <v>265</v>
      </c>
      <c r="F18" s="54">
        <v>80</v>
      </c>
    </row>
    <row r="19" spans="1:6" s="48" customFormat="1" x14ac:dyDescent="0.25">
      <c r="A19" s="63">
        <v>43446</v>
      </c>
      <c r="B19" s="42" t="s">
        <v>1</v>
      </c>
      <c r="C19" s="102" t="s">
        <v>18</v>
      </c>
      <c r="D19" s="42">
        <v>11</v>
      </c>
      <c r="E19" s="42" t="s">
        <v>435</v>
      </c>
      <c r="F19" s="54">
        <v>85</v>
      </c>
    </row>
    <row r="20" spans="1:6" s="48" customFormat="1" x14ac:dyDescent="0.25">
      <c r="A20" s="63">
        <v>43446</v>
      </c>
      <c r="B20" s="42" t="s">
        <v>22</v>
      </c>
      <c r="C20" s="42" t="s">
        <v>20</v>
      </c>
      <c r="D20" s="42">
        <v>11</v>
      </c>
      <c r="E20" s="42" t="s">
        <v>444</v>
      </c>
      <c r="F20" s="54">
        <v>120</v>
      </c>
    </row>
    <row r="21" spans="1:6" s="48" customFormat="1" x14ac:dyDescent="0.25">
      <c r="A21" s="63">
        <v>43448</v>
      </c>
      <c r="B21" s="42" t="s">
        <v>11</v>
      </c>
      <c r="C21" s="42" t="s">
        <v>21</v>
      </c>
      <c r="D21" s="42">
        <v>8</v>
      </c>
      <c r="E21" s="42" t="s">
        <v>436</v>
      </c>
      <c r="F21" s="54">
        <v>180</v>
      </c>
    </row>
    <row r="22" spans="1:6" s="48" customFormat="1" x14ac:dyDescent="0.25">
      <c r="A22" s="63">
        <v>43448</v>
      </c>
      <c r="B22" s="42" t="s">
        <v>423</v>
      </c>
      <c r="C22" s="42" t="s">
        <v>43</v>
      </c>
      <c r="D22" s="42">
        <v>17</v>
      </c>
      <c r="E22" s="42" t="s">
        <v>437</v>
      </c>
      <c r="F22" s="54">
        <v>100</v>
      </c>
    </row>
    <row r="23" spans="1:6" s="48" customFormat="1" x14ac:dyDescent="0.25">
      <c r="A23" s="63">
        <v>43448</v>
      </c>
      <c r="B23" s="42" t="s">
        <v>174</v>
      </c>
      <c r="C23" s="42" t="s">
        <v>170</v>
      </c>
      <c r="D23" s="42">
        <v>210</v>
      </c>
      <c r="E23" s="42" t="s">
        <v>438</v>
      </c>
      <c r="F23" s="54">
        <v>210</v>
      </c>
    </row>
    <row r="24" spans="1:6" s="48" customFormat="1" x14ac:dyDescent="0.25">
      <c r="A24" s="63">
        <v>43451</v>
      </c>
      <c r="B24" s="42" t="s">
        <v>203</v>
      </c>
      <c r="C24" s="102" t="s">
        <v>18</v>
      </c>
      <c r="D24" s="42">
        <v>3</v>
      </c>
      <c r="E24" s="42" t="s">
        <v>183</v>
      </c>
      <c r="F24" s="54">
        <v>70</v>
      </c>
    </row>
    <row r="25" spans="1:6" s="48" customFormat="1" x14ac:dyDescent="0.25">
      <c r="A25" s="63">
        <v>43451</v>
      </c>
      <c r="B25" s="42" t="s">
        <v>1</v>
      </c>
      <c r="C25" s="102" t="s">
        <v>18</v>
      </c>
      <c r="D25" s="42">
        <v>3</v>
      </c>
      <c r="E25" s="42" t="s">
        <v>183</v>
      </c>
      <c r="F25" s="54">
        <v>72</v>
      </c>
    </row>
    <row r="26" spans="1:6" s="48" customFormat="1" x14ac:dyDescent="0.25">
      <c r="A26" s="63">
        <v>43451</v>
      </c>
      <c r="B26" s="42" t="s">
        <v>22</v>
      </c>
      <c r="C26" s="42" t="s">
        <v>20</v>
      </c>
      <c r="D26" s="42">
        <v>7</v>
      </c>
      <c r="E26" s="42" t="s">
        <v>439</v>
      </c>
      <c r="F26" s="54">
        <v>200</v>
      </c>
    </row>
    <row r="27" spans="1:6" s="48" customFormat="1" x14ac:dyDescent="0.25">
      <c r="A27" s="63">
        <v>43453</v>
      </c>
      <c r="B27" s="42" t="s">
        <v>1</v>
      </c>
      <c r="C27" s="102" t="s">
        <v>18</v>
      </c>
      <c r="D27" s="42">
        <v>11</v>
      </c>
      <c r="E27" s="42" t="s">
        <v>440</v>
      </c>
      <c r="F27" s="54">
        <v>120</v>
      </c>
    </row>
    <row r="28" spans="1:6" s="48" customFormat="1" x14ac:dyDescent="0.25">
      <c r="A28" s="63">
        <v>43453</v>
      </c>
      <c r="B28" s="42" t="s">
        <v>11</v>
      </c>
      <c r="C28" s="42" t="s">
        <v>21</v>
      </c>
      <c r="D28" s="42">
        <v>6</v>
      </c>
      <c r="E28" s="42" t="s">
        <v>441</v>
      </c>
      <c r="F28" s="54">
        <v>180</v>
      </c>
    </row>
    <row r="29" spans="1:6" s="48" customFormat="1" x14ac:dyDescent="0.25">
      <c r="A29" s="63">
        <v>43453</v>
      </c>
      <c r="B29" s="42" t="s">
        <v>8</v>
      </c>
      <c r="C29" s="42" t="s">
        <v>8</v>
      </c>
      <c r="D29" s="42">
        <v>1</v>
      </c>
      <c r="E29" s="42" t="s">
        <v>442</v>
      </c>
      <c r="F29" s="54">
        <v>90</v>
      </c>
    </row>
    <row r="30" spans="1:6" s="48" customFormat="1" ht="15.75" thickBot="1" x14ac:dyDescent="0.3">
      <c r="A30" s="83">
        <v>43454</v>
      </c>
      <c r="B30" s="57" t="s">
        <v>22</v>
      </c>
      <c r="C30" s="57" t="s">
        <v>20</v>
      </c>
      <c r="D30" s="57">
        <v>11</v>
      </c>
      <c r="E30" s="57" t="s">
        <v>443</v>
      </c>
      <c r="F30" s="58">
        <v>120</v>
      </c>
    </row>
    <row r="32" spans="1:6" ht="15.75" thickBot="1" x14ac:dyDescent="0.3"/>
    <row r="33" spans="2:3" ht="21.75" thickBot="1" x14ac:dyDescent="0.4">
      <c r="B33" s="21" t="s">
        <v>81</v>
      </c>
      <c r="C33" s="18" t="s">
        <v>77</v>
      </c>
    </row>
    <row r="34" spans="2:3" x14ac:dyDescent="0.25">
      <c r="B34" s="22" t="str">
        <f>C2</f>
        <v>SESSÃO</v>
      </c>
      <c r="C34" s="19">
        <f>COUNTIF(C2:C30,C2)</f>
        <v>9</v>
      </c>
    </row>
    <row r="35" spans="2:3" x14ac:dyDescent="0.25">
      <c r="B35" s="23" t="str">
        <f>C5</f>
        <v>SIG</v>
      </c>
      <c r="C35" s="47">
        <f>COUNTIF(C2:C30,C5)</f>
        <v>5</v>
      </c>
    </row>
    <row r="36" spans="2:3" x14ac:dyDescent="0.25">
      <c r="B36" s="24" t="str">
        <f>C8</f>
        <v>GRAVAÇÃO VÍDEOAULA</v>
      </c>
      <c r="C36" s="20">
        <f>COUNTIF(C2:C30,C8)</f>
        <v>2</v>
      </c>
    </row>
    <row r="37" spans="2:3" x14ac:dyDescent="0.25">
      <c r="B37" s="23" t="str">
        <f>C29</f>
        <v>VIDEOCONFERÊNCIA EBSERH</v>
      </c>
      <c r="C37" s="20">
        <f>COUNTIF(C2:C30,C18)</f>
        <v>2</v>
      </c>
    </row>
    <row r="38" spans="2:3" x14ac:dyDescent="0.25">
      <c r="B38" s="24" t="str">
        <f>C4</f>
        <v>WEBCONFERÊNCIA</v>
      </c>
      <c r="C38" s="20">
        <f>COUNTIF(C2:C30,C4)</f>
        <v>2</v>
      </c>
    </row>
    <row r="39" spans="2:3" x14ac:dyDescent="0.25">
      <c r="B39" s="24" t="s">
        <v>172</v>
      </c>
      <c r="C39" s="20">
        <f>COUNTIF(C2:C30,C6)+COUNTIF(C2:C30,C21)+COUNTIF(C2:C30,C23)</f>
        <v>9</v>
      </c>
    </row>
    <row r="40" spans="2:3" ht="19.5" thickBot="1" x14ac:dyDescent="0.35">
      <c r="B40" s="33" t="s">
        <v>77</v>
      </c>
      <c r="C40" s="34">
        <f>SUM(C34:C39)</f>
        <v>29</v>
      </c>
    </row>
  </sheetData>
  <autoFilter ref="A1:F1"/>
  <conditionalFormatting sqref="B33:B34 C33 B36 B38:B39">
    <cfRule type="containsText" priority="7" stopIfTrue="1" operator="containsText" text="VASCULAR">
      <formula>NOT(ISERROR(SEARCH("VASCULAR",B33)))</formula>
    </cfRule>
  </conditionalFormatting>
  <conditionalFormatting sqref="C34:C39">
    <cfRule type="containsText" priority="6" operator="containsText" text="VASCULAR">
      <formula>NOT(ISERROR(SEARCH("VASCULAR",C34)))</formula>
    </cfRule>
  </conditionalFormatting>
  <conditionalFormatting sqref="B8:C8">
    <cfRule type="containsText" priority="2" stopIfTrue="1" operator="containsText" text="VASCULAR">
      <formula>NOT(ISERROR(SEARCH("VASCULAR",B8)))</formula>
    </cfRule>
  </conditionalFormatting>
  <conditionalFormatting sqref="B9:C9">
    <cfRule type="containsText" priority="1" stopIfTrue="1" operator="containsText" text="VASCULAR">
      <formula>NOT(ISERROR(SEARCH("VASCULAR",B9)))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B15"/>
  <sheetViews>
    <sheetView showGridLines="0" workbookViewId="0">
      <selection activeCell="C20" sqref="C20"/>
    </sheetView>
  </sheetViews>
  <sheetFormatPr defaultColWidth="19.7109375" defaultRowHeight="15" x14ac:dyDescent="0.25"/>
  <cols>
    <col min="1" max="1" width="21.140625" bestFit="1" customWidth="1"/>
    <col min="2" max="2" width="14.85546875" customWidth="1"/>
  </cols>
  <sheetData>
    <row r="1" spans="1:2" ht="21.75" thickBot="1" x14ac:dyDescent="0.4">
      <c r="A1" s="114" t="s">
        <v>88</v>
      </c>
      <c r="B1" s="115"/>
    </row>
    <row r="2" spans="1:2" ht="15.75" thickBot="1" x14ac:dyDescent="0.3">
      <c r="A2" s="27"/>
      <c r="B2" s="27"/>
    </row>
    <row r="3" spans="1:2" ht="18.75" x14ac:dyDescent="0.3">
      <c r="A3" s="36" t="s">
        <v>89</v>
      </c>
      <c r="B3" s="36">
        <f>SUM(JANEIRO!D2:D21)</f>
        <v>132</v>
      </c>
    </row>
    <row r="4" spans="1:2" ht="18.75" x14ac:dyDescent="0.3">
      <c r="A4" s="37" t="s">
        <v>90</v>
      </c>
      <c r="B4" s="37">
        <f>SUM(FEVEREIRO!D2:D24)</f>
        <v>101</v>
      </c>
    </row>
    <row r="5" spans="1:2" ht="18.75" x14ac:dyDescent="0.3">
      <c r="A5" s="37" t="s">
        <v>91</v>
      </c>
      <c r="B5" s="37">
        <f>SUM(MARÇO!D2:D48)</f>
        <v>234</v>
      </c>
    </row>
    <row r="6" spans="1:2" ht="18.75" x14ac:dyDescent="0.3">
      <c r="A6" s="37" t="s">
        <v>92</v>
      </c>
      <c r="B6" s="37">
        <f>SUM(ABRIL!D2:D42)</f>
        <v>279</v>
      </c>
    </row>
    <row r="7" spans="1:2" ht="18.75" x14ac:dyDescent="0.3">
      <c r="A7" s="37" t="s">
        <v>93</v>
      </c>
      <c r="B7" s="37">
        <f>SUM(MAIO!D2:D47)</f>
        <v>260</v>
      </c>
    </row>
    <row r="8" spans="1:2" ht="18.75" x14ac:dyDescent="0.3">
      <c r="A8" s="37" t="s">
        <v>94</v>
      </c>
      <c r="B8" s="37">
        <f>SUM(JUNHO!D2:D45)</f>
        <v>292</v>
      </c>
    </row>
    <row r="9" spans="1:2" ht="18.75" x14ac:dyDescent="0.3">
      <c r="A9" s="37" t="s">
        <v>95</v>
      </c>
      <c r="B9" s="37">
        <f>SUM(JULHO!D2:D49)</f>
        <v>208</v>
      </c>
    </row>
    <row r="10" spans="1:2" ht="18.75" x14ac:dyDescent="0.3">
      <c r="A10" s="37" t="s">
        <v>96</v>
      </c>
      <c r="B10" s="37">
        <f>SUM(AGOSTO!D2:D52)</f>
        <v>268</v>
      </c>
    </row>
    <row r="11" spans="1:2" ht="18.75" x14ac:dyDescent="0.3">
      <c r="A11" s="37" t="s">
        <v>97</v>
      </c>
      <c r="B11" s="37">
        <f>SUM(SETEMBRO!D2:D33)</f>
        <v>167</v>
      </c>
    </row>
    <row r="12" spans="1:2" ht="18.75" x14ac:dyDescent="0.3">
      <c r="A12" s="37" t="s">
        <v>98</v>
      </c>
      <c r="B12" s="37">
        <f>SUM(OUTUBRO!D2:D35)</f>
        <v>187</v>
      </c>
    </row>
    <row r="13" spans="1:2" ht="18.75" x14ac:dyDescent="0.3">
      <c r="A13" s="37" t="s">
        <v>99</v>
      </c>
      <c r="B13" s="37">
        <f>SUM(NOVEMBRO!D2:D45)</f>
        <v>475</v>
      </c>
    </row>
    <row r="14" spans="1:2" ht="19.5" thickBot="1" x14ac:dyDescent="0.35">
      <c r="A14" s="38" t="s">
        <v>100</v>
      </c>
      <c r="B14" s="66">
        <f>SUM(DEZEMBRO!D2:D30)</f>
        <v>396</v>
      </c>
    </row>
    <row r="15" spans="1:2" ht="19.5" thickBot="1" x14ac:dyDescent="0.35">
      <c r="A15" s="65" t="s">
        <v>158</v>
      </c>
      <c r="B15" s="26">
        <f>SUM(B3:B14)</f>
        <v>2999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B15"/>
  <sheetViews>
    <sheetView showGridLines="0" workbookViewId="0">
      <selection activeCell="B3" sqref="B3"/>
    </sheetView>
  </sheetViews>
  <sheetFormatPr defaultRowHeight="15" x14ac:dyDescent="0.25"/>
  <cols>
    <col min="1" max="1" width="21.140625" bestFit="1" customWidth="1"/>
    <col min="2" max="2" width="10.5703125" bestFit="1" customWidth="1"/>
  </cols>
  <sheetData>
    <row r="1" spans="1:2" ht="21.75" thickBot="1" x14ac:dyDescent="0.4">
      <c r="A1" s="114" t="s">
        <v>101</v>
      </c>
      <c r="B1" s="115"/>
    </row>
    <row r="2" spans="1:2" ht="15.75" thickBot="1" x14ac:dyDescent="0.3">
      <c r="A2" s="27"/>
      <c r="B2" s="27"/>
    </row>
    <row r="3" spans="1:2" ht="18.75" x14ac:dyDescent="0.3">
      <c r="A3" s="36" t="s">
        <v>89</v>
      </c>
      <c r="B3" s="39">
        <f>SUM(JANEIRO!F2:F21)/60</f>
        <v>33.06666666666667</v>
      </c>
    </row>
    <row r="4" spans="1:2" ht="18.75" x14ac:dyDescent="0.3">
      <c r="A4" s="37" t="s">
        <v>90</v>
      </c>
      <c r="B4" s="40">
        <f>SUM(FEVEREIRO!F2:F24)/60</f>
        <v>33.15</v>
      </c>
    </row>
    <row r="5" spans="1:2" ht="18.75" x14ac:dyDescent="0.3">
      <c r="A5" s="37" t="s">
        <v>91</v>
      </c>
      <c r="B5" s="40">
        <f>SUM(MARÇO!F2:F48)/60</f>
        <v>69.849999999999994</v>
      </c>
    </row>
    <row r="6" spans="1:2" ht="18.75" x14ac:dyDescent="0.3">
      <c r="A6" s="37" t="s">
        <v>92</v>
      </c>
      <c r="B6" s="40">
        <f>SUM(ABRIL!F2:F42)/60</f>
        <v>61.833333333333336</v>
      </c>
    </row>
    <row r="7" spans="1:2" ht="18.75" x14ac:dyDescent="0.3">
      <c r="A7" s="37" t="s">
        <v>93</v>
      </c>
      <c r="B7" s="40">
        <f>SUM(MAIO!F2:F47)/60</f>
        <v>73</v>
      </c>
    </row>
    <row r="8" spans="1:2" ht="18.75" x14ac:dyDescent="0.3">
      <c r="A8" s="37" t="s">
        <v>94</v>
      </c>
      <c r="B8" s="40">
        <f>SUM(JUNHO!F2:F45)/60</f>
        <v>66.016666666666666</v>
      </c>
    </row>
    <row r="9" spans="1:2" ht="18.75" x14ac:dyDescent="0.3">
      <c r="A9" s="37" t="s">
        <v>95</v>
      </c>
      <c r="B9" s="40">
        <f>SUM(JULHO!F2:F49)/60</f>
        <v>58.95</v>
      </c>
    </row>
    <row r="10" spans="1:2" ht="18.75" x14ac:dyDescent="0.3">
      <c r="A10" s="37" t="s">
        <v>96</v>
      </c>
      <c r="B10" s="40">
        <f>SUM(AGOSTO!F2:F52)/60</f>
        <v>82.683333333333337</v>
      </c>
    </row>
    <row r="11" spans="1:2" ht="18.75" x14ac:dyDescent="0.3">
      <c r="A11" s="37" t="s">
        <v>97</v>
      </c>
      <c r="B11" s="40">
        <f>SUM(SETEMBRO!F2:F33)/60</f>
        <v>44.666666666666664</v>
      </c>
    </row>
    <row r="12" spans="1:2" ht="18.75" x14ac:dyDescent="0.3">
      <c r="A12" s="37" t="s">
        <v>98</v>
      </c>
      <c r="B12" s="40">
        <f>SUM(OUTUBRO!F2:F35)/60</f>
        <v>47.916666666666664</v>
      </c>
    </row>
    <row r="13" spans="1:2" ht="18.75" x14ac:dyDescent="0.3">
      <c r="A13" s="37" t="s">
        <v>99</v>
      </c>
      <c r="B13" s="40">
        <f>SUM(NOVEMBRO!F2:F45)/60</f>
        <v>69.666666666666671</v>
      </c>
    </row>
    <row r="14" spans="1:2" ht="19.5" thickBot="1" x14ac:dyDescent="0.35">
      <c r="A14" s="38" t="s">
        <v>100</v>
      </c>
      <c r="B14" s="41">
        <f>SUM(DEZEMBRO!F2:F30)/60</f>
        <v>49.883333333333333</v>
      </c>
    </row>
    <row r="15" spans="1:2" ht="19.5" thickBot="1" x14ac:dyDescent="0.35">
      <c r="A15" s="112" t="s">
        <v>158</v>
      </c>
      <c r="B15" s="113">
        <f>SUM(B3:B14)</f>
        <v>690.68333333333317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M31"/>
  <sheetViews>
    <sheetView showGridLines="0" topLeftCell="A3" zoomScale="85" zoomScaleNormal="85" workbookViewId="0">
      <selection activeCell="M12" sqref="M12"/>
    </sheetView>
  </sheetViews>
  <sheetFormatPr defaultColWidth="19.7109375" defaultRowHeight="15" x14ac:dyDescent="0.25"/>
  <cols>
    <col min="1" max="1" width="21.140625" bestFit="1" customWidth="1"/>
    <col min="2" max="2" width="13.5703125" customWidth="1"/>
    <col min="3" max="3" width="9.7109375" customWidth="1"/>
    <col min="4" max="4" width="21.140625" bestFit="1" customWidth="1"/>
    <col min="5" max="5" width="11.140625" customWidth="1"/>
    <col min="6" max="6" width="9.85546875" customWidth="1"/>
    <col min="7" max="7" width="21.140625" bestFit="1" customWidth="1"/>
    <col min="8" max="8" width="19.28515625" customWidth="1"/>
    <col min="9" max="9" width="11.28515625" customWidth="1"/>
    <col min="10" max="10" width="21.140625" bestFit="1" customWidth="1"/>
    <col min="11" max="11" width="17.85546875" customWidth="1"/>
  </cols>
  <sheetData>
    <row r="1" spans="1:13" ht="21.75" thickBot="1" x14ac:dyDescent="0.4">
      <c r="A1" s="114" t="s">
        <v>88</v>
      </c>
      <c r="B1" s="115"/>
      <c r="D1" s="114" t="s">
        <v>162</v>
      </c>
      <c r="E1" s="115"/>
      <c r="G1" s="114" t="s">
        <v>159</v>
      </c>
      <c r="H1" s="115"/>
      <c r="J1" s="114" t="s">
        <v>160</v>
      </c>
      <c r="K1" s="115"/>
    </row>
    <row r="2" spans="1:13" ht="15.75" thickBot="1" x14ac:dyDescent="0.3">
      <c r="A2" s="27"/>
      <c r="B2" s="27"/>
      <c r="D2" s="27"/>
      <c r="E2" s="27"/>
      <c r="G2" s="27"/>
      <c r="H2" s="27"/>
      <c r="J2" s="27"/>
      <c r="K2" s="27"/>
    </row>
    <row r="3" spans="1:13" ht="18.75" x14ac:dyDescent="0.3">
      <c r="A3" s="36" t="s">
        <v>89</v>
      </c>
      <c r="B3" s="36">
        <f>SUM(JANEIRO!D2:D21)</f>
        <v>132</v>
      </c>
      <c r="D3" s="36" t="s">
        <v>89</v>
      </c>
      <c r="E3" s="36">
        <f>JANEIRO!C28</f>
        <v>1</v>
      </c>
      <c r="G3" s="36" t="s">
        <v>89</v>
      </c>
      <c r="H3" s="36">
        <f>JANEIRO!C29</f>
        <v>2</v>
      </c>
      <c r="J3" s="36" t="s">
        <v>89</v>
      </c>
      <c r="K3" s="36">
        <f>SUM(JANEIRO!M2:M21)</f>
        <v>0</v>
      </c>
    </row>
    <row r="4" spans="1:13" ht="18.75" x14ac:dyDescent="0.3">
      <c r="A4" s="37" t="s">
        <v>90</v>
      </c>
      <c r="B4" s="37">
        <f>SUM(FEVEREIRO!D2:D24)</f>
        <v>101</v>
      </c>
      <c r="D4" s="37" t="s">
        <v>90</v>
      </c>
      <c r="E4" s="37">
        <f>FEVEREIRO!C31</f>
        <v>1</v>
      </c>
      <c r="G4" s="37" t="s">
        <v>90</v>
      </c>
      <c r="H4" s="37">
        <f>FEVEREIRO!C32</f>
        <v>3</v>
      </c>
      <c r="J4" s="37" t="s">
        <v>90</v>
      </c>
      <c r="K4" s="37">
        <f>FEVEREIRO!C33</f>
        <v>3</v>
      </c>
    </row>
    <row r="5" spans="1:13" ht="18.75" x14ac:dyDescent="0.3">
      <c r="A5" s="37" t="s">
        <v>91</v>
      </c>
      <c r="B5" s="37">
        <f>SUM(MARÇO!D2:D48)</f>
        <v>234</v>
      </c>
      <c r="D5" s="37" t="s">
        <v>91</v>
      </c>
      <c r="E5" s="37">
        <f>MARÇO!C55</f>
        <v>3</v>
      </c>
      <c r="G5" s="37" t="s">
        <v>91</v>
      </c>
      <c r="H5" s="37">
        <f>MARÇO!C56</f>
        <v>6</v>
      </c>
      <c r="J5" s="37" t="s">
        <v>91</v>
      </c>
      <c r="K5" s="37">
        <f>MARÇO!C57</f>
        <v>7</v>
      </c>
    </row>
    <row r="6" spans="1:13" ht="18.75" x14ac:dyDescent="0.3">
      <c r="A6" s="37" t="s">
        <v>92</v>
      </c>
      <c r="B6" s="37">
        <f>SUM(ABRIL!D2:D42)</f>
        <v>279</v>
      </c>
      <c r="D6" s="37" t="s">
        <v>92</v>
      </c>
      <c r="E6" s="37">
        <f>ABRIL!C49</f>
        <v>2</v>
      </c>
      <c r="G6" s="37" t="s">
        <v>92</v>
      </c>
      <c r="H6" s="37">
        <f>ABRIL!C50</f>
        <v>5</v>
      </c>
      <c r="J6" s="37" t="s">
        <v>92</v>
      </c>
      <c r="K6" s="37">
        <f>ABRIL!C51</f>
        <v>3</v>
      </c>
    </row>
    <row r="7" spans="1:13" ht="18.75" x14ac:dyDescent="0.3">
      <c r="A7" s="37" t="s">
        <v>93</v>
      </c>
      <c r="B7" s="37">
        <f>SUM(MAIO!D2:D47)</f>
        <v>260</v>
      </c>
      <c r="D7" s="37" t="s">
        <v>93</v>
      </c>
      <c r="E7" s="37">
        <f>MAIO!C54</f>
        <v>7</v>
      </c>
      <c r="G7" s="37" t="s">
        <v>93</v>
      </c>
      <c r="H7" s="37">
        <f>MAIO!C55</f>
        <v>1</v>
      </c>
      <c r="J7" s="37" t="s">
        <v>93</v>
      </c>
      <c r="K7" s="37">
        <f>MAIO!C56</f>
        <v>2</v>
      </c>
    </row>
    <row r="8" spans="1:13" ht="18.75" x14ac:dyDescent="0.3">
      <c r="A8" s="37" t="s">
        <v>94</v>
      </c>
      <c r="B8" s="37">
        <f>SUM(JUNHO!D2:D45)</f>
        <v>292</v>
      </c>
      <c r="D8" s="37" t="s">
        <v>94</v>
      </c>
      <c r="E8" s="37">
        <f>JUNHO!C52</f>
        <v>7</v>
      </c>
      <c r="G8" s="37" t="s">
        <v>94</v>
      </c>
      <c r="H8" s="37">
        <v>0</v>
      </c>
      <c r="J8" s="37" t="s">
        <v>94</v>
      </c>
      <c r="K8" s="37">
        <f>JUNHO!C54</f>
        <v>2</v>
      </c>
    </row>
    <row r="9" spans="1:13" ht="18.75" x14ac:dyDescent="0.3">
      <c r="A9" s="37" t="s">
        <v>95</v>
      </c>
      <c r="B9" s="37">
        <f>SUM(JULHO!D2:D49)</f>
        <v>208</v>
      </c>
      <c r="D9" s="37" t="s">
        <v>95</v>
      </c>
      <c r="E9" s="37">
        <f>JULHO!C56</f>
        <v>7</v>
      </c>
      <c r="G9" s="37" t="s">
        <v>95</v>
      </c>
      <c r="H9" s="37">
        <f>JULHO!C59</f>
        <v>2</v>
      </c>
      <c r="J9" s="37" t="s">
        <v>95</v>
      </c>
      <c r="K9" s="37">
        <f>JULHO!C58</f>
        <v>1</v>
      </c>
    </row>
    <row r="10" spans="1:13" ht="18.75" x14ac:dyDescent="0.3">
      <c r="A10" s="37" t="s">
        <v>96</v>
      </c>
      <c r="B10" s="37">
        <f>SUM(AGOSTO!D2:D52)</f>
        <v>268</v>
      </c>
      <c r="D10" s="37" t="s">
        <v>96</v>
      </c>
      <c r="E10" s="37">
        <f>AGOSTO!C60</f>
        <v>7</v>
      </c>
      <c r="G10" s="37" t="s">
        <v>96</v>
      </c>
      <c r="H10" s="37">
        <f>AGOSTO!C63</f>
        <v>3</v>
      </c>
      <c r="J10" s="37" t="s">
        <v>96</v>
      </c>
      <c r="K10" s="37">
        <f>AGOSTO!C62</f>
        <v>4</v>
      </c>
    </row>
    <row r="11" spans="1:13" ht="18.75" x14ac:dyDescent="0.3">
      <c r="A11" s="37" t="s">
        <v>97</v>
      </c>
      <c r="B11" s="37">
        <f>SUM(SETEMBRO!D2:D33)</f>
        <v>167</v>
      </c>
      <c r="D11" s="37" t="s">
        <v>97</v>
      </c>
      <c r="E11" s="37">
        <f>SETEMBRO!C40</f>
        <v>5</v>
      </c>
      <c r="G11" s="37" t="s">
        <v>97</v>
      </c>
      <c r="H11" s="37">
        <f>SETEMBRO!C43</f>
        <v>2</v>
      </c>
      <c r="J11" s="37" t="s">
        <v>97</v>
      </c>
      <c r="K11" s="37">
        <f>SETEMBRO!C42</f>
        <v>1</v>
      </c>
    </row>
    <row r="12" spans="1:13" ht="18.75" x14ac:dyDescent="0.3">
      <c r="A12" s="37" t="s">
        <v>98</v>
      </c>
      <c r="B12" s="37">
        <f>SUM(OUTUBRO!D2:D35)</f>
        <v>187</v>
      </c>
      <c r="D12" s="37" t="s">
        <v>98</v>
      </c>
      <c r="E12" s="37">
        <f>OUTUBRO!C42</f>
        <v>3</v>
      </c>
      <c r="G12" s="37" t="s">
        <v>98</v>
      </c>
      <c r="H12" s="37">
        <v>0</v>
      </c>
      <c r="J12" s="37" t="s">
        <v>98</v>
      </c>
      <c r="K12" s="37">
        <f>OUTUBRO!C43</f>
        <v>1</v>
      </c>
      <c r="M12">
        <f>SUM(E15,H15,K15,B31)</f>
        <v>351</v>
      </c>
    </row>
    <row r="13" spans="1:13" ht="18.75" x14ac:dyDescent="0.3">
      <c r="A13" s="37" t="s">
        <v>99</v>
      </c>
      <c r="B13" s="37">
        <f>SUM(NOVEMBRO!D2:D45)</f>
        <v>475</v>
      </c>
      <c r="D13" s="37" t="s">
        <v>99</v>
      </c>
      <c r="E13" s="37">
        <f>NOVEMBRO!C52</f>
        <v>1</v>
      </c>
      <c r="G13" s="37" t="s">
        <v>99</v>
      </c>
      <c r="H13" s="37">
        <f>NOVEMBRO!C55</f>
        <v>5</v>
      </c>
      <c r="J13" s="37" t="s">
        <v>99</v>
      </c>
      <c r="K13" s="37">
        <f>NOVEMBRO!C54</f>
        <v>4</v>
      </c>
    </row>
    <row r="14" spans="1:13" ht="19.5" thickBot="1" x14ac:dyDescent="0.35">
      <c r="A14" s="38" t="s">
        <v>100</v>
      </c>
      <c r="B14" s="66">
        <f>SUM(DEZEMBRO!D2:D30)</f>
        <v>396</v>
      </c>
      <c r="D14" s="38" t="s">
        <v>100</v>
      </c>
      <c r="E14" s="66">
        <f>DEZEMBRO!C37</f>
        <v>2</v>
      </c>
      <c r="G14" s="38" t="s">
        <v>100</v>
      </c>
      <c r="H14" s="66">
        <f>DEZEMBRO!C38</f>
        <v>2</v>
      </c>
      <c r="J14" s="38" t="s">
        <v>100</v>
      </c>
      <c r="K14" s="66">
        <f>DEZEMBRO!C39</f>
        <v>9</v>
      </c>
    </row>
    <row r="15" spans="1:13" ht="19.5" thickBot="1" x14ac:dyDescent="0.35">
      <c r="A15" s="67" t="s">
        <v>158</v>
      </c>
      <c r="B15" s="68">
        <f>SUM(B3:B14)</f>
        <v>2999</v>
      </c>
      <c r="D15" s="67" t="s">
        <v>158</v>
      </c>
      <c r="E15" s="68">
        <f>SUM(E3:E14)</f>
        <v>46</v>
      </c>
      <c r="G15" s="67" t="s">
        <v>158</v>
      </c>
      <c r="H15" s="68">
        <f>SUM(H3:H14)</f>
        <v>31</v>
      </c>
      <c r="J15" s="67" t="s">
        <v>158</v>
      </c>
      <c r="K15" s="68">
        <f>SUM(K3:K14)</f>
        <v>37</v>
      </c>
    </row>
    <row r="16" spans="1:13" ht="15.75" thickBot="1" x14ac:dyDescent="0.3"/>
    <row r="17" spans="1:11" ht="42.75" customHeight="1" thickBot="1" x14ac:dyDescent="0.4">
      <c r="A17" s="116" t="s">
        <v>163</v>
      </c>
      <c r="B17" s="117"/>
      <c r="C17" s="90"/>
      <c r="D17" s="116" t="s">
        <v>161</v>
      </c>
      <c r="E17" s="117"/>
      <c r="F17" s="90"/>
      <c r="G17" s="116" t="s">
        <v>164</v>
      </c>
      <c r="H17" s="117"/>
      <c r="J17" s="118" t="s">
        <v>210</v>
      </c>
      <c r="K17" s="119"/>
    </row>
    <row r="18" spans="1:11" ht="15.75" thickBot="1" x14ac:dyDescent="0.3">
      <c r="A18" s="27"/>
      <c r="B18" s="27"/>
      <c r="D18" s="27"/>
      <c r="E18" s="27"/>
      <c r="G18" s="27"/>
      <c r="H18" s="27"/>
      <c r="J18" s="27"/>
      <c r="K18" s="27"/>
    </row>
    <row r="19" spans="1:11" ht="18.75" x14ac:dyDescent="0.3">
      <c r="A19" s="36" t="s">
        <v>89</v>
      </c>
      <c r="B19" s="36">
        <f>SUM(JANEIRO!C25,JANEIRO!C26)</f>
        <v>10</v>
      </c>
      <c r="D19" s="36" t="s">
        <v>89</v>
      </c>
      <c r="E19" s="36">
        <f>JANEIRO!C27</f>
        <v>4</v>
      </c>
      <c r="G19" s="36" t="s">
        <v>89</v>
      </c>
      <c r="H19" s="36">
        <f>JANEIRO!C30</f>
        <v>2</v>
      </c>
      <c r="J19" s="36" t="s">
        <v>89</v>
      </c>
      <c r="K19" s="36">
        <f>JANEIRO!C31</f>
        <v>1</v>
      </c>
    </row>
    <row r="20" spans="1:11" ht="18.75" x14ac:dyDescent="0.3">
      <c r="A20" s="37" t="s">
        <v>90</v>
      </c>
      <c r="B20" s="37">
        <f>SUM(FEVEREIRO!C28,FEVEREIRO!C29)</f>
        <v>8</v>
      </c>
      <c r="D20" s="37" t="s">
        <v>90</v>
      </c>
      <c r="E20" s="37">
        <f>FEVEREIRO!C30</f>
        <v>5</v>
      </c>
      <c r="G20" s="37" t="s">
        <v>90</v>
      </c>
      <c r="H20" s="37">
        <v>0</v>
      </c>
      <c r="J20" s="37" t="s">
        <v>90</v>
      </c>
      <c r="K20" s="37">
        <f>FEVEREIRO!C35</f>
        <v>1</v>
      </c>
    </row>
    <row r="21" spans="1:11" ht="18.75" x14ac:dyDescent="0.3">
      <c r="A21" s="37" t="s">
        <v>91</v>
      </c>
      <c r="B21" s="37">
        <f>SUM(MARÇO!C52,MARÇO!C53)</f>
        <v>16</v>
      </c>
      <c r="D21" s="37" t="s">
        <v>91</v>
      </c>
      <c r="E21" s="37">
        <f>MARÇO!C54</f>
        <v>3</v>
      </c>
      <c r="G21" s="37" t="s">
        <v>91</v>
      </c>
      <c r="H21" s="37">
        <f>MARÇO!C59</f>
        <v>1</v>
      </c>
      <c r="J21" s="37" t="s">
        <v>91</v>
      </c>
      <c r="K21" s="37">
        <f>MARÇO!C60</f>
        <v>4</v>
      </c>
    </row>
    <row r="22" spans="1:11" ht="18.75" x14ac:dyDescent="0.3">
      <c r="A22" s="37" t="s">
        <v>92</v>
      </c>
      <c r="B22" s="37">
        <f>SUM(ABRIL!C46,ABRIL!C47)</f>
        <v>23</v>
      </c>
      <c r="D22" s="37" t="s">
        <v>92</v>
      </c>
      <c r="E22" s="37">
        <f>ABRIL!C48</f>
        <v>2</v>
      </c>
      <c r="G22" s="37" t="s">
        <v>92</v>
      </c>
      <c r="H22" s="37">
        <f>ABRIL!C53</f>
        <v>2</v>
      </c>
      <c r="J22" s="37" t="s">
        <v>92</v>
      </c>
      <c r="K22" s="37">
        <f>SUM(ABRIL!M18:M58)</f>
        <v>0</v>
      </c>
    </row>
    <row r="23" spans="1:11" ht="18.75" x14ac:dyDescent="0.3">
      <c r="A23" s="37" t="s">
        <v>93</v>
      </c>
      <c r="B23" s="37">
        <f>SUM(MAIO!C51,MAIO!C52)</f>
        <v>27</v>
      </c>
      <c r="D23" s="37" t="s">
        <v>93</v>
      </c>
      <c r="E23" s="37">
        <f>MAIO!C53</f>
        <v>3</v>
      </c>
      <c r="G23" s="37" t="s">
        <v>93</v>
      </c>
      <c r="H23" s="37">
        <f>MAIO!C58</f>
        <v>1</v>
      </c>
      <c r="J23" s="37" t="s">
        <v>93</v>
      </c>
      <c r="K23" s="37">
        <f>MAIO!C59</f>
        <v>3</v>
      </c>
    </row>
    <row r="24" spans="1:11" ht="18.75" x14ac:dyDescent="0.3">
      <c r="A24" s="37" t="s">
        <v>94</v>
      </c>
      <c r="B24" s="37">
        <f>SUM(JUNHO!C49,JUNHO!C50)</f>
        <v>26</v>
      </c>
      <c r="D24" s="37" t="s">
        <v>94</v>
      </c>
      <c r="E24" s="37">
        <f>JUNHO!C51</f>
        <v>3</v>
      </c>
      <c r="G24" s="37" t="s">
        <v>94</v>
      </c>
      <c r="H24" s="37">
        <v>0</v>
      </c>
      <c r="J24" s="37" t="s">
        <v>94</v>
      </c>
      <c r="K24" s="37">
        <f>JUNHO!C56</f>
        <v>2</v>
      </c>
    </row>
    <row r="25" spans="1:11" ht="18.75" x14ac:dyDescent="0.3">
      <c r="A25" s="37" t="s">
        <v>95</v>
      </c>
      <c r="B25" s="37">
        <f>SUM(JULHO!C53,JULHO!C54)</f>
        <v>24</v>
      </c>
      <c r="D25" s="37" t="s">
        <v>95</v>
      </c>
      <c r="E25" s="37">
        <f>JULHO!C55</f>
        <v>12</v>
      </c>
      <c r="G25" s="37" t="s">
        <v>95</v>
      </c>
      <c r="H25" s="37">
        <v>0</v>
      </c>
      <c r="J25" s="37" t="s">
        <v>95</v>
      </c>
      <c r="K25" s="37">
        <f>JULHO!C60</f>
        <v>1</v>
      </c>
    </row>
    <row r="26" spans="1:11" ht="18.75" x14ac:dyDescent="0.3">
      <c r="A26" s="37" t="s">
        <v>96</v>
      </c>
      <c r="B26" s="37">
        <f>SUM(AGOSTO!C57,AGOSTO!C58)</f>
        <v>22</v>
      </c>
      <c r="D26" s="37" t="s">
        <v>96</v>
      </c>
      <c r="E26" s="37">
        <f>AGOSTO!C59</f>
        <v>12</v>
      </c>
      <c r="G26" s="37" t="s">
        <v>96</v>
      </c>
      <c r="H26" s="37">
        <f>AGOSTO!C64</f>
        <v>1</v>
      </c>
      <c r="J26" s="37" t="s">
        <v>96</v>
      </c>
      <c r="K26" s="37">
        <v>0</v>
      </c>
    </row>
    <row r="27" spans="1:11" ht="18.75" x14ac:dyDescent="0.3">
      <c r="A27" s="37" t="s">
        <v>97</v>
      </c>
      <c r="B27" s="37">
        <f>SUM(SETEMBRO!C37,SETEMBRO!C38)</f>
        <v>19</v>
      </c>
      <c r="D27" s="37" t="s">
        <v>97</v>
      </c>
      <c r="E27" s="37">
        <f>SETEMBRO!C39</f>
        <v>3</v>
      </c>
      <c r="G27" s="37" t="s">
        <v>97</v>
      </c>
      <c r="H27" s="37">
        <v>0</v>
      </c>
      <c r="J27" s="37" t="s">
        <v>97</v>
      </c>
      <c r="K27" s="37">
        <v>0</v>
      </c>
    </row>
    <row r="28" spans="1:11" ht="18.75" x14ac:dyDescent="0.3">
      <c r="A28" s="37" t="s">
        <v>98</v>
      </c>
      <c r="B28" s="37">
        <f>SUM(OUTUBRO!C39,OUTUBRO!C40)</f>
        <v>27</v>
      </c>
      <c r="D28" s="37" t="s">
        <v>98</v>
      </c>
      <c r="E28" s="37">
        <f>OUTUBRO!C41</f>
        <v>3</v>
      </c>
      <c r="G28" s="37" t="s">
        <v>98</v>
      </c>
      <c r="H28" s="37">
        <v>0</v>
      </c>
      <c r="J28" s="37" t="s">
        <v>98</v>
      </c>
      <c r="K28" s="37">
        <v>0</v>
      </c>
    </row>
    <row r="29" spans="1:11" ht="18.75" x14ac:dyDescent="0.3">
      <c r="A29" s="37" t="s">
        <v>99</v>
      </c>
      <c r="B29" s="37">
        <f>SUM(NOVEMBRO!C49,NOVEMBRO!C50)</f>
        <v>21</v>
      </c>
      <c r="D29" s="37" t="s">
        <v>99</v>
      </c>
      <c r="E29" s="37">
        <f>NOVEMBRO!C51</f>
        <v>2</v>
      </c>
      <c r="G29" s="37" t="s">
        <v>99</v>
      </c>
      <c r="H29" s="37">
        <f>NOVEMBRO!C56</f>
        <v>1</v>
      </c>
      <c r="J29" s="37" t="s">
        <v>99</v>
      </c>
      <c r="K29" s="37">
        <v>0</v>
      </c>
    </row>
    <row r="30" spans="1:11" ht="19.5" thickBot="1" x14ac:dyDescent="0.35">
      <c r="A30" s="38" t="s">
        <v>100</v>
      </c>
      <c r="B30" s="66">
        <f>SUM(DEZEMBRO!C34,DEZEMBRO!C35)</f>
        <v>14</v>
      </c>
      <c r="D30" s="38" t="s">
        <v>100</v>
      </c>
      <c r="E30" s="66">
        <f>DEZEMBRO!C36</f>
        <v>2</v>
      </c>
      <c r="G30" s="38" t="s">
        <v>100</v>
      </c>
      <c r="H30" s="66">
        <v>0</v>
      </c>
      <c r="J30" s="38" t="s">
        <v>100</v>
      </c>
      <c r="K30" s="66">
        <v>0</v>
      </c>
    </row>
    <row r="31" spans="1:11" ht="19.5" thickBot="1" x14ac:dyDescent="0.35">
      <c r="A31" s="67" t="s">
        <v>158</v>
      </c>
      <c r="B31" s="68">
        <f>SUM(B19:B30)</f>
        <v>237</v>
      </c>
      <c r="D31" s="67" t="s">
        <v>158</v>
      </c>
      <c r="E31" s="68">
        <f>SUM(E19:E30)</f>
        <v>54</v>
      </c>
      <c r="G31" s="67" t="s">
        <v>158</v>
      </c>
      <c r="H31" s="68">
        <f>SUM(H19:H30)</f>
        <v>8</v>
      </c>
      <c r="J31" s="67" t="s">
        <v>158</v>
      </c>
      <c r="K31" s="68">
        <f>SUM(K19:K30)</f>
        <v>12</v>
      </c>
    </row>
  </sheetData>
  <mergeCells count="8">
    <mergeCell ref="A1:B1"/>
    <mergeCell ref="D1:E1"/>
    <mergeCell ref="G1:H1"/>
    <mergeCell ref="J1:K1"/>
    <mergeCell ref="A17:B17"/>
    <mergeCell ref="D17:E17"/>
    <mergeCell ref="G17:H17"/>
    <mergeCell ref="J17:K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F55"/>
  <sheetViews>
    <sheetView showGridLines="0" topLeftCell="A13" zoomScaleNormal="100" workbookViewId="0">
      <selection activeCell="B47" sqref="B47"/>
    </sheetView>
  </sheetViews>
  <sheetFormatPr defaultRowHeight="15" x14ac:dyDescent="0.25"/>
  <cols>
    <col min="1" max="1" width="12.85546875" style="6" bestFit="1" customWidth="1"/>
    <col min="2" max="2" width="46.42578125" style="6" bestFit="1" customWidth="1"/>
    <col min="3" max="3" width="28" style="6" bestFit="1" customWidth="1"/>
    <col min="4" max="4" width="19.42578125" style="6" bestFit="1" customWidth="1"/>
    <col min="5" max="5" width="128.7109375" style="6" bestFit="1" customWidth="1"/>
    <col min="6" max="6" width="18.7109375" style="6" bestFit="1" customWidth="1"/>
    <col min="7" max="16384" width="9.140625" style="6"/>
  </cols>
  <sheetData>
    <row r="1" spans="1:6" ht="21.75" thickBot="1" x14ac:dyDescent="0.4">
      <c r="A1" s="44" t="s">
        <v>3</v>
      </c>
      <c r="B1" s="45" t="s">
        <v>0</v>
      </c>
      <c r="C1" s="45" t="s">
        <v>17</v>
      </c>
      <c r="D1" s="45" t="s">
        <v>4</v>
      </c>
      <c r="E1" s="45" t="s">
        <v>5</v>
      </c>
      <c r="F1" s="46" t="s">
        <v>76</v>
      </c>
    </row>
    <row r="2" spans="1:6" s="48" customFormat="1" x14ac:dyDescent="0.25">
      <c r="A2" s="59"/>
      <c r="B2" s="60"/>
      <c r="C2" s="60"/>
      <c r="D2" s="60"/>
      <c r="E2" s="60"/>
      <c r="F2" s="62"/>
    </row>
    <row r="3" spans="1:6" s="48" customFormat="1" ht="15.75" thickBot="1" x14ac:dyDescent="0.3">
      <c r="A3" s="63"/>
      <c r="B3" s="42"/>
      <c r="C3" s="42"/>
      <c r="D3" s="42"/>
      <c r="E3" s="42"/>
      <c r="F3" s="54"/>
    </row>
    <row r="4" spans="1:6" s="48" customFormat="1" x14ac:dyDescent="0.25">
      <c r="A4" s="63"/>
      <c r="B4" s="60"/>
      <c r="C4" s="42"/>
      <c r="D4" s="42"/>
      <c r="E4" s="42"/>
      <c r="F4" s="54"/>
    </row>
    <row r="5" spans="1:6" s="48" customFormat="1" x14ac:dyDescent="0.25">
      <c r="A5" s="63"/>
      <c r="B5" s="42"/>
      <c r="C5" s="42"/>
      <c r="D5" s="42"/>
      <c r="E5" s="64"/>
      <c r="F5" s="54"/>
    </row>
    <row r="6" spans="1:6" s="48" customFormat="1" x14ac:dyDescent="0.25">
      <c r="A6" s="63"/>
      <c r="B6" s="42"/>
      <c r="C6" s="42"/>
      <c r="D6" s="42"/>
      <c r="E6" s="64"/>
      <c r="F6" s="54"/>
    </row>
    <row r="7" spans="1:6" s="48" customFormat="1" x14ac:dyDescent="0.25">
      <c r="A7" s="63"/>
      <c r="B7" s="42"/>
      <c r="C7" s="42"/>
      <c r="D7" s="42"/>
      <c r="E7" s="64"/>
      <c r="F7" s="54"/>
    </row>
    <row r="8" spans="1:6" s="48" customFormat="1" x14ac:dyDescent="0.25">
      <c r="A8" s="63"/>
      <c r="B8" s="42"/>
      <c r="C8" s="42"/>
      <c r="D8" s="42"/>
      <c r="E8" s="64"/>
      <c r="F8" s="54"/>
    </row>
    <row r="9" spans="1:6" s="48" customFormat="1" x14ac:dyDescent="0.25">
      <c r="A9" s="63"/>
      <c r="B9" s="42"/>
      <c r="C9" s="42"/>
      <c r="D9" s="42"/>
      <c r="E9" s="64"/>
      <c r="F9" s="54"/>
    </row>
    <row r="10" spans="1:6" s="48" customFormat="1" x14ac:dyDescent="0.25">
      <c r="A10" s="63"/>
      <c r="B10" s="42"/>
      <c r="C10" s="42"/>
      <c r="D10" s="42"/>
      <c r="E10" s="64"/>
      <c r="F10" s="54"/>
    </row>
    <row r="11" spans="1:6" s="48" customFormat="1" x14ac:dyDescent="0.25">
      <c r="A11" s="63"/>
      <c r="B11" s="42"/>
      <c r="C11" s="42"/>
      <c r="D11" s="42"/>
      <c r="E11" s="64"/>
      <c r="F11" s="54"/>
    </row>
    <row r="12" spans="1:6" s="48" customFormat="1" x14ac:dyDescent="0.25">
      <c r="A12" s="63"/>
      <c r="B12" s="42"/>
      <c r="C12" s="42"/>
      <c r="D12" s="42"/>
      <c r="E12" s="64"/>
      <c r="F12" s="54"/>
    </row>
    <row r="13" spans="1:6" s="48" customFormat="1" x14ac:dyDescent="0.25">
      <c r="A13" s="63"/>
      <c r="B13" s="42"/>
      <c r="C13" s="42"/>
      <c r="D13" s="42"/>
      <c r="E13" s="42"/>
      <c r="F13" s="54"/>
    </row>
    <row r="14" spans="1:6" s="48" customFormat="1" x14ac:dyDescent="0.25">
      <c r="A14" s="63"/>
      <c r="B14" s="42"/>
      <c r="C14" s="42"/>
      <c r="D14" s="42"/>
      <c r="E14" s="64"/>
      <c r="F14" s="54"/>
    </row>
    <row r="15" spans="1:6" s="48" customFormat="1" x14ac:dyDescent="0.25">
      <c r="A15" s="63"/>
      <c r="B15" s="42"/>
      <c r="C15" s="42"/>
      <c r="D15" s="42"/>
      <c r="E15" s="64"/>
      <c r="F15" s="54"/>
    </row>
    <row r="16" spans="1:6" s="48" customFormat="1" x14ac:dyDescent="0.25">
      <c r="A16" s="63"/>
      <c r="B16" s="42"/>
      <c r="C16" s="42"/>
      <c r="D16" s="42"/>
      <c r="E16" s="64"/>
      <c r="F16" s="54"/>
    </row>
    <row r="17" spans="1:6" s="48" customFormat="1" x14ac:dyDescent="0.25">
      <c r="A17" s="63"/>
      <c r="B17" s="42"/>
      <c r="C17" s="42"/>
      <c r="D17" s="42"/>
      <c r="E17" s="64"/>
      <c r="F17" s="54"/>
    </row>
    <row r="18" spans="1:6" s="48" customFormat="1" x14ac:dyDescent="0.25">
      <c r="A18" s="63"/>
      <c r="B18" s="42"/>
      <c r="C18" s="42"/>
      <c r="D18" s="42"/>
      <c r="E18" s="64"/>
      <c r="F18" s="54"/>
    </row>
    <row r="19" spans="1:6" s="48" customFormat="1" x14ac:dyDescent="0.25">
      <c r="A19" s="63"/>
      <c r="B19" s="42"/>
      <c r="C19" s="42"/>
      <c r="D19" s="42"/>
      <c r="E19" s="64"/>
      <c r="F19" s="54"/>
    </row>
    <row r="20" spans="1:6" s="48" customFormat="1" x14ac:dyDescent="0.25">
      <c r="A20" s="63"/>
      <c r="B20" s="42"/>
      <c r="C20" s="42"/>
      <c r="D20" s="42"/>
      <c r="E20" s="64"/>
      <c r="F20" s="54"/>
    </row>
    <row r="21" spans="1:6" s="48" customFormat="1" x14ac:dyDescent="0.25">
      <c r="A21" s="63"/>
      <c r="B21" s="42"/>
      <c r="C21" s="42"/>
      <c r="D21" s="42"/>
      <c r="E21" s="64"/>
      <c r="F21" s="54"/>
    </row>
    <row r="22" spans="1:6" s="48" customFormat="1" x14ac:dyDescent="0.25">
      <c r="A22" s="63"/>
      <c r="B22" s="42"/>
      <c r="C22" s="42"/>
      <c r="D22" s="42"/>
      <c r="E22" s="64"/>
      <c r="F22" s="54"/>
    </row>
    <row r="23" spans="1:6" s="48" customFormat="1" x14ac:dyDescent="0.25">
      <c r="A23" s="63"/>
      <c r="B23" s="42"/>
      <c r="C23" s="42"/>
      <c r="D23" s="42"/>
      <c r="E23" s="64"/>
      <c r="F23" s="54"/>
    </row>
    <row r="24" spans="1:6" s="48" customFormat="1" x14ac:dyDescent="0.25">
      <c r="A24" s="63"/>
      <c r="B24" s="42"/>
      <c r="C24" s="42"/>
      <c r="D24" s="42"/>
      <c r="E24" s="64"/>
      <c r="F24" s="54"/>
    </row>
    <row r="25" spans="1:6" s="48" customFormat="1" x14ac:dyDescent="0.25">
      <c r="A25" s="63"/>
      <c r="B25" s="42"/>
      <c r="C25" s="42"/>
      <c r="D25" s="42"/>
      <c r="E25" s="64"/>
      <c r="F25" s="54"/>
    </row>
    <row r="26" spans="1:6" s="48" customFormat="1" x14ac:dyDescent="0.25">
      <c r="A26" s="63"/>
      <c r="B26" s="42"/>
      <c r="C26" s="42"/>
      <c r="D26" s="42"/>
      <c r="E26" s="64"/>
      <c r="F26" s="54"/>
    </row>
    <row r="27" spans="1:6" s="48" customFormat="1" x14ac:dyDescent="0.25">
      <c r="A27" s="63"/>
      <c r="B27" s="42"/>
      <c r="C27" s="42"/>
      <c r="D27" s="42"/>
      <c r="E27" s="64"/>
      <c r="F27" s="54"/>
    </row>
    <row r="28" spans="1:6" s="48" customFormat="1" x14ac:dyDescent="0.25">
      <c r="A28" s="63"/>
      <c r="B28" s="42"/>
      <c r="C28" s="42"/>
      <c r="D28" s="42"/>
      <c r="E28" s="64"/>
      <c r="F28" s="54"/>
    </row>
    <row r="29" spans="1:6" s="48" customFormat="1" x14ac:dyDescent="0.25">
      <c r="A29" s="63"/>
      <c r="B29" s="42"/>
      <c r="C29" s="42"/>
      <c r="D29" s="42"/>
      <c r="E29" s="64"/>
      <c r="F29" s="54"/>
    </row>
    <row r="30" spans="1:6" s="48" customFormat="1" x14ac:dyDescent="0.25">
      <c r="A30" s="63"/>
      <c r="B30" s="42"/>
      <c r="C30" s="42"/>
      <c r="D30" s="42"/>
      <c r="E30" s="64"/>
      <c r="F30" s="54"/>
    </row>
    <row r="31" spans="1:6" s="48" customFormat="1" x14ac:dyDescent="0.25">
      <c r="A31" s="63"/>
      <c r="B31" s="42"/>
      <c r="C31" s="42"/>
      <c r="D31" s="42"/>
      <c r="E31" s="64"/>
      <c r="F31" s="54"/>
    </row>
    <row r="32" spans="1:6" s="48" customFormat="1" x14ac:dyDescent="0.25">
      <c r="A32" s="63"/>
      <c r="B32" s="42"/>
      <c r="C32" s="42"/>
      <c r="D32" s="42"/>
      <c r="E32" s="64"/>
      <c r="F32" s="54"/>
    </row>
    <row r="33" spans="1:6" s="48" customFormat="1" x14ac:dyDescent="0.25">
      <c r="A33" s="63"/>
      <c r="B33" s="42"/>
      <c r="C33" s="42"/>
      <c r="D33" s="42"/>
      <c r="E33" s="42"/>
      <c r="F33" s="54"/>
    </row>
    <row r="34" spans="1:6" s="48" customFormat="1" x14ac:dyDescent="0.25">
      <c r="A34" s="63"/>
      <c r="B34" s="42"/>
      <c r="C34" s="42"/>
      <c r="D34" s="42"/>
      <c r="E34" s="42"/>
      <c r="F34" s="54"/>
    </row>
    <row r="35" spans="1:6" s="48" customFormat="1" x14ac:dyDescent="0.25">
      <c r="A35" s="63"/>
      <c r="B35" s="42"/>
      <c r="C35" s="42"/>
      <c r="D35" s="42"/>
      <c r="E35" s="42"/>
      <c r="F35" s="54"/>
    </row>
    <row r="36" spans="1:6" s="48" customFormat="1" x14ac:dyDescent="0.25">
      <c r="A36" s="63"/>
      <c r="B36" s="42"/>
      <c r="C36" s="42"/>
      <c r="D36" s="42"/>
      <c r="E36" s="42"/>
      <c r="F36" s="54"/>
    </row>
    <row r="37" spans="1:6" s="48" customFormat="1" x14ac:dyDescent="0.25">
      <c r="A37" s="63"/>
      <c r="B37" s="42"/>
      <c r="C37" s="42"/>
      <c r="D37" s="42"/>
      <c r="E37" s="42"/>
      <c r="F37" s="54"/>
    </row>
    <row r="38" spans="1:6" s="48" customFormat="1" x14ac:dyDescent="0.25">
      <c r="A38" s="63"/>
      <c r="B38" s="42"/>
      <c r="C38" s="42"/>
      <c r="D38" s="42"/>
      <c r="E38" s="42"/>
      <c r="F38" s="54"/>
    </row>
    <row r="39" spans="1:6" s="48" customFormat="1" x14ac:dyDescent="0.25">
      <c r="A39" s="63"/>
      <c r="B39" s="42"/>
      <c r="C39" s="42"/>
      <c r="D39" s="42"/>
      <c r="E39" s="42"/>
      <c r="F39" s="54"/>
    </row>
    <row r="40" spans="1:6" s="48" customFormat="1" x14ac:dyDescent="0.25">
      <c r="A40" s="63"/>
      <c r="B40" s="42"/>
      <c r="C40" s="42"/>
      <c r="D40" s="42"/>
      <c r="E40" s="42"/>
      <c r="F40" s="54"/>
    </row>
    <row r="41" spans="1:6" s="48" customFormat="1" x14ac:dyDescent="0.25">
      <c r="A41" s="63"/>
      <c r="B41" s="42"/>
      <c r="C41" s="42"/>
      <c r="D41" s="42"/>
      <c r="E41" s="42"/>
      <c r="F41" s="54"/>
    </row>
    <row r="42" spans="1:6" s="48" customFormat="1" ht="15.75" thickBot="1" x14ac:dyDescent="0.3">
      <c r="A42" s="83"/>
      <c r="B42" s="57"/>
      <c r="C42" s="57"/>
      <c r="D42" s="57"/>
      <c r="E42" s="57"/>
      <c r="F42" s="58"/>
    </row>
    <row r="44" spans="1:6" ht="15.75" thickBot="1" x14ac:dyDescent="0.3"/>
    <row r="45" spans="1:6" ht="21.75" thickBot="1" x14ac:dyDescent="0.4">
      <c r="B45" s="21" t="s">
        <v>81</v>
      </c>
      <c r="C45" s="18" t="s">
        <v>77</v>
      </c>
    </row>
    <row r="46" spans="1:6" x14ac:dyDescent="0.25">
      <c r="B46" s="22"/>
      <c r="C46" s="19">
        <f>COUNTIF(C2:C42,)</f>
        <v>0</v>
      </c>
    </row>
    <row r="47" spans="1:6" x14ac:dyDescent="0.25">
      <c r="B47" s="23"/>
      <c r="C47" s="47">
        <f>COUNTIF(C2:C42,C4)</f>
        <v>0</v>
      </c>
    </row>
    <row r="48" spans="1:6" x14ac:dyDescent="0.25">
      <c r="B48" s="24"/>
      <c r="C48" s="20">
        <f>COUNTIF(C2:C42,)</f>
        <v>0</v>
      </c>
    </row>
    <row r="49" spans="2:3" x14ac:dyDescent="0.25">
      <c r="B49" s="23"/>
      <c r="C49" s="20">
        <f>COUNTIF(C2:C42,)</f>
        <v>0</v>
      </c>
    </row>
    <row r="50" spans="2:3" x14ac:dyDescent="0.25">
      <c r="B50" s="24"/>
      <c r="C50" s="20">
        <f>COUNTIF(C2:C42,)</f>
        <v>0</v>
      </c>
    </row>
    <row r="51" spans="2:3" x14ac:dyDescent="0.25">
      <c r="B51" s="24" t="s">
        <v>172</v>
      </c>
      <c r="C51" s="20">
        <f>COUNTIF(C2:C42,C28)+COUNTIF(C2:C42,C42)+COUNTIF(C2:C42,C39)</f>
        <v>0</v>
      </c>
    </row>
    <row r="52" spans="2:3" x14ac:dyDescent="0.25">
      <c r="B52" s="23"/>
      <c r="C52" s="20">
        <f>COUNTIF(C2:C42,)</f>
        <v>0</v>
      </c>
    </row>
    <row r="53" spans="2:3" x14ac:dyDescent="0.25">
      <c r="B53" s="31"/>
      <c r="C53" s="32">
        <f>COUNTIF(C2:C42,)</f>
        <v>0</v>
      </c>
    </row>
    <row r="54" spans="2:3" x14ac:dyDescent="0.25">
      <c r="B54" s="23"/>
      <c r="C54" s="28">
        <f>COUNTIF(C2:C42,)</f>
        <v>0</v>
      </c>
    </row>
    <row r="55" spans="2:3" ht="19.5" thickBot="1" x14ac:dyDescent="0.35">
      <c r="B55" s="33" t="s">
        <v>77</v>
      </c>
      <c r="C55" s="34">
        <f>SUM(C46:C54)</f>
        <v>0</v>
      </c>
    </row>
  </sheetData>
  <autoFilter ref="A1:F1"/>
  <conditionalFormatting sqref="B45:B46 C45 B48 B50:B51">
    <cfRule type="containsText" priority="3" stopIfTrue="1" operator="containsText" text="VASCULAR">
      <formula>NOT(ISERROR(SEARCH("VASCULAR",B45)))</formula>
    </cfRule>
  </conditionalFormatting>
  <conditionalFormatting sqref="C53 C46:C51">
    <cfRule type="containsText" priority="2" operator="containsText" text="VASCULAR">
      <formula>NOT(ISERROR(SEARCH("VASCULAR",C46)))</formula>
    </cfRule>
  </conditionalFormatting>
  <conditionalFormatting sqref="C52">
    <cfRule type="containsText" priority="1" operator="containsText" text="VASCULAR">
      <formula>NOT(ISERROR(SEARCH("VASCULAR",C52)))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32"/>
  <sheetViews>
    <sheetView showGridLines="0" workbookViewId="0">
      <selection activeCell="B13" sqref="B13"/>
    </sheetView>
  </sheetViews>
  <sheetFormatPr defaultRowHeight="15" x14ac:dyDescent="0.25"/>
  <cols>
    <col min="1" max="1" width="11.42578125" customWidth="1"/>
    <col min="2" max="2" width="48.42578125" bestFit="1" customWidth="1"/>
    <col min="3" max="3" width="26.7109375" bestFit="1" customWidth="1"/>
    <col min="4" max="4" width="24" bestFit="1" customWidth="1"/>
    <col min="5" max="5" width="65" bestFit="1" customWidth="1"/>
    <col min="6" max="6" width="18.7109375" bestFit="1" customWidth="1"/>
  </cols>
  <sheetData>
    <row r="1" spans="1:6" ht="21.75" thickBot="1" x14ac:dyDescent="0.4">
      <c r="A1" s="2" t="s">
        <v>3</v>
      </c>
      <c r="B1" s="2" t="s">
        <v>0</v>
      </c>
      <c r="C1" s="2" t="s">
        <v>17</v>
      </c>
      <c r="D1" s="2" t="s">
        <v>4</v>
      </c>
      <c r="E1" s="2" t="s">
        <v>5</v>
      </c>
      <c r="F1" s="1" t="s">
        <v>76</v>
      </c>
    </row>
    <row r="2" spans="1:6" x14ac:dyDescent="0.25">
      <c r="A2" s="7">
        <v>43103</v>
      </c>
      <c r="B2" s="8" t="s">
        <v>1</v>
      </c>
      <c r="C2" s="8" t="s">
        <v>18</v>
      </c>
      <c r="D2" s="8">
        <v>8</v>
      </c>
      <c r="E2" s="9" t="s">
        <v>23</v>
      </c>
      <c r="F2" s="16">
        <v>70</v>
      </c>
    </row>
    <row r="3" spans="1:6" x14ac:dyDescent="0.25">
      <c r="A3" s="10">
        <v>43108</v>
      </c>
      <c r="B3" s="11" t="s">
        <v>1</v>
      </c>
      <c r="C3" s="11" t="s">
        <v>18</v>
      </c>
      <c r="D3" s="11">
        <v>5</v>
      </c>
      <c r="E3" s="12" t="s">
        <v>6</v>
      </c>
      <c r="F3" s="4">
        <v>85</v>
      </c>
    </row>
    <row r="4" spans="1:6" x14ac:dyDescent="0.25">
      <c r="A4" s="10">
        <v>43110</v>
      </c>
      <c r="B4" s="11" t="s">
        <v>1</v>
      </c>
      <c r="C4" s="11" t="s">
        <v>18</v>
      </c>
      <c r="D4" s="11">
        <v>8</v>
      </c>
      <c r="E4" s="12" t="s">
        <v>24</v>
      </c>
      <c r="F4" s="4">
        <v>83</v>
      </c>
    </row>
    <row r="5" spans="1:6" x14ac:dyDescent="0.25">
      <c r="A5" s="10">
        <v>43110</v>
      </c>
      <c r="B5" s="11" t="s">
        <v>79</v>
      </c>
      <c r="C5" s="11" t="s">
        <v>78</v>
      </c>
      <c r="D5" s="11">
        <v>1</v>
      </c>
      <c r="E5" s="12" t="s">
        <v>25</v>
      </c>
      <c r="F5" s="4">
        <v>90</v>
      </c>
    </row>
    <row r="6" spans="1:6" x14ac:dyDescent="0.25">
      <c r="A6" s="10">
        <v>43111</v>
      </c>
      <c r="B6" s="11" t="s">
        <v>79</v>
      </c>
      <c r="C6" s="11" t="s">
        <v>78</v>
      </c>
      <c r="D6" s="11">
        <v>1</v>
      </c>
      <c r="E6" s="12" t="s">
        <v>26</v>
      </c>
      <c r="F6" s="4">
        <v>70</v>
      </c>
    </row>
    <row r="7" spans="1:6" x14ac:dyDescent="0.25">
      <c r="A7" s="10">
        <v>43111</v>
      </c>
      <c r="B7" s="11" t="s">
        <v>42</v>
      </c>
      <c r="C7" s="11" t="s">
        <v>43</v>
      </c>
      <c r="D7" s="11">
        <v>1</v>
      </c>
      <c r="E7" s="12" t="s">
        <v>44</v>
      </c>
      <c r="F7" s="4">
        <v>150</v>
      </c>
    </row>
    <row r="8" spans="1:6" x14ac:dyDescent="0.25">
      <c r="A8" s="10">
        <v>43112</v>
      </c>
      <c r="B8" s="11" t="s">
        <v>27</v>
      </c>
      <c r="C8" s="11" t="s">
        <v>56</v>
      </c>
      <c r="D8" s="11">
        <v>3</v>
      </c>
      <c r="E8" s="12" t="s">
        <v>28</v>
      </c>
      <c r="F8" s="4">
        <v>100</v>
      </c>
    </row>
    <row r="9" spans="1:6" x14ac:dyDescent="0.25">
      <c r="A9" s="10">
        <v>43112</v>
      </c>
      <c r="B9" s="11" t="s">
        <v>12</v>
      </c>
      <c r="C9" s="11" t="s">
        <v>8</v>
      </c>
      <c r="D9" s="11">
        <v>1</v>
      </c>
      <c r="E9" s="12" t="s">
        <v>29</v>
      </c>
      <c r="F9" s="4">
        <v>385</v>
      </c>
    </row>
    <row r="10" spans="1:6" x14ac:dyDescent="0.25">
      <c r="A10" s="10">
        <v>43115</v>
      </c>
      <c r="B10" s="11" t="s">
        <v>1</v>
      </c>
      <c r="C10" s="11" t="s">
        <v>18</v>
      </c>
      <c r="D10" s="11">
        <v>5</v>
      </c>
      <c r="E10" s="12" t="s">
        <v>6</v>
      </c>
      <c r="F10" s="4">
        <v>60</v>
      </c>
    </row>
    <row r="11" spans="1:6" x14ac:dyDescent="0.25">
      <c r="A11" s="10">
        <v>43115</v>
      </c>
      <c r="B11" s="11" t="s">
        <v>30</v>
      </c>
      <c r="C11" s="11" t="s">
        <v>38</v>
      </c>
      <c r="D11" s="11">
        <v>27</v>
      </c>
      <c r="E11" s="12" t="s">
        <v>31</v>
      </c>
      <c r="F11" s="4">
        <v>60</v>
      </c>
    </row>
    <row r="12" spans="1:6" x14ac:dyDescent="0.25">
      <c r="A12" s="10">
        <v>43117</v>
      </c>
      <c r="B12" s="11" t="s">
        <v>1</v>
      </c>
      <c r="C12" s="11" t="s">
        <v>18</v>
      </c>
      <c r="D12" s="11">
        <v>6</v>
      </c>
      <c r="E12" s="12" t="s">
        <v>32</v>
      </c>
      <c r="F12" s="4">
        <v>86</v>
      </c>
    </row>
    <row r="13" spans="1:6" x14ac:dyDescent="0.25">
      <c r="A13" s="10">
        <v>43119</v>
      </c>
      <c r="B13" s="11" t="s">
        <v>13</v>
      </c>
      <c r="C13" s="11" t="s">
        <v>19</v>
      </c>
      <c r="D13" s="11">
        <v>6</v>
      </c>
      <c r="E13" s="12" t="s">
        <v>33</v>
      </c>
      <c r="F13" s="4">
        <v>75</v>
      </c>
    </row>
    <row r="14" spans="1:6" x14ac:dyDescent="0.25">
      <c r="A14" s="10">
        <v>43122</v>
      </c>
      <c r="B14" s="11" t="s">
        <v>1</v>
      </c>
      <c r="C14" s="11" t="s">
        <v>18</v>
      </c>
      <c r="D14" s="11">
        <v>4</v>
      </c>
      <c r="E14" s="12" t="s">
        <v>6</v>
      </c>
      <c r="F14" s="4">
        <v>50</v>
      </c>
    </row>
    <row r="15" spans="1:6" x14ac:dyDescent="0.25">
      <c r="A15" s="10">
        <v>43124</v>
      </c>
      <c r="B15" s="11" t="s">
        <v>1</v>
      </c>
      <c r="C15" s="11" t="s">
        <v>18</v>
      </c>
      <c r="D15" s="11">
        <v>9</v>
      </c>
      <c r="E15" s="12" t="s">
        <v>34</v>
      </c>
      <c r="F15" s="4">
        <v>100</v>
      </c>
    </row>
    <row r="16" spans="1:6" x14ac:dyDescent="0.25">
      <c r="A16" s="10">
        <v>43125</v>
      </c>
      <c r="B16" s="11" t="s">
        <v>42</v>
      </c>
      <c r="C16" s="11" t="s">
        <v>43</v>
      </c>
      <c r="D16" s="11">
        <v>1</v>
      </c>
      <c r="E16" s="12" t="s">
        <v>44</v>
      </c>
      <c r="F16" s="4">
        <v>150</v>
      </c>
    </row>
    <row r="17" spans="1:6" x14ac:dyDescent="0.25">
      <c r="A17" s="10">
        <v>43125</v>
      </c>
      <c r="B17" s="11" t="s">
        <v>79</v>
      </c>
      <c r="C17" s="11" t="s">
        <v>78</v>
      </c>
      <c r="D17" s="11">
        <v>1</v>
      </c>
      <c r="E17" s="12" t="s">
        <v>35</v>
      </c>
      <c r="F17" s="4">
        <v>40</v>
      </c>
    </row>
    <row r="18" spans="1:6" x14ac:dyDescent="0.25">
      <c r="A18" s="10">
        <v>43126</v>
      </c>
      <c r="B18" s="11" t="s">
        <v>80</v>
      </c>
      <c r="C18" s="11" t="s">
        <v>78</v>
      </c>
      <c r="D18" s="11">
        <v>23</v>
      </c>
      <c r="E18" s="12" t="s">
        <v>36</v>
      </c>
      <c r="F18" s="4">
        <v>80</v>
      </c>
    </row>
    <row r="19" spans="1:6" x14ac:dyDescent="0.25">
      <c r="A19" s="10">
        <v>43129</v>
      </c>
      <c r="B19" s="11" t="s">
        <v>1</v>
      </c>
      <c r="C19" s="11" t="s">
        <v>18</v>
      </c>
      <c r="D19" s="11">
        <v>5</v>
      </c>
      <c r="E19" s="12" t="s">
        <v>6</v>
      </c>
      <c r="F19" s="4">
        <v>60</v>
      </c>
    </row>
    <row r="20" spans="1:6" x14ac:dyDescent="0.25">
      <c r="A20" s="10">
        <v>43129</v>
      </c>
      <c r="B20" s="11" t="s">
        <v>37</v>
      </c>
      <c r="C20" s="11" t="s">
        <v>38</v>
      </c>
      <c r="D20" s="11">
        <v>4</v>
      </c>
      <c r="E20" s="12" t="s">
        <v>39</v>
      </c>
      <c r="F20" s="4">
        <v>30</v>
      </c>
    </row>
    <row r="21" spans="1:6" ht="15.75" thickBot="1" x14ac:dyDescent="0.3">
      <c r="A21" s="13">
        <v>43131</v>
      </c>
      <c r="B21" s="14" t="s">
        <v>1</v>
      </c>
      <c r="C21" s="14" t="s">
        <v>18</v>
      </c>
      <c r="D21" s="14">
        <v>13</v>
      </c>
      <c r="E21" s="15" t="s">
        <v>40</v>
      </c>
      <c r="F21" s="5">
        <v>160</v>
      </c>
    </row>
    <row r="23" spans="1:6" ht="15.75" thickBot="1" x14ac:dyDescent="0.3"/>
    <row r="24" spans="1:6" ht="21.75" thickBot="1" x14ac:dyDescent="0.4">
      <c r="B24" s="21" t="s">
        <v>81</v>
      </c>
      <c r="C24" s="18" t="s">
        <v>77</v>
      </c>
    </row>
    <row r="25" spans="1:6" s="3" customFormat="1" ht="15" customHeight="1" x14ac:dyDescent="0.25">
      <c r="B25" s="30" t="str">
        <f>C2</f>
        <v>SESSÃO</v>
      </c>
      <c r="C25" s="20">
        <f>COUNTIF(C2:C21,C2)</f>
        <v>9</v>
      </c>
    </row>
    <row r="26" spans="1:6" s="3" customFormat="1" ht="15" customHeight="1" x14ac:dyDescent="0.25">
      <c r="B26" s="23" t="str">
        <f>C13</f>
        <v>SIG</v>
      </c>
      <c r="C26" s="28">
        <f>COUNTIF(C2:C21,C13)</f>
        <v>1</v>
      </c>
    </row>
    <row r="27" spans="1:6" s="3" customFormat="1" ht="15" customHeight="1" x14ac:dyDescent="0.25">
      <c r="B27" s="24" t="str">
        <f>C5</f>
        <v>GRAVAÇÃO VÍDEOAULA</v>
      </c>
      <c r="C27" s="28">
        <f>COUNTIF(C2:C21,C5)</f>
        <v>4</v>
      </c>
    </row>
    <row r="28" spans="1:6" s="3" customFormat="1" ht="15" customHeight="1" x14ac:dyDescent="0.25">
      <c r="B28" s="23" t="str">
        <f>C9</f>
        <v>VIDEOCONFERÊNCIA EBSERH</v>
      </c>
      <c r="C28" s="28">
        <f>COUNTIF(C2:C21,C9)</f>
        <v>1</v>
      </c>
    </row>
    <row r="29" spans="1:6" s="3" customFormat="1" ht="15" customHeight="1" x14ac:dyDescent="0.25">
      <c r="B29" s="24" t="str">
        <f>C7</f>
        <v>WEBCONFERÊNCIA</v>
      </c>
      <c r="C29" s="28">
        <f>COUNTIF(C2:C21,C7)</f>
        <v>2</v>
      </c>
    </row>
    <row r="30" spans="1:6" s="3" customFormat="1" ht="15" customHeight="1" x14ac:dyDescent="0.25">
      <c r="B30" s="23" t="str">
        <f>C11</f>
        <v>REUNIÃO DRª SUZY</v>
      </c>
      <c r="C30" s="28">
        <f>COUNTIF(C2:C21,C11)</f>
        <v>2</v>
      </c>
    </row>
    <row r="31" spans="1:6" s="3" customFormat="1" ht="15" customHeight="1" thickBot="1" x14ac:dyDescent="0.3">
      <c r="B31" s="25" t="str">
        <f>C8</f>
        <v>REUNIÃO SRAS</v>
      </c>
      <c r="C31" s="29">
        <f>COUNTIF(C2:C21,C8)</f>
        <v>1</v>
      </c>
    </row>
    <row r="32" spans="1:6" ht="19.5" thickBot="1" x14ac:dyDescent="0.35">
      <c r="B32" s="26" t="s">
        <v>77</v>
      </c>
      <c r="C32" s="17">
        <f>SUM(C25:C31)</f>
        <v>20</v>
      </c>
    </row>
  </sheetData>
  <autoFilter ref="A1:F21"/>
  <conditionalFormatting sqref="C27">
    <cfRule type="containsText" priority="4" operator="containsText" text="VASCULAR">
      <formula>NOT(ISERROR(SEARCH("VASCULAR",C27)))</formula>
    </cfRule>
  </conditionalFormatting>
  <conditionalFormatting sqref="A2:E21 B24:B25 C24 B27 B29">
    <cfRule type="containsText" priority="3" stopIfTrue="1" operator="containsText" text="VASCULAR">
      <formula>NOT(ISERROR(SEARCH("VASCULAR",A2)))</formula>
    </cfRule>
  </conditionalFormatting>
  <conditionalFormatting sqref="C25">
    <cfRule type="containsText" priority="1" operator="containsText" text="VASCULAR">
      <formula>NOT(ISERROR(SEARCH("VASCULAR",C25)))</formula>
    </cfRule>
  </conditionalFormatting>
  <pageMargins left="0.511811024" right="0.511811024" top="0.78740157499999996" bottom="0.78740157499999996" header="0.31496062000000002" footer="0.31496062000000002"/>
  <ignoredErrors>
    <ignoredError sqref="B28:B2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F36"/>
  <sheetViews>
    <sheetView showGridLines="0" workbookViewId="0"/>
  </sheetViews>
  <sheetFormatPr defaultRowHeight="15" x14ac:dyDescent="0.25"/>
  <cols>
    <col min="1" max="1" width="10.7109375" style="6" bestFit="1" customWidth="1"/>
    <col min="2" max="2" width="45" style="6" bestFit="1" customWidth="1"/>
    <col min="3" max="3" width="26.7109375" style="6" bestFit="1" customWidth="1"/>
    <col min="4" max="4" width="19.42578125" style="6" bestFit="1" customWidth="1"/>
    <col min="5" max="5" width="118.7109375" style="6" bestFit="1" customWidth="1"/>
    <col min="6" max="6" width="18.7109375" style="6" bestFit="1" customWidth="1"/>
    <col min="7" max="16384" width="9.140625" style="6"/>
  </cols>
  <sheetData>
    <row r="1" spans="1:6" ht="21.75" thickBot="1" x14ac:dyDescent="0.4">
      <c r="A1" s="2" t="s">
        <v>3</v>
      </c>
      <c r="B1" s="2" t="s">
        <v>0</v>
      </c>
      <c r="C1" s="2" t="s">
        <v>17</v>
      </c>
      <c r="D1" s="2" t="s">
        <v>4</v>
      </c>
      <c r="E1" s="2" t="s">
        <v>5</v>
      </c>
      <c r="F1" s="1" t="s">
        <v>76</v>
      </c>
    </row>
    <row r="2" spans="1:6" x14ac:dyDescent="0.25">
      <c r="A2" s="7">
        <v>43132</v>
      </c>
      <c r="B2" s="8" t="s">
        <v>42</v>
      </c>
      <c r="C2" s="8" t="s">
        <v>43</v>
      </c>
      <c r="D2" s="8">
        <v>1</v>
      </c>
      <c r="E2" s="9" t="s">
        <v>44</v>
      </c>
      <c r="F2" s="35">
        <v>150</v>
      </c>
    </row>
    <row r="3" spans="1:6" x14ac:dyDescent="0.25">
      <c r="A3" s="10">
        <v>43136</v>
      </c>
      <c r="B3" s="11" t="s">
        <v>1</v>
      </c>
      <c r="C3" s="11" t="s">
        <v>18</v>
      </c>
      <c r="D3" s="11">
        <v>6</v>
      </c>
      <c r="E3" s="12" t="s">
        <v>6</v>
      </c>
      <c r="F3" s="12">
        <v>50</v>
      </c>
    </row>
    <row r="4" spans="1:6" x14ac:dyDescent="0.25">
      <c r="A4" s="10">
        <v>43136</v>
      </c>
      <c r="B4" s="11" t="s">
        <v>14</v>
      </c>
      <c r="C4" s="11" t="s">
        <v>86</v>
      </c>
      <c r="D4" s="11">
        <v>1</v>
      </c>
      <c r="E4" s="12" t="s">
        <v>74</v>
      </c>
      <c r="F4" s="12">
        <v>30</v>
      </c>
    </row>
    <row r="5" spans="1:6" x14ac:dyDescent="0.25">
      <c r="A5" s="10">
        <v>43137</v>
      </c>
      <c r="B5" s="11" t="s">
        <v>84</v>
      </c>
      <c r="C5" s="11" t="s">
        <v>78</v>
      </c>
      <c r="D5" s="11">
        <v>1</v>
      </c>
      <c r="E5" s="12" t="s">
        <v>41</v>
      </c>
      <c r="F5" s="12">
        <v>65</v>
      </c>
    </row>
    <row r="6" spans="1:6" x14ac:dyDescent="0.25">
      <c r="A6" s="10">
        <v>43137</v>
      </c>
      <c r="B6" s="11" t="s">
        <v>10</v>
      </c>
      <c r="C6" s="11" t="s">
        <v>19</v>
      </c>
      <c r="D6" s="11">
        <v>3</v>
      </c>
      <c r="E6" s="12" t="s">
        <v>45</v>
      </c>
      <c r="F6" s="12">
        <v>75</v>
      </c>
    </row>
    <row r="7" spans="1:6" x14ac:dyDescent="0.25">
      <c r="A7" s="10">
        <v>43146</v>
      </c>
      <c r="B7" s="11" t="s">
        <v>42</v>
      </c>
      <c r="C7" s="11" t="s">
        <v>43</v>
      </c>
      <c r="D7" s="11">
        <v>1</v>
      </c>
      <c r="E7" s="12" t="s">
        <v>44</v>
      </c>
      <c r="F7" s="12">
        <v>150</v>
      </c>
    </row>
    <row r="8" spans="1:6" x14ac:dyDescent="0.25">
      <c r="A8" s="10">
        <v>43146</v>
      </c>
      <c r="B8" s="11" t="s">
        <v>14</v>
      </c>
      <c r="C8" s="11" t="s">
        <v>86</v>
      </c>
      <c r="D8" s="11">
        <v>1</v>
      </c>
      <c r="E8" s="12" t="s">
        <v>74</v>
      </c>
      <c r="F8" s="12">
        <v>30</v>
      </c>
    </row>
    <row r="9" spans="1:6" x14ac:dyDescent="0.25">
      <c r="A9" s="10">
        <v>43147</v>
      </c>
      <c r="B9" s="11" t="s">
        <v>22</v>
      </c>
      <c r="C9" s="11" t="s">
        <v>20</v>
      </c>
      <c r="D9" s="11">
        <v>9</v>
      </c>
      <c r="E9" s="12" t="s">
        <v>46</v>
      </c>
      <c r="F9" s="12">
        <v>180</v>
      </c>
    </row>
    <row r="10" spans="1:6" x14ac:dyDescent="0.25">
      <c r="A10" s="10">
        <v>43150</v>
      </c>
      <c r="B10" s="11" t="s">
        <v>1</v>
      </c>
      <c r="C10" s="11" t="s">
        <v>18</v>
      </c>
      <c r="D10" s="11">
        <v>5</v>
      </c>
      <c r="E10" s="12" t="s">
        <v>6</v>
      </c>
      <c r="F10" s="12">
        <v>115</v>
      </c>
    </row>
    <row r="11" spans="1:6" x14ac:dyDescent="0.25">
      <c r="A11" s="10">
        <v>43150</v>
      </c>
      <c r="B11" s="11" t="s">
        <v>82</v>
      </c>
      <c r="C11" s="11" t="s">
        <v>78</v>
      </c>
      <c r="D11" s="11">
        <v>1</v>
      </c>
      <c r="E11" s="12" t="s">
        <v>47</v>
      </c>
      <c r="F11" s="12">
        <v>20</v>
      </c>
    </row>
    <row r="12" spans="1:6" x14ac:dyDescent="0.25">
      <c r="A12" s="10">
        <v>43150</v>
      </c>
      <c r="B12" s="11" t="s">
        <v>8</v>
      </c>
      <c r="C12" s="11" t="s">
        <v>8</v>
      </c>
      <c r="D12" s="11">
        <v>5</v>
      </c>
      <c r="E12" s="12" t="s">
        <v>48</v>
      </c>
      <c r="F12" s="12">
        <v>60</v>
      </c>
    </row>
    <row r="13" spans="1:6" x14ac:dyDescent="0.25">
      <c r="A13" s="10">
        <v>43151</v>
      </c>
      <c r="B13" s="11" t="s">
        <v>84</v>
      </c>
      <c r="C13" s="11" t="s">
        <v>78</v>
      </c>
      <c r="D13" s="11">
        <v>1</v>
      </c>
      <c r="E13" s="12" t="s">
        <v>49</v>
      </c>
      <c r="F13" s="12">
        <v>95</v>
      </c>
    </row>
    <row r="14" spans="1:6" x14ac:dyDescent="0.25">
      <c r="A14" s="10">
        <v>43151</v>
      </c>
      <c r="B14" s="11" t="s">
        <v>9</v>
      </c>
      <c r="C14" s="11" t="s">
        <v>19</v>
      </c>
      <c r="D14" s="11">
        <v>4</v>
      </c>
      <c r="E14" s="12" t="s">
        <v>50</v>
      </c>
      <c r="F14" s="12">
        <v>60</v>
      </c>
    </row>
    <row r="15" spans="1:6" x14ac:dyDescent="0.25">
      <c r="A15" s="10">
        <v>43151</v>
      </c>
      <c r="B15" s="11" t="s">
        <v>15</v>
      </c>
      <c r="C15" s="11" t="s">
        <v>19</v>
      </c>
      <c r="D15" s="11">
        <v>4</v>
      </c>
      <c r="E15" s="12" t="s">
        <v>51</v>
      </c>
      <c r="F15" s="12">
        <v>60</v>
      </c>
    </row>
    <row r="16" spans="1:6" x14ac:dyDescent="0.25">
      <c r="A16" s="10">
        <v>43152</v>
      </c>
      <c r="B16" s="11" t="s">
        <v>82</v>
      </c>
      <c r="C16" s="11" t="s">
        <v>78</v>
      </c>
      <c r="D16" s="11">
        <v>1</v>
      </c>
      <c r="E16" s="12" t="s">
        <v>52</v>
      </c>
      <c r="F16" s="12">
        <v>64</v>
      </c>
    </row>
    <row r="17" spans="1:6" x14ac:dyDescent="0.25">
      <c r="A17" s="10">
        <v>43153</v>
      </c>
      <c r="B17" s="11" t="s">
        <v>83</v>
      </c>
      <c r="C17" s="11" t="s">
        <v>78</v>
      </c>
      <c r="D17" s="11">
        <v>1</v>
      </c>
      <c r="E17" s="12" t="s">
        <v>53</v>
      </c>
      <c r="F17" s="12">
        <v>70</v>
      </c>
    </row>
    <row r="18" spans="1:6" x14ac:dyDescent="0.25">
      <c r="A18" s="10">
        <v>43153</v>
      </c>
      <c r="B18" s="11" t="s">
        <v>42</v>
      </c>
      <c r="C18" s="11" t="s">
        <v>43</v>
      </c>
      <c r="D18" s="11">
        <v>1</v>
      </c>
      <c r="E18" s="12" t="s">
        <v>44</v>
      </c>
      <c r="F18" s="12">
        <v>150</v>
      </c>
    </row>
    <row r="19" spans="1:6" x14ac:dyDescent="0.25">
      <c r="A19" s="10">
        <v>43153</v>
      </c>
      <c r="B19" s="11" t="s">
        <v>22</v>
      </c>
      <c r="C19" s="11" t="s">
        <v>20</v>
      </c>
      <c r="D19" s="11">
        <v>23</v>
      </c>
      <c r="E19" s="12" t="s">
        <v>54</v>
      </c>
      <c r="F19" s="12">
        <v>150</v>
      </c>
    </row>
    <row r="20" spans="1:6" x14ac:dyDescent="0.25">
      <c r="A20" s="10">
        <v>43154</v>
      </c>
      <c r="B20" s="11" t="s">
        <v>16</v>
      </c>
      <c r="C20" s="11" t="s">
        <v>19</v>
      </c>
      <c r="D20" s="11">
        <v>1</v>
      </c>
      <c r="E20" s="12" t="s">
        <v>55</v>
      </c>
      <c r="F20" s="12">
        <v>90</v>
      </c>
    </row>
    <row r="21" spans="1:6" x14ac:dyDescent="0.25">
      <c r="A21" s="10">
        <v>43157</v>
      </c>
      <c r="B21" s="11" t="s">
        <v>1</v>
      </c>
      <c r="C21" s="11" t="s">
        <v>18</v>
      </c>
      <c r="D21" s="11">
        <v>4</v>
      </c>
      <c r="E21" s="12" t="s">
        <v>6</v>
      </c>
      <c r="F21" s="12">
        <v>50</v>
      </c>
    </row>
    <row r="22" spans="1:6" x14ac:dyDescent="0.25">
      <c r="A22" s="10">
        <v>43157</v>
      </c>
      <c r="B22" s="11" t="s">
        <v>27</v>
      </c>
      <c r="C22" s="11" t="s">
        <v>56</v>
      </c>
      <c r="D22" s="11">
        <v>2</v>
      </c>
      <c r="E22" s="12" t="s">
        <v>28</v>
      </c>
      <c r="F22" s="12">
        <v>60</v>
      </c>
    </row>
    <row r="23" spans="1:6" x14ac:dyDescent="0.25">
      <c r="A23" s="10">
        <v>43157</v>
      </c>
      <c r="B23" s="11" t="s">
        <v>11</v>
      </c>
      <c r="C23" s="11" t="s">
        <v>21</v>
      </c>
      <c r="D23" s="11">
        <v>17</v>
      </c>
      <c r="E23" s="12" t="s">
        <v>57</v>
      </c>
      <c r="F23" s="12">
        <v>155</v>
      </c>
    </row>
    <row r="24" spans="1:6" ht="15.75" thickBot="1" x14ac:dyDescent="0.3">
      <c r="A24" s="13">
        <v>43158</v>
      </c>
      <c r="B24" s="14" t="s">
        <v>9</v>
      </c>
      <c r="C24" s="14" t="s">
        <v>19</v>
      </c>
      <c r="D24" s="14">
        <v>8</v>
      </c>
      <c r="E24" s="15" t="s">
        <v>58</v>
      </c>
      <c r="F24" s="15">
        <v>60</v>
      </c>
    </row>
    <row r="26" spans="1:6" ht="15.75" thickBot="1" x14ac:dyDescent="0.3"/>
    <row r="27" spans="1:6" ht="21.75" thickBot="1" x14ac:dyDescent="0.4">
      <c r="B27" s="21" t="s">
        <v>81</v>
      </c>
      <c r="C27" s="18" t="s">
        <v>77</v>
      </c>
    </row>
    <row r="28" spans="1:6" x14ac:dyDescent="0.25">
      <c r="B28" s="22" t="str">
        <f>C3</f>
        <v>SESSÃO</v>
      </c>
      <c r="C28" s="19">
        <f>COUNTIF(C3:C24,C3)</f>
        <v>3</v>
      </c>
    </row>
    <row r="29" spans="1:6" x14ac:dyDescent="0.25">
      <c r="B29" s="23" t="str">
        <f>C6</f>
        <v>SIG</v>
      </c>
      <c r="C29" s="20">
        <f>COUNTIF(C2:C24,C14)</f>
        <v>5</v>
      </c>
    </row>
    <row r="30" spans="1:6" x14ac:dyDescent="0.25">
      <c r="B30" s="24" t="str">
        <f>C5</f>
        <v>GRAVAÇÃO VÍDEOAULA</v>
      </c>
      <c r="C30" s="20">
        <f>COUNTIF(C2:C24,C16)</f>
        <v>5</v>
      </c>
    </row>
    <row r="31" spans="1:6" x14ac:dyDescent="0.25">
      <c r="B31" s="23" t="str">
        <f>C12</f>
        <v>VIDEOCONFERÊNCIA EBSERH</v>
      </c>
      <c r="C31" s="20">
        <f>COUNTIF(C2:C24,C12)</f>
        <v>1</v>
      </c>
    </row>
    <row r="32" spans="1:6" x14ac:dyDescent="0.25">
      <c r="B32" s="24" t="str">
        <f>C7</f>
        <v>WEBCONFERÊNCIA</v>
      </c>
      <c r="C32" s="20">
        <f>COUNTIF(C2:C24,C18)</f>
        <v>3</v>
      </c>
    </row>
    <row r="33" spans="2:3" x14ac:dyDescent="0.25">
      <c r="B33" s="23" t="s">
        <v>85</v>
      </c>
      <c r="C33" s="20">
        <f>COUNTIF(C2:C24,C9)+COUNTIF(C2:C24,C23)</f>
        <v>3</v>
      </c>
    </row>
    <row r="34" spans="2:3" x14ac:dyDescent="0.25">
      <c r="B34" s="31" t="str">
        <f>C8</f>
        <v>TESTE DE BANCA</v>
      </c>
      <c r="C34" s="32">
        <f>COUNTIF(C2:C24,C4)</f>
        <v>2</v>
      </c>
    </row>
    <row r="35" spans="2:3" x14ac:dyDescent="0.25">
      <c r="B35" s="23" t="str">
        <f>C22</f>
        <v>REUNIÃO SRAS</v>
      </c>
      <c r="C35" s="28">
        <f>COUNTIF(C2:C24,C22)</f>
        <v>1</v>
      </c>
    </row>
    <row r="36" spans="2:3" ht="19.5" thickBot="1" x14ac:dyDescent="0.35">
      <c r="B36" s="33" t="s">
        <v>77</v>
      </c>
      <c r="C36" s="34">
        <f>SUM(C28:C35)</f>
        <v>23</v>
      </c>
    </row>
  </sheetData>
  <autoFilter ref="A1:F1"/>
  <conditionalFormatting sqref="B27:B28 C27 B30 B32">
    <cfRule type="containsText" priority="2" stopIfTrue="1" operator="containsText" text="VASCULAR">
      <formula>NOT(ISERROR(SEARCH("VASCULAR",B27)))</formula>
    </cfRule>
  </conditionalFormatting>
  <conditionalFormatting sqref="C28:C34">
    <cfRule type="containsText" priority="1" operator="containsText" text="VASCULAR">
      <formula>NOT(ISERROR(SEARCH("VASCULAR",C28)))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B29 B31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F61"/>
  <sheetViews>
    <sheetView showGridLines="0" zoomScaleNormal="100" workbookViewId="0"/>
  </sheetViews>
  <sheetFormatPr defaultRowHeight="15" x14ac:dyDescent="0.25"/>
  <cols>
    <col min="1" max="1" width="12.85546875" style="6" bestFit="1" customWidth="1"/>
    <col min="2" max="2" width="48.28515625" style="6" bestFit="1" customWidth="1"/>
    <col min="3" max="3" width="26.7109375" style="6" bestFit="1" customWidth="1"/>
    <col min="4" max="4" width="19.42578125" style="6" bestFit="1" customWidth="1"/>
    <col min="5" max="5" width="118.7109375" style="6" bestFit="1" customWidth="1"/>
    <col min="6" max="6" width="18.7109375" style="6" bestFit="1" customWidth="1"/>
    <col min="7" max="16384" width="9.140625" style="6"/>
  </cols>
  <sheetData>
    <row r="1" spans="1:6" ht="21.75" thickBot="1" x14ac:dyDescent="0.4">
      <c r="A1" s="44" t="s">
        <v>3</v>
      </c>
      <c r="B1" s="45" t="s">
        <v>0</v>
      </c>
      <c r="C1" s="45" t="s">
        <v>17</v>
      </c>
      <c r="D1" s="45" t="s">
        <v>4</v>
      </c>
      <c r="E1" s="45" t="s">
        <v>5</v>
      </c>
      <c r="F1" s="46" t="s">
        <v>76</v>
      </c>
    </row>
    <row r="2" spans="1:6" s="48" customFormat="1" x14ac:dyDescent="0.25">
      <c r="A2" s="49">
        <v>43160</v>
      </c>
      <c r="B2" s="50" t="s">
        <v>42</v>
      </c>
      <c r="C2" s="50" t="s">
        <v>43</v>
      </c>
      <c r="D2" s="50">
        <v>1</v>
      </c>
      <c r="E2" s="50" t="s">
        <v>44</v>
      </c>
      <c r="F2" s="51">
        <v>180</v>
      </c>
    </row>
    <row r="3" spans="1:6" s="48" customFormat="1" x14ac:dyDescent="0.25">
      <c r="A3" s="52">
        <v>43161</v>
      </c>
      <c r="B3" s="43" t="s">
        <v>8</v>
      </c>
      <c r="C3" s="43" t="s">
        <v>8</v>
      </c>
      <c r="D3" s="43">
        <v>5</v>
      </c>
      <c r="E3" s="43" t="s">
        <v>59</v>
      </c>
      <c r="F3" s="53">
        <v>155</v>
      </c>
    </row>
    <row r="4" spans="1:6" s="48" customFormat="1" x14ac:dyDescent="0.25">
      <c r="A4" s="52">
        <v>43164</v>
      </c>
      <c r="B4" s="43" t="s">
        <v>1</v>
      </c>
      <c r="C4" s="43" t="s">
        <v>18</v>
      </c>
      <c r="D4" s="43">
        <v>7</v>
      </c>
      <c r="E4" s="43" t="s">
        <v>6</v>
      </c>
      <c r="F4" s="53">
        <v>90</v>
      </c>
    </row>
    <row r="5" spans="1:6" s="48" customFormat="1" x14ac:dyDescent="0.25">
      <c r="A5" s="52">
        <v>43164</v>
      </c>
      <c r="B5" s="43" t="s">
        <v>22</v>
      </c>
      <c r="C5" s="43" t="s">
        <v>20</v>
      </c>
      <c r="D5" s="43">
        <v>1</v>
      </c>
      <c r="E5" s="43" t="s">
        <v>74</v>
      </c>
      <c r="F5" s="53">
        <v>150</v>
      </c>
    </row>
    <row r="6" spans="1:6" s="48" customFormat="1" x14ac:dyDescent="0.25">
      <c r="A6" s="52">
        <v>43165</v>
      </c>
      <c r="B6" s="43" t="s">
        <v>8</v>
      </c>
      <c r="C6" s="43" t="s">
        <v>8</v>
      </c>
      <c r="D6" s="43">
        <v>7</v>
      </c>
      <c r="E6" s="43" t="s">
        <v>60</v>
      </c>
      <c r="F6" s="53">
        <v>120</v>
      </c>
    </row>
    <row r="7" spans="1:6" s="48" customFormat="1" x14ac:dyDescent="0.25">
      <c r="A7" s="52">
        <v>43165</v>
      </c>
      <c r="B7" s="43" t="s">
        <v>9</v>
      </c>
      <c r="C7" s="43" t="s">
        <v>19</v>
      </c>
      <c r="D7" s="43">
        <v>8</v>
      </c>
      <c r="E7" s="43" t="s">
        <v>61</v>
      </c>
      <c r="F7" s="53">
        <v>70</v>
      </c>
    </row>
    <row r="8" spans="1:6" s="48" customFormat="1" x14ac:dyDescent="0.25">
      <c r="A8" s="52">
        <v>43165</v>
      </c>
      <c r="B8" s="43" t="s">
        <v>10</v>
      </c>
      <c r="C8" s="43" t="s">
        <v>19</v>
      </c>
      <c r="D8" s="43">
        <v>2</v>
      </c>
      <c r="E8" s="43" t="s">
        <v>62</v>
      </c>
      <c r="F8" s="53">
        <v>60</v>
      </c>
    </row>
    <row r="9" spans="1:6" s="48" customFormat="1" x14ac:dyDescent="0.25">
      <c r="A9" s="52">
        <v>43165</v>
      </c>
      <c r="B9" s="43" t="s">
        <v>14</v>
      </c>
      <c r="C9" s="43" t="s">
        <v>86</v>
      </c>
      <c r="D9" s="43">
        <v>1</v>
      </c>
      <c r="E9" s="43" t="s">
        <v>74</v>
      </c>
      <c r="F9" s="53">
        <v>30</v>
      </c>
    </row>
    <row r="10" spans="1:6" s="48" customFormat="1" x14ac:dyDescent="0.25">
      <c r="A10" s="52">
        <v>43167</v>
      </c>
      <c r="B10" s="43" t="s">
        <v>42</v>
      </c>
      <c r="C10" s="43" t="s">
        <v>43</v>
      </c>
      <c r="D10" s="43">
        <v>1</v>
      </c>
      <c r="E10" s="43" t="s">
        <v>44</v>
      </c>
      <c r="F10" s="53">
        <v>150</v>
      </c>
    </row>
    <row r="11" spans="1:6" s="48" customFormat="1" x14ac:dyDescent="0.25">
      <c r="A11" s="52">
        <v>43167</v>
      </c>
      <c r="B11" s="43" t="s">
        <v>63</v>
      </c>
      <c r="C11" s="43" t="s">
        <v>19</v>
      </c>
      <c r="D11" s="43">
        <v>1</v>
      </c>
      <c r="E11" s="43" t="s">
        <v>72</v>
      </c>
      <c r="F11" s="53">
        <v>60</v>
      </c>
    </row>
    <row r="12" spans="1:6" s="48" customFormat="1" x14ac:dyDescent="0.25">
      <c r="A12" s="52">
        <v>43167</v>
      </c>
      <c r="B12" s="43" t="s">
        <v>75</v>
      </c>
      <c r="C12" s="43" t="s">
        <v>86</v>
      </c>
      <c r="D12" s="43">
        <v>1</v>
      </c>
      <c r="E12" s="43" t="s">
        <v>73</v>
      </c>
      <c r="F12" s="53">
        <v>30</v>
      </c>
    </row>
    <row r="13" spans="1:6" s="48" customFormat="1" x14ac:dyDescent="0.25">
      <c r="A13" s="52">
        <v>43168</v>
      </c>
      <c r="B13" s="43" t="s">
        <v>11</v>
      </c>
      <c r="C13" s="43" t="s">
        <v>21</v>
      </c>
      <c r="D13" s="43">
        <v>9</v>
      </c>
      <c r="E13" s="43" t="s">
        <v>64</v>
      </c>
      <c r="F13" s="53">
        <v>125</v>
      </c>
    </row>
    <row r="14" spans="1:6" s="48" customFormat="1" x14ac:dyDescent="0.25">
      <c r="A14" s="52">
        <v>43171</v>
      </c>
      <c r="B14" s="43" t="s">
        <v>1</v>
      </c>
      <c r="C14" s="43" t="s">
        <v>18</v>
      </c>
      <c r="D14" s="43">
        <v>7</v>
      </c>
      <c r="E14" s="43" t="s">
        <v>6</v>
      </c>
      <c r="F14" s="53">
        <v>85</v>
      </c>
    </row>
    <row r="15" spans="1:6" s="48" customFormat="1" x14ac:dyDescent="0.25">
      <c r="A15" s="52">
        <v>43171</v>
      </c>
      <c r="B15" s="43" t="s">
        <v>2</v>
      </c>
      <c r="C15" s="43" t="s">
        <v>19</v>
      </c>
      <c r="D15" s="43">
        <v>8</v>
      </c>
      <c r="E15" s="43" t="s">
        <v>7</v>
      </c>
      <c r="F15" s="53">
        <v>65</v>
      </c>
    </row>
    <row r="16" spans="1:6" s="48" customFormat="1" x14ac:dyDescent="0.25">
      <c r="A16" s="52">
        <v>43171</v>
      </c>
      <c r="B16" s="43" t="s">
        <v>37</v>
      </c>
      <c r="C16" s="43" t="s">
        <v>38</v>
      </c>
      <c r="D16" s="43">
        <v>4</v>
      </c>
      <c r="E16" s="43" t="s">
        <v>39</v>
      </c>
      <c r="F16" s="53">
        <v>90</v>
      </c>
    </row>
    <row r="17" spans="1:6" s="48" customFormat="1" x14ac:dyDescent="0.25">
      <c r="A17" s="52">
        <v>43172</v>
      </c>
      <c r="B17" s="43" t="s">
        <v>9</v>
      </c>
      <c r="C17" s="43" t="s">
        <v>19</v>
      </c>
      <c r="D17" s="43">
        <v>6</v>
      </c>
      <c r="E17" s="43" t="s">
        <v>65</v>
      </c>
      <c r="F17" s="53">
        <v>65</v>
      </c>
    </row>
    <row r="18" spans="1:6" s="48" customFormat="1" x14ac:dyDescent="0.25">
      <c r="A18" s="52">
        <v>43172</v>
      </c>
      <c r="B18" s="43" t="s">
        <v>14</v>
      </c>
      <c r="C18" s="43" t="s">
        <v>86</v>
      </c>
      <c r="D18" s="43">
        <v>1</v>
      </c>
      <c r="E18" s="43" t="s">
        <v>74</v>
      </c>
      <c r="F18" s="53">
        <v>30</v>
      </c>
    </row>
    <row r="19" spans="1:6" s="48" customFormat="1" x14ac:dyDescent="0.25">
      <c r="A19" s="52">
        <v>43173</v>
      </c>
      <c r="B19" s="43" t="s">
        <v>1</v>
      </c>
      <c r="C19" s="43" t="s">
        <v>18</v>
      </c>
      <c r="D19" s="43">
        <v>13</v>
      </c>
      <c r="E19" s="43" t="s">
        <v>66</v>
      </c>
      <c r="F19" s="53">
        <v>87</v>
      </c>
    </row>
    <row r="20" spans="1:6" s="48" customFormat="1" x14ac:dyDescent="0.25">
      <c r="A20" s="52">
        <v>43173</v>
      </c>
      <c r="B20" s="43" t="s">
        <v>14</v>
      </c>
      <c r="C20" s="43" t="s">
        <v>86</v>
      </c>
      <c r="D20" s="43">
        <v>1</v>
      </c>
      <c r="E20" s="43" t="s">
        <v>74</v>
      </c>
      <c r="F20" s="53">
        <v>30</v>
      </c>
    </row>
    <row r="21" spans="1:6" s="48" customFormat="1" x14ac:dyDescent="0.25">
      <c r="A21" s="52">
        <v>43173</v>
      </c>
      <c r="B21" s="43" t="s">
        <v>8</v>
      </c>
      <c r="C21" s="43" t="s">
        <v>8</v>
      </c>
      <c r="D21" s="43">
        <v>1</v>
      </c>
      <c r="E21" s="43" t="s">
        <v>67</v>
      </c>
      <c r="F21" s="53">
        <v>60</v>
      </c>
    </row>
    <row r="22" spans="1:6" s="48" customFormat="1" x14ac:dyDescent="0.25">
      <c r="A22" s="52">
        <v>43174</v>
      </c>
      <c r="B22" s="43" t="s">
        <v>27</v>
      </c>
      <c r="C22" s="43" t="s">
        <v>56</v>
      </c>
      <c r="D22" s="43">
        <v>4</v>
      </c>
      <c r="E22" s="43" t="s">
        <v>28</v>
      </c>
      <c r="F22" s="53">
        <v>44</v>
      </c>
    </row>
    <row r="23" spans="1:6" s="48" customFormat="1" x14ac:dyDescent="0.25">
      <c r="A23" s="52">
        <v>43174</v>
      </c>
      <c r="B23" s="43" t="s">
        <v>42</v>
      </c>
      <c r="C23" s="43" t="s">
        <v>43</v>
      </c>
      <c r="D23" s="43">
        <v>1</v>
      </c>
      <c r="E23" s="43" t="s">
        <v>44</v>
      </c>
      <c r="F23" s="53">
        <v>150</v>
      </c>
    </row>
    <row r="24" spans="1:6" s="48" customFormat="1" x14ac:dyDescent="0.25">
      <c r="A24" s="52">
        <v>43175</v>
      </c>
      <c r="B24" s="43" t="s">
        <v>22</v>
      </c>
      <c r="C24" s="43" t="s">
        <v>20</v>
      </c>
      <c r="D24" s="43">
        <v>1</v>
      </c>
      <c r="E24" s="43" t="s">
        <v>68</v>
      </c>
      <c r="F24" s="53">
        <v>130</v>
      </c>
    </row>
    <row r="25" spans="1:6" s="48" customFormat="1" x14ac:dyDescent="0.25">
      <c r="A25" s="52">
        <v>43175</v>
      </c>
      <c r="B25" s="43" t="s">
        <v>11</v>
      </c>
      <c r="C25" s="43" t="s">
        <v>21</v>
      </c>
      <c r="D25" s="43">
        <v>6</v>
      </c>
      <c r="E25" s="43" t="s">
        <v>69</v>
      </c>
      <c r="F25" s="53">
        <v>180</v>
      </c>
    </row>
    <row r="26" spans="1:6" s="48" customFormat="1" x14ac:dyDescent="0.25">
      <c r="A26" s="52">
        <v>43178</v>
      </c>
      <c r="B26" s="43" t="s">
        <v>1</v>
      </c>
      <c r="C26" s="43" t="s">
        <v>18</v>
      </c>
      <c r="D26" s="43">
        <v>7</v>
      </c>
      <c r="E26" s="43" t="s">
        <v>6</v>
      </c>
      <c r="F26" s="53">
        <v>80</v>
      </c>
    </row>
    <row r="27" spans="1:6" s="48" customFormat="1" x14ac:dyDescent="0.25">
      <c r="A27" s="52">
        <v>43178</v>
      </c>
      <c r="B27" s="43" t="s">
        <v>75</v>
      </c>
      <c r="C27" s="43" t="s">
        <v>86</v>
      </c>
      <c r="D27" s="43">
        <v>1</v>
      </c>
      <c r="E27" s="43" t="s">
        <v>73</v>
      </c>
      <c r="F27" s="53">
        <v>30</v>
      </c>
    </row>
    <row r="28" spans="1:6" s="48" customFormat="1" x14ac:dyDescent="0.25">
      <c r="A28" s="52">
        <v>43178</v>
      </c>
      <c r="B28" s="43" t="s">
        <v>75</v>
      </c>
      <c r="C28" s="43" t="s">
        <v>86</v>
      </c>
      <c r="D28" s="43">
        <v>1</v>
      </c>
      <c r="E28" s="43" t="s">
        <v>73</v>
      </c>
      <c r="F28" s="53">
        <v>30</v>
      </c>
    </row>
    <row r="29" spans="1:6" s="48" customFormat="1" x14ac:dyDescent="0.25">
      <c r="A29" s="52">
        <v>43179</v>
      </c>
      <c r="B29" s="43" t="s">
        <v>84</v>
      </c>
      <c r="C29" s="43" t="s">
        <v>78</v>
      </c>
      <c r="D29" s="43">
        <v>1</v>
      </c>
      <c r="E29" s="43" t="s">
        <v>71</v>
      </c>
      <c r="F29" s="53">
        <v>44</v>
      </c>
    </row>
    <row r="30" spans="1:6" s="48" customFormat="1" x14ac:dyDescent="0.25">
      <c r="A30" s="52">
        <v>43179</v>
      </c>
      <c r="B30" s="42" t="s">
        <v>9</v>
      </c>
      <c r="C30" s="43" t="s">
        <v>19</v>
      </c>
      <c r="D30" s="43">
        <v>8</v>
      </c>
      <c r="E30" s="42" t="s">
        <v>70</v>
      </c>
      <c r="F30" s="54">
        <v>66</v>
      </c>
    </row>
    <row r="31" spans="1:6" s="48" customFormat="1" x14ac:dyDescent="0.25">
      <c r="A31" s="52">
        <v>43180</v>
      </c>
      <c r="B31" s="42" t="s">
        <v>1</v>
      </c>
      <c r="C31" s="43" t="s">
        <v>18</v>
      </c>
      <c r="D31" s="42">
        <v>9</v>
      </c>
      <c r="E31" s="42" t="s">
        <v>87</v>
      </c>
      <c r="F31" s="54">
        <v>60</v>
      </c>
    </row>
    <row r="32" spans="1:6" s="48" customFormat="1" x14ac:dyDescent="0.25">
      <c r="A32" s="52">
        <v>43180</v>
      </c>
      <c r="B32" s="42" t="s">
        <v>112</v>
      </c>
      <c r="C32" s="43" t="s">
        <v>56</v>
      </c>
      <c r="D32" s="42">
        <v>6</v>
      </c>
      <c r="E32" s="42" t="s">
        <v>28</v>
      </c>
      <c r="F32" s="54">
        <v>70</v>
      </c>
    </row>
    <row r="33" spans="1:6" s="48" customFormat="1" x14ac:dyDescent="0.25">
      <c r="A33" s="52">
        <v>43180</v>
      </c>
      <c r="B33" s="42" t="s">
        <v>105</v>
      </c>
      <c r="C33" s="43" t="s">
        <v>20</v>
      </c>
      <c r="D33" s="42">
        <v>5</v>
      </c>
      <c r="E33" s="42" t="s">
        <v>113</v>
      </c>
      <c r="F33" s="54">
        <v>90</v>
      </c>
    </row>
    <row r="34" spans="1:6" s="48" customFormat="1" x14ac:dyDescent="0.25">
      <c r="A34" s="52">
        <v>43180</v>
      </c>
      <c r="B34" s="42" t="s">
        <v>114</v>
      </c>
      <c r="C34" s="43" t="s">
        <v>19</v>
      </c>
      <c r="D34" s="42">
        <v>1</v>
      </c>
      <c r="E34" s="42" t="s">
        <v>115</v>
      </c>
      <c r="F34" s="54">
        <v>90</v>
      </c>
    </row>
    <row r="35" spans="1:6" s="48" customFormat="1" x14ac:dyDescent="0.25">
      <c r="A35" s="52">
        <v>43181</v>
      </c>
      <c r="B35" s="42" t="s">
        <v>112</v>
      </c>
      <c r="C35" s="43" t="s">
        <v>56</v>
      </c>
      <c r="D35" s="42">
        <v>4</v>
      </c>
      <c r="E35" s="42" t="s">
        <v>28</v>
      </c>
      <c r="F35" s="54">
        <v>60</v>
      </c>
    </row>
    <row r="36" spans="1:6" s="48" customFormat="1" x14ac:dyDescent="0.25">
      <c r="A36" s="52">
        <v>43181</v>
      </c>
      <c r="B36" s="42" t="s">
        <v>116</v>
      </c>
      <c r="C36" s="43" t="s">
        <v>19</v>
      </c>
      <c r="D36" s="42">
        <v>25</v>
      </c>
      <c r="E36" s="42" t="s">
        <v>117</v>
      </c>
      <c r="F36" s="54">
        <v>60</v>
      </c>
    </row>
    <row r="37" spans="1:6" s="48" customFormat="1" x14ac:dyDescent="0.25">
      <c r="A37" s="52">
        <v>43181</v>
      </c>
      <c r="B37" s="42" t="s">
        <v>42</v>
      </c>
      <c r="C37" s="43" t="s">
        <v>43</v>
      </c>
      <c r="D37" s="42">
        <v>1</v>
      </c>
      <c r="E37" s="42" t="s">
        <v>44</v>
      </c>
      <c r="F37" s="54">
        <v>150</v>
      </c>
    </row>
    <row r="38" spans="1:6" s="48" customFormat="1" x14ac:dyDescent="0.25">
      <c r="A38" s="52">
        <v>43182</v>
      </c>
      <c r="B38" s="42" t="s">
        <v>102</v>
      </c>
      <c r="C38" s="43" t="s">
        <v>78</v>
      </c>
      <c r="D38" s="42">
        <v>28</v>
      </c>
      <c r="E38" s="42" t="s">
        <v>103</v>
      </c>
      <c r="F38" s="54">
        <v>150</v>
      </c>
    </row>
    <row r="39" spans="1:6" s="48" customFormat="1" x14ac:dyDescent="0.25">
      <c r="A39" s="52">
        <v>43182</v>
      </c>
      <c r="B39" s="42" t="s">
        <v>16</v>
      </c>
      <c r="C39" s="43" t="s">
        <v>19</v>
      </c>
      <c r="D39" s="42">
        <v>2</v>
      </c>
      <c r="E39" s="42" t="s">
        <v>104</v>
      </c>
      <c r="F39" s="54">
        <v>40</v>
      </c>
    </row>
    <row r="40" spans="1:6" s="48" customFormat="1" x14ac:dyDescent="0.25">
      <c r="A40" s="52">
        <v>43182</v>
      </c>
      <c r="B40" s="42" t="s">
        <v>105</v>
      </c>
      <c r="C40" s="43" t="s">
        <v>20</v>
      </c>
      <c r="D40" s="42">
        <v>6</v>
      </c>
      <c r="E40" s="42" t="s">
        <v>106</v>
      </c>
      <c r="F40" s="54">
        <v>130</v>
      </c>
    </row>
    <row r="41" spans="1:6" s="48" customFormat="1" x14ac:dyDescent="0.25">
      <c r="A41" s="52">
        <v>43185</v>
      </c>
      <c r="B41" s="42" t="s">
        <v>1</v>
      </c>
      <c r="C41" s="43" t="s">
        <v>18</v>
      </c>
      <c r="D41" s="42">
        <v>6</v>
      </c>
      <c r="E41" s="42" t="s">
        <v>6</v>
      </c>
      <c r="F41" s="54">
        <v>70</v>
      </c>
    </row>
    <row r="42" spans="1:6" s="48" customFormat="1" x14ac:dyDescent="0.25">
      <c r="A42" s="52">
        <v>43185</v>
      </c>
      <c r="B42" s="42" t="s">
        <v>27</v>
      </c>
      <c r="C42" s="43" t="s">
        <v>56</v>
      </c>
      <c r="D42" s="42">
        <v>3</v>
      </c>
      <c r="E42" s="42" t="s">
        <v>28</v>
      </c>
      <c r="F42" s="54">
        <v>30</v>
      </c>
    </row>
    <row r="43" spans="1:6" s="48" customFormat="1" x14ac:dyDescent="0.25">
      <c r="A43" s="52">
        <v>43185</v>
      </c>
      <c r="B43" s="42" t="s">
        <v>107</v>
      </c>
      <c r="C43" s="43" t="s">
        <v>43</v>
      </c>
      <c r="D43" s="42">
        <v>5</v>
      </c>
      <c r="E43" s="42" t="s">
        <v>108</v>
      </c>
      <c r="F43" s="54">
        <v>90</v>
      </c>
    </row>
    <row r="44" spans="1:6" s="48" customFormat="1" x14ac:dyDescent="0.25">
      <c r="A44" s="52">
        <v>43185</v>
      </c>
      <c r="B44" s="42" t="s">
        <v>109</v>
      </c>
      <c r="C44" s="43" t="s">
        <v>43</v>
      </c>
      <c r="D44" s="42">
        <v>5</v>
      </c>
      <c r="E44" s="42" t="s">
        <v>110</v>
      </c>
      <c r="F44" s="54">
        <v>150</v>
      </c>
    </row>
    <row r="45" spans="1:6" s="48" customFormat="1" x14ac:dyDescent="0.25">
      <c r="A45" s="52">
        <v>43186</v>
      </c>
      <c r="B45" s="43" t="s">
        <v>84</v>
      </c>
      <c r="C45" s="43" t="s">
        <v>78</v>
      </c>
      <c r="D45" s="42">
        <v>1</v>
      </c>
      <c r="E45" s="42" t="s">
        <v>118</v>
      </c>
      <c r="F45" s="54">
        <v>70</v>
      </c>
    </row>
    <row r="46" spans="1:6" s="48" customFormat="1" x14ac:dyDescent="0.25">
      <c r="A46" s="52">
        <v>43186</v>
      </c>
      <c r="B46" s="43" t="s">
        <v>14</v>
      </c>
      <c r="C46" s="43" t="s">
        <v>86</v>
      </c>
      <c r="D46" s="42">
        <v>1</v>
      </c>
      <c r="E46" s="42" t="s">
        <v>73</v>
      </c>
      <c r="F46" s="54">
        <v>60</v>
      </c>
    </row>
    <row r="47" spans="1:6" s="48" customFormat="1" x14ac:dyDescent="0.25">
      <c r="A47" s="52">
        <v>43187</v>
      </c>
      <c r="B47" s="42" t="s">
        <v>1</v>
      </c>
      <c r="C47" s="43" t="s">
        <v>18</v>
      </c>
      <c r="D47" s="42">
        <v>10</v>
      </c>
      <c r="E47" s="42" t="s">
        <v>111</v>
      </c>
      <c r="F47" s="54">
        <v>95</v>
      </c>
    </row>
    <row r="48" spans="1:6" s="48" customFormat="1" ht="15.75" thickBot="1" x14ac:dyDescent="0.3">
      <c r="A48" s="55">
        <v>43187</v>
      </c>
      <c r="B48" s="56" t="s">
        <v>120</v>
      </c>
      <c r="C48" s="57" t="s">
        <v>21</v>
      </c>
      <c r="D48" s="57">
        <v>1</v>
      </c>
      <c r="E48" s="57" t="s">
        <v>121</v>
      </c>
      <c r="F48" s="58">
        <v>240</v>
      </c>
    </row>
    <row r="50" spans="2:3" ht="15.75" thickBot="1" x14ac:dyDescent="0.3"/>
    <row r="51" spans="2:3" ht="21.75" thickBot="1" x14ac:dyDescent="0.4">
      <c r="B51" s="21" t="s">
        <v>81</v>
      </c>
      <c r="C51" s="18" t="s">
        <v>77</v>
      </c>
    </row>
    <row r="52" spans="2:3" x14ac:dyDescent="0.25">
      <c r="B52" s="22" t="str">
        <f>C4</f>
        <v>SESSÃO</v>
      </c>
      <c r="C52" s="19">
        <f>COUNTIF(C2:C48,C4)</f>
        <v>7</v>
      </c>
    </row>
    <row r="53" spans="2:3" x14ac:dyDescent="0.25">
      <c r="B53" s="23" t="str">
        <f>C7</f>
        <v>SIG</v>
      </c>
      <c r="C53" s="47">
        <f>COUNTIF(C2:C48,C7)</f>
        <v>9</v>
      </c>
    </row>
    <row r="54" spans="2:3" x14ac:dyDescent="0.25">
      <c r="B54" s="24" t="str">
        <f>C29</f>
        <v>GRAVAÇÃO VÍDEOAULA</v>
      </c>
      <c r="C54" s="20">
        <f>COUNTIF(C2:C48,C38)</f>
        <v>3</v>
      </c>
    </row>
    <row r="55" spans="2:3" x14ac:dyDescent="0.25">
      <c r="B55" s="23" t="str">
        <f>C3</f>
        <v>VIDEOCONFERÊNCIA EBSERH</v>
      </c>
      <c r="C55" s="20">
        <f>COUNTIF(C2:C48,C3)</f>
        <v>3</v>
      </c>
    </row>
    <row r="56" spans="2:3" x14ac:dyDescent="0.25">
      <c r="B56" s="24" t="str">
        <f>C2</f>
        <v>WEBCONFERÊNCIA</v>
      </c>
      <c r="C56" s="20">
        <f>COUNTIF(C2:C48,C2)</f>
        <v>6</v>
      </c>
    </row>
    <row r="57" spans="2:3" x14ac:dyDescent="0.25">
      <c r="B57" s="24" t="s">
        <v>85</v>
      </c>
      <c r="C57" s="20">
        <f>COUNTIF(C2:C48,C24)+COUNTIF(C2:C48,C25)</f>
        <v>7</v>
      </c>
    </row>
    <row r="58" spans="2:3" x14ac:dyDescent="0.25">
      <c r="B58" s="23" t="str">
        <f>C9</f>
        <v>TESTE DE BANCA</v>
      </c>
      <c r="C58" s="20">
        <f>COUNTIF(C2:C48,C28)</f>
        <v>7</v>
      </c>
    </row>
    <row r="59" spans="2:3" x14ac:dyDescent="0.25">
      <c r="B59" s="31" t="str">
        <f>C16</f>
        <v>REUNIÃO DRª SUZY</v>
      </c>
      <c r="C59" s="32">
        <f>COUNTIF(C2:C48,C16)</f>
        <v>1</v>
      </c>
    </row>
    <row r="60" spans="2:3" x14ac:dyDescent="0.25">
      <c r="B60" s="23" t="str">
        <f>C22</f>
        <v>REUNIÃO SRAS</v>
      </c>
      <c r="C60" s="28">
        <f>COUNTIF(C2:C48,C22)</f>
        <v>4</v>
      </c>
    </row>
    <row r="61" spans="2:3" ht="19.5" thickBot="1" x14ac:dyDescent="0.35">
      <c r="B61" s="33" t="s">
        <v>77</v>
      </c>
      <c r="C61" s="34">
        <f>SUM(C52:C60)</f>
        <v>47</v>
      </c>
    </row>
  </sheetData>
  <autoFilter ref="A1:F1"/>
  <conditionalFormatting sqref="B51:B52 C51 B54 B56:B57">
    <cfRule type="containsText" priority="3" stopIfTrue="1" operator="containsText" text="VASCULAR">
      <formula>NOT(ISERROR(SEARCH("VASCULAR",B51)))</formula>
    </cfRule>
  </conditionalFormatting>
  <conditionalFormatting sqref="C59 C52:C57">
    <cfRule type="containsText" priority="2" operator="containsText" text="VASCULAR">
      <formula>NOT(ISERROR(SEARCH("VASCULAR",C52)))</formula>
    </cfRule>
  </conditionalFormatting>
  <conditionalFormatting sqref="C58">
    <cfRule type="containsText" priority="1" operator="containsText" text="VASCULAR">
      <formula>NOT(ISERROR(SEARCH("VASCULAR",C58)))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F55"/>
  <sheetViews>
    <sheetView showGridLines="0" zoomScaleNormal="100" workbookViewId="0"/>
  </sheetViews>
  <sheetFormatPr defaultRowHeight="15" x14ac:dyDescent="0.25"/>
  <cols>
    <col min="1" max="1" width="12.85546875" style="6" bestFit="1" customWidth="1"/>
    <col min="2" max="2" width="46.42578125" style="6" bestFit="1" customWidth="1"/>
    <col min="3" max="3" width="28" style="6" bestFit="1" customWidth="1"/>
    <col min="4" max="4" width="19.42578125" style="6" bestFit="1" customWidth="1"/>
    <col min="5" max="5" width="128.7109375" style="6" bestFit="1" customWidth="1"/>
    <col min="6" max="6" width="18.7109375" style="6" bestFit="1" customWidth="1"/>
    <col min="7" max="16384" width="9.140625" style="6"/>
  </cols>
  <sheetData>
    <row r="1" spans="1:6" ht="21.75" thickBot="1" x14ac:dyDescent="0.4">
      <c r="A1" s="44" t="s">
        <v>3</v>
      </c>
      <c r="B1" s="45" t="s">
        <v>0</v>
      </c>
      <c r="C1" s="45" t="s">
        <v>17</v>
      </c>
      <c r="D1" s="45" t="s">
        <v>4</v>
      </c>
      <c r="E1" s="45" t="s">
        <v>5</v>
      </c>
      <c r="F1" s="46" t="s">
        <v>76</v>
      </c>
    </row>
    <row r="2" spans="1:6" s="48" customFormat="1" x14ac:dyDescent="0.25">
      <c r="A2" s="59">
        <v>43192</v>
      </c>
      <c r="B2" s="60" t="s">
        <v>1</v>
      </c>
      <c r="C2" s="60" t="s">
        <v>18</v>
      </c>
      <c r="D2" s="60">
        <v>7</v>
      </c>
      <c r="E2" s="61" t="s">
        <v>6</v>
      </c>
      <c r="F2" s="62">
        <v>80</v>
      </c>
    </row>
    <row r="3" spans="1:6" s="48" customFormat="1" x14ac:dyDescent="0.25">
      <c r="A3" s="63">
        <v>43192</v>
      </c>
      <c r="B3" s="42" t="s">
        <v>30</v>
      </c>
      <c r="C3" s="42" t="s">
        <v>38</v>
      </c>
      <c r="D3" s="42">
        <v>20</v>
      </c>
      <c r="E3" s="64" t="s">
        <v>30</v>
      </c>
      <c r="F3" s="54">
        <v>120</v>
      </c>
    </row>
    <row r="4" spans="1:6" s="48" customFormat="1" x14ac:dyDescent="0.25">
      <c r="A4" s="63">
        <v>43193</v>
      </c>
      <c r="B4" s="42" t="s">
        <v>122</v>
      </c>
      <c r="C4" s="42" t="s">
        <v>19</v>
      </c>
      <c r="D4" s="42">
        <v>9</v>
      </c>
      <c r="E4" s="64" t="s">
        <v>123</v>
      </c>
      <c r="F4" s="54">
        <v>60</v>
      </c>
    </row>
    <row r="5" spans="1:6" s="48" customFormat="1" x14ac:dyDescent="0.25">
      <c r="A5" s="63">
        <v>43193</v>
      </c>
      <c r="B5" s="42" t="s">
        <v>9</v>
      </c>
      <c r="C5" s="42" t="s">
        <v>19</v>
      </c>
      <c r="D5" s="42">
        <v>8</v>
      </c>
      <c r="E5" s="64" t="s">
        <v>124</v>
      </c>
      <c r="F5" s="54">
        <v>60</v>
      </c>
    </row>
    <row r="6" spans="1:6" s="48" customFormat="1" x14ac:dyDescent="0.25">
      <c r="A6" s="63">
        <v>43193</v>
      </c>
      <c r="B6" s="42" t="s">
        <v>10</v>
      </c>
      <c r="C6" s="42" t="s">
        <v>19</v>
      </c>
      <c r="D6" s="42">
        <v>6</v>
      </c>
      <c r="E6" s="64" t="s">
        <v>125</v>
      </c>
      <c r="F6" s="54">
        <v>60</v>
      </c>
    </row>
    <row r="7" spans="1:6" s="48" customFormat="1" x14ac:dyDescent="0.25">
      <c r="A7" s="63">
        <v>43194</v>
      </c>
      <c r="B7" s="42" t="s">
        <v>1</v>
      </c>
      <c r="C7" s="42" t="s">
        <v>18</v>
      </c>
      <c r="D7" s="42">
        <v>15</v>
      </c>
      <c r="E7" s="64" t="s">
        <v>126</v>
      </c>
      <c r="F7" s="54">
        <v>80</v>
      </c>
    </row>
    <row r="8" spans="1:6" s="48" customFormat="1" x14ac:dyDescent="0.25">
      <c r="A8" s="63">
        <v>43194</v>
      </c>
      <c r="B8" s="42" t="s">
        <v>127</v>
      </c>
      <c r="C8" s="42" t="s">
        <v>43</v>
      </c>
      <c r="D8" s="42">
        <v>2</v>
      </c>
      <c r="E8" s="64" t="s">
        <v>33</v>
      </c>
      <c r="F8" s="54">
        <v>90</v>
      </c>
    </row>
    <row r="9" spans="1:6" s="48" customFormat="1" x14ac:dyDescent="0.25">
      <c r="A9" s="63">
        <v>43195</v>
      </c>
      <c r="B9" s="42" t="s">
        <v>128</v>
      </c>
      <c r="C9" s="42" t="s">
        <v>43</v>
      </c>
      <c r="D9" s="42">
        <v>3</v>
      </c>
      <c r="E9" s="64" t="s">
        <v>129</v>
      </c>
      <c r="F9" s="54">
        <v>60</v>
      </c>
    </row>
    <row r="10" spans="1:6" s="48" customFormat="1" x14ac:dyDescent="0.25">
      <c r="A10" s="63">
        <v>43195</v>
      </c>
      <c r="B10" s="42" t="s">
        <v>42</v>
      </c>
      <c r="C10" s="42" t="s">
        <v>43</v>
      </c>
      <c r="D10" s="42">
        <v>1</v>
      </c>
      <c r="E10" s="64" t="s">
        <v>44</v>
      </c>
      <c r="F10" s="54">
        <v>150</v>
      </c>
    </row>
    <row r="11" spans="1:6" s="48" customFormat="1" x14ac:dyDescent="0.25">
      <c r="A11" s="63">
        <v>43199</v>
      </c>
      <c r="B11" s="42" t="s">
        <v>1</v>
      </c>
      <c r="C11" s="42" t="s">
        <v>18</v>
      </c>
      <c r="D11" s="42">
        <v>7</v>
      </c>
      <c r="E11" s="64" t="s">
        <v>6</v>
      </c>
      <c r="F11" s="54">
        <v>90</v>
      </c>
    </row>
    <row r="12" spans="1:6" s="48" customFormat="1" x14ac:dyDescent="0.25">
      <c r="A12" s="63">
        <v>43199</v>
      </c>
      <c r="B12" s="42" t="s">
        <v>2</v>
      </c>
      <c r="C12" s="42" t="s">
        <v>19</v>
      </c>
      <c r="D12" s="42">
        <v>14</v>
      </c>
      <c r="E12" s="64" t="s">
        <v>130</v>
      </c>
      <c r="F12" s="54">
        <v>65</v>
      </c>
    </row>
    <row r="13" spans="1:6" s="48" customFormat="1" x14ac:dyDescent="0.25">
      <c r="A13" s="63">
        <v>43199</v>
      </c>
      <c r="B13" s="42" t="s">
        <v>131</v>
      </c>
      <c r="C13" s="42" t="s">
        <v>38</v>
      </c>
      <c r="D13" s="42">
        <v>7</v>
      </c>
      <c r="E13" s="42" t="s">
        <v>131</v>
      </c>
      <c r="F13" s="54">
        <v>180</v>
      </c>
    </row>
    <row r="14" spans="1:6" s="48" customFormat="1" x14ac:dyDescent="0.25">
      <c r="A14" s="63">
        <v>43200</v>
      </c>
      <c r="B14" s="42" t="s">
        <v>9</v>
      </c>
      <c r="C14" s="42" t="s">
        <v>19</v>
      </c>
      <c r="D14" s="42">
        <v>3</v>
      </c>
      <c r="E14" s="64" t="s">
        <v>132</v>
      </c>
      <c r="F14" s="54">
        <v>35</v>
      </c>
    </row>
    <row r="15" spans="1:6" s="48" customFormat="1" x14ac:dyDescent="0.25">
      <c r="A15" s="63">
        <v>43200</v>
      </c>
      <c r="B15" s="42" t="s">
        <v>8</v>
      </c>
      <c r="C15" s="42" t="s">
        <v>8</v>
      </c>
      <c r="D15" s="42">
        <v>2</v>
      </c>
      <c r="E15" s="64" t="s">
        <v>133</v>
      </c>
      <c r="F15" s="54">
        <v>120</v>
      </c>
    </row>
    <row r="16" spans="1:6" s="48" customFormat="1" x14ac:dyDescent="0.25">
      <c r="A16" s="63">
        <v>43200</v>
      </c>
      <c r="B16" s="42" t="s">
        <v>134</v>
      </c>
      <c r="C16" s="42" t="s">
        <v>19</v>
      </c>
      <c r="D16" s="42">
        <v>2</v>
      </c>
      <c r="E16" s="64" t="s">
        <v>135</v>
      </c>
      <c r="F16" s="54">
        <v>60</v>
      </c>
    </row>
    <row r="17" spans="1:6" s="48" customFormat="1" x14ac:dyDescent="0.25">
      <c r="A17" s="63">
        <v>43201</v>
      </c>
      <c r="B17" s="42" t="s">
        <v>1</v>
      </c>
      <c r="C17" s="42" t="s">
        <v>18</v>
      </c>
      <c r="D17" s="42">
        <v>13</v>
      </c>
      <c r="E17" s="64" t="s">
        <v>136</v>
      </c>
      <c r="F17" s="54">
        <v>120</v>
      </c>
    </row>
    <row r="18" spans="1:6" s="48" customFormat="1" x14ac:dyDescent="0.25">
      <c r="A18" s="63">
        <v>43202</v>
      </c>
      <c r="B18" s="42" t="s">
        <v>137</v>
      </c>
      <c r="C18" s="42" t="s">
        <v>138</v>
      </c>
      <c r="D18" s="42">
        <v>1</v>
      </c>
      <c r="E18" s="64" t="s">
        <v>139</v>
      </c>
      <c r="F18" s="54">
        <v>125</v>
      </c>
    </row>
    <row r="19" spans="1:6" s="48" customFormat="1" x14ac:dyDescent="0.25">
      <c r="A19" s="63">
        <v>43202</v>
      </c>
      <c r="B19" s="42" t="s">
        <v>154</v>
      </c>
      <c r="C19" s="42" t="s">
        <v>78</v>
      </c>
      <c r="D19" s="42">
        <v>1</v>
      </c>
      <c r="E19" s="64" t="s">
        <v>140</v>
      </c>
      <c r="F19" s="54">
        <v>60</v>
      </c>
    </row>
    <row r="20" spans="1:6" s="48" customFormat="1" x14ac:dyDescent="0.25">
      <c r="A20" s="63">
        <v>43202</v>
      </c>
      <c r="B20" s="42" t="s">
        <v>141</v>
      </c>
      <c r="C20" s="42" t="s">
        <v>19</v>
      </c>
      <c r="D20" s="42">
        <v>1</v>
      </c>
      <c r="E20" s="64" t="s">
        <v>142</v>
      </c>
      <c r="F20" s="54">
        <v>60</v>
      </c>
    </row>
    <row r="21" spans="1:6" s="48" customFormat="1" x14ac:dyDescent="0.25">
      <c r="A21" s="63">
        <v>43203</v>
      </c>
      <c r="B21" s="42" t="s">
        <v>143</v>
      </c>
      <c r="C21" s="42" t="s">
        <v>19</v>
      </c>
      <c r="D21" s="42">
        <v>3</v>
      </c>
      <c r="E21" s="64" t="s">
        <v>144</v>
      </c>
      <c r="F21" s="54">
        <v>90</v>
      </c>
    </row>
    <row r="22" spans="1:6" s="48" customFormat="1" x14ac:dyDescent="0.25">
      <c r="A22" s="63">
        <v>43203</v>
      </c>
      <c r="B22" s="42" t="s">
        <v>14</v>
      </c>
      <c r="C22" s="42" t="s">
        <v>86</v>
      </c>
      <c r="D22" s="42">
        <v>1</v>
      </c>
      <c r="E22" s="64" t="s">
        <v>73</v>
      </c>
      <c r="F22" s="54">
        <v>30</v>
      </c>
    </row>
    <row r="23" spans="1:6" s="48" customFormat="1" x14ac:dyDescent="0.25">
      <c r="A23" s="63">
        <v>43206</v>
      </c>
      <c r="B23" s="42" t="s">
        <v>1</v>
      </c>
      <c r="C23" s="42" t="s">
        <v>18</v>
      </c>
      <c r="D23" s="42">
        <v>7</v>
      </c>
      <c r="E23" s="64" t="s">
        <v>6</v>
      </c>
      <c r="F23" s="54">
        <v>80</v>
      </c>
    </row>
    <row r="24" spans="1:6" s="48" customFormat="1" x14ac:dyDescent="0.25">
      <c r="A24" s="63">
        <v>43207</v>
      </c>
      <c r="B24" s="42" t="s">
        <v>9</v>
      </c>
      <c r="C24" s="42" t="s">
        <v>19</v>
      </c>
      <c r="D24" s="42">
        <v>3</v>
      </c>
      <c r="E24" s="64" t="s">
        <v>145</v>
      </c>
      <c r="F24" s="54">
        <v>50</v>
      </c>
    </row>
    <row r="25" spans="1:6" s="48" customFormat="1" x14ac:dyDescent="0.25">
      <c r="A25" s="63">
        <v>43207</v>
      </c>
      <c r="B25" s="42" t="s">
        <v>15</v>
      </c>
      <c r="C25" s="42" t="s">
        <v>19</v>
      </c>
      <c r="D25" s="42">
        <v>17</v>
      </c>
      <c r="E25" s="64" t="s">
        <v>146</v>
      </c>
      <c r="F25" s="54">
        <v>60</v>
      </c>
    </row>
    <row r="26" spans="1:6" s="48" customFormat="1" x14ac:dyDescent="0.25">
      <c r="A26" s="63">
        <v>43208</v>
      </c>
      <c r="B26" s="42" t="s">
        <v>1</v>
      </c>
      <c r="C26" s="42" t="s">
        <v>18</v>
      </c>
      <c r="D26" s="42">
        <v>13</v>
      </c>
      <c r="E26" s="64" t="s">
        <v>147</v>
      </c>
      <c r="F26" s="54">
        <v>90</v>
      </c>
    </row>
    <row r="27" spans="1:6" s="48" customFormat="1" x14ac:dyDescent="0.25">
      <c r="A27" s="63">
        <v>43208</v>
      </c>
      <c r="B27" s="42" t="s">
        <v>149</v>
      </c>
      <c r="C27" s="42" t="s">
        <v>18</v>
      </c>
      <c r="D27" s="42">
        <v>24</v>
      </c>
      <c r="E27" s="64" t="s">
        <v>150</v>
      </c>
      <c r="F27" s="54">
        <v>120</v>
      </c>
    </row>
    <row r="28" spans="1:6" s="48" customFormat="1" x14ac:dyDescent="0.25">
      <c r="A28" s="63">
        <v>43209</v>
      </c>
      <c r="B28" s="42" t="s">
        <v>22</v>
      </c>
      <c r="C28" s="42" t="s">
        <v>20</v>
      </c>
      <c r="D28" s="42">
        <v>19</v>
      </c>
      <c r="E28" s="64" t="s">
        <v>148</v>
      </c>
      <c r="F28" s="54">
        <v>170</v>
      </c>
    </row>
    <row r="29" spans="1:6" s="48" customFormat="1" x14ac:dyDescent="0.25">
      <c r="A29" s="63">
        <v>43209</v>
      </c>
      <c r="B29" s="42" t="s">
        <v>128</v>
      </c>
      <c r="C29" s="42" t="s">
        <v>43</v>
      </c>
      <c r="D29" s="42">
        <v>10</v>
      </c>
      <c r="E29" s="64" t="s">
        <v>151</v>
      </c>
      <c r="F29" s="54">
        <v>80</v>
      </c>
    </row>
    <row r="30" spans="1:6" s="48" customFormat="1" x14ac:dyDescent="0.25">
      <c r="A30" s="63">
        <v>43213</v>
      </c>
      <c r="B30" s="42" t="s">
        <v>1</v>
      </c>
      <c r="C30" s="42" t="s">
        <v>18</v>
      </c>
      <c r="D30" s="42">
        <v>7</v>
      </c>
      <c r="E30" s="64" t="s">
        <v>33</v>
      </c>
      <c r="F30" s="54">
        <v>115</v>
      </c>
    </row>
    <row r="31" spans="1:6" s="48" customFormat="1" x14ac:dyDescent="0.25">
      <c r="A31" s="63">
        <v>43213</v>
      </c>
      <c r="B31" s="42" t="s">
        <v>14</v>
      </c>
      <c r="C31" s="42" t="s">
        <v>86</v>
      </c>
      <c r="D31" s="42">
        <v>1</v>
      </c>
      <c r="E31" s="64" t="s">
        <v>73</v>
      </c>
      <c r="F31" s="54">
        <v>30</v>
      </c>
    </row>
    <row r="32" spans="1:6" s="48" customFormat="1" x14ac:dyDescent="0.25">
      <c r="A32" s="63">
        <v>43213</v>
      </c>
      <c r="B32" s="42" t="s">
        <v>157</v>
      </c>
      <c r="C32" s="42" t="s">
        <v>43</v>
      </c>
      <c r="D32" s="42">
        <v>1</v>
      </c>
      <c r="E32" s="64" t="s">
        <v>152</v>
      </c>
      <c r="F32" s="54">
        <v>60</v>
      </c>
    </row>
    <row r="33" spans="1:6" s="48" customFormat="1" x14ac:dyDescent="0.25">
      <c r="A33" s="63">
        <v>43213</v>
      </c>
      <c r="B33" s="42" t="s">
        <v>153</v>
      </c>
      <c r="C33" s="42" t="s">
        <v>78</v>
      </c>
      <c r="D33" s="42">
        <v>1</v>
      </c>
      <c r="E33" s="42" t="s">
        <v>156</v>
      </c>
      <c r="F33" s="54">
        <v>60</v>
      </c>
    </row>
    <row r="34" spans="1:6" s="48" customFormat="1" x14ac:dyDescent="0.25">
      <c r="A34" s="63">
        <v>43214</v>
      </c>
      <c r="B34" s="42" t="s">
        <v>9</v>
      </c>
      <c r="C34" s="42" t="s">
        <v>19</v>
      </c>
      <c r="D34" s="42">
        <v>1</v>
      </c>
      <c r="E34" s="42" t="s">
        <v>155</v>
      </c>
      <c r="F34" s="54">
        <v>55</v>
      </c>
    </row>
    <row r="35" spans="1:6" s="48" customFormat="1" x14ac:dyDescent="0.25">
      <c r="A35" s="63">
        <v>43215</v>
      </c>
      <c r="B35" s="42" t="s">
        <v>1</v>
      </c>
      <c r="C35" s="42" t="s">
        <v>18</v>
      </c>
      <c r="D35" s="42">
        <v>15</v>
      </c>
      <c r="E35" s="42" t="s">
        <v>165</v>
      </c>
      <c r="F35" s="54">
        <v>120</v>
      </c>
    </row>
    <row r="36" spans="1:6" s="48" customFormat="1" x14ac:dyDescent="0.25">
      <c r="A36" s="63">
        <v>43215</v>
      </c>
      <c r="B36" s="42" t="s">
        <v>8</v>
      </c>
      <c r="C36" s="42" t="s">
        <v>8</v>
      </c>
      <c r="D36" s="42">
        <v>6</v>
      </c>
      <c r="E36" s="42" t="s">
        <v>166</v>
      </c>
      <c r="F36" s="54">
        <v>210</v>
      </c>
    </row>
    <row r="37" spans="1:6" s="48" customFormat="1" x14ac:dyDescent="0.25">
      <c r="A37" s="63">
        <v>43216</v>
      </c>
      <c r="B37" s="42" t="s">
        <v>14</v>
      </c>
      <c r="C37" s="42" t="s">
        <v>86</v>
      </c>
      <c r="D37" s="42">
        <v>1</v>
      </c>
      <c r="E37" s="42" t="s">
        <v>167</v>
      </c>
      <c r="F37" s="54">
        <v>30</v>
      </c>
    </row>
    <row r="38" spans="1:6" s="48" customFormat="1" x14ac:dyDescent="0.25">
      <c r="A38" s="63">
        <v>43216</v>
      </c>
      <c r="B38" s="42" t="s">
        <v>116</v>
      </c>
      <c r="C38" s="42" t="s">
        <v>19</v>
      </c>
      <c r="D38" s="42">
        <v>2</v>
      </c>
      <c r="E38" s="42" t="s">
        <v>168</v>
      </c>
      <c r="F38" s="54">
        <v>70</v>
      </c>
    </row>
    <row r="39" spans="1:6" s="48" customFormat="1" x14ac:dyDescent="0.25">
      <c r="A39" s="63">
        <v>43216</v>
      </c>
      <c r="B39" s="42" t="s">
        <v>169</v>
      </c>
      <c r="C39" s="42" t="s">
        <v>170</v>
      </c>
      <c r="D39" s="42">
        <v>10</v>
      </c>
      <c r="E39" s="42" t="s">
        <v>171</v>
      </c>
      <c r="F39" s="54">
        <v>120</v>
      </c>
    </row>
    <row r="40" spans="1:6" s="48" customFormat="1" x14ac:dyDescent="0.25">
      <c r="A40" s="63">
        <v>43217</v>
      </c>
      <c r="B40" s="42" t="s">
        <v>16</v>
      </c>
      <c r="C40" s="42" t="s">
        <v>19</v>
      </c>
      <c r="D40" s="42">
        <v>2</v>
      </c>
      <c r="E40" s="42" t="s">
        <v>173</v>
      </c>
      <c r="F40" s="54">
        <v>120</v>
      </c>
    </row>
    <row r="41" spans="1:6" s="48" customFormat="1" x14ac:dyDescent="0.25">
      <c r="A41" s="63">
        <v>43220</v>
      </c>
      <c r="B41" s="42" t="s">
        <v>1</v>
      </c>
      <c r="C41" s="42" t="s">
        <v>18</v>
      </c>
      <c r="D41" s="42">
        <v>4</v>
      </c>
      <c r="E41" s="42" t="s">
        <v>6</v>
      </c>
      <c r="F41" s="54">
        <v>80</v>
      </c>
    </row>
    <row r="42" spans="1:6" s="48" customFormat="1" ht="15.75" thickBot="1" x14ac:dyDescent="0.3">
      <c r="A42" s="83">
        <v>43220</v>
      </c>
      <c r="B42" s="57" t="s">
        <v>120</v>
      </c>
      <c r="C42" s="57" t="s">
        <v>21</v>
      </c>
      <c r="D42" s="57">
        <v>9</v>
      </c>
      <c r="E42" s="57" t="s">
        <v>175</v>
      </c>
      <c r="F42" s="58">
        <v>195</v>
      </c>
    </row>
    <row r="44" spans="1:6" ht="15.75" thickBot="1" x14ac:dyDescent="0.3"/>
    <row r="45" spans="1:6" ht="21.75" thickBot="1" x14ac:dyDescent="0.4">
      <c r="B45" s="21" t="s">
        <v>81</v>
      </c>
      <c r="C45" s="18" t="s">
        <v>77</v>
      </c>
    </row>
    <row r="46" spans="1:6" x14ac:dyDescent="0.25">
      <c r="B46" s="22" t="str">
        <f>C7</f>
        <v>SESSÃO</v>
      </c>
      <c r="C46" s="19">
        <f>COUNTIF(C2:C42,C7)</f>
        <v>10</v>
      </c>
    </row>
    <row r="47" spans="1:6" x14ac:dyDescent="0.25">
      <c r="B47" s="23" t="str">
        <f>C4</f>
        <v>SIG</v>
      </c>
      <c r="C47" s="47">
        <f>COUNTIF(C2:C42,C4)</f>
        <v>13</v>
      </c>
    </row>
    <row r="48" spans="1:6" x14ac:dyDescent="0.25">
      <c r="B48" s="24" t="str">
        <f>C19</f>
        <v>GRAVAÇÃO VÍDEOAULA</v>
      </c>
      <c r="C48" s="20">
        <f>COUNTIF(C2:C42,C19)</f>
        <v>2</v>
      </c>
    </row>
    <row r="49" spans="2:3" x14ac:dyDescent="0.25">
      <c r="B49" s="23" t="str">
        <f>C15</f>
        <v>VIDEOCONFERÊNCIA EBSERH</v>
      </c>
      <c r="C49" s="20">
        <f>COUNTIF(C2:C42,C15)</f>
        <v>2</v>
      </c>
    </row>
    <row r="50" spans="2:3" x14ac:dyDescent="0.25">
      <c r="B50" s="24" t="str">
        <f>C8</f>
        <v>WEBCONFERÊNCIA</v>
      </c>
      <c r="C50" s="20">
        <f>COUNTIF(C2:C42,C8)</f>
        <v>5</v>
      </c>
    </row>
    <row r="51" spans="2:3" x14ac:dyDescent="0.25">
      <c r="B51" s="24" t="s">
        <v>172</v>
      </c>
      <c r="C51" s="20">
        <f>COUNTIF(C2:C42,C28)+COUNTIF(C2:C42,C42)+COUNTIF(C2:C42,C39)</f>
        <v>3</v>
      </c>
    </row>
    <row r="52" spans="2:3" x14ac:dyDescent="0.25">
      <c r="B52" s="23" t="str">
        <f>C22</f>
        <v>TESTE DE BANCA</v>
      </c>
      <c r="C52" s="20">
        <f>COUNTIF(C2:C42,C22)</f>
        <v>3</v>
      </c>
    </row>
    <row r="53" spans="2:3" x14ac:dyDescent="0.25">
      <c r="B53" s="31" t="str">
        <f>C3</f>
        <v>REUNIÃO DRª SUZY</v>
      </c>
      <c r="C53" s="32">
        <f>COUNTIF(C2:C42,C3)</f>
        <v>2</v>
      </c>
    </row>
    <row r="54" spans="2:3" x14ac:dyDescent="0.25">
      <c r="B54" s="23" t="str">
        <f>C18</f>
        <v>UTILIZAÇÃO DE COMPUTADOR</v>
      </c>
      <c r="C54" s="28">
        <f>COUNTIF(C2:C42,C18)</f>
        <v>1</v>
      </c>
    </row>
    <row r="55" spans="2:3" ht="19.5" thickBot="1" x14ac:dyDescent="0.35">
      <c r="B55" s="33" t="s">
        <v>77</v>
      </c>
      <c r="C55" s="34">
        <f>SUM(C46:C54)</f>
        <v>41</v>
      </c>
    </row>
  </sheetData>
  <autoFilter ref="A1:F1"/>
  <conditionalFormatting sqref="B45:B46 C45 B48 B50:B51">
    <cfRule type="containsText" priority="3" stopIfTrue="1" operator="containsText" text="VASCULAR">
      <formula>NOT(ISERROR(SEARCH("VASCULAR",B45)))</formula>
    </cfRule>
  </conditionalFormatting>
  <conditionalFormatting sqref="C53 C46:C51">
    <cfRule type="containsText" priority="2" operator="containsText" text="VASCULAR">
      <formula>NOT(ISERROR(SEARCH("VASCULAR",C46)))</formula>
    </cfRule>
  </conditionalFormatting>
  <conditionalFormatting sqref="C52">
    <cfRule type="containsText" priority="1" operator="containsText" text="VASCULAR">
      <formula>NOT(ISERROR(SEARCH("VASCULAR",C52)))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F60"/>
  <sheetViews>
    <sheetView showGridLines="0" zoomScaleNormal="100" workbookViewId="0"/>
  </sheetViews>
  <sheetFormatPr defaultRowHeight="15" x14ac:dyDescent="0.25"/>
  <cols>
    <col min="1" max="1" width="12.85546875" style="6" bestFit="1" customWidth="1"/>
    <col min="2" max="2" width="50" style="6" bestFit="1" customWidth="1"/>
    <col min="3" max="3" width="28" style="6" bestFit="1" customWidth="1"/>
    <col min="4" max="4" width="19.42578125" style="6" bestFit="1" customWidth="1"/>
    <col min="5" max="5" width="128.7109375" style="6" bestFit="1" customWidth="1"/>
    <col min="6" max="6" width="18.7109375" style="6" bestFit="1" customWidth="1"/>
    <col min="7" max="16384" width="9.140625" style="6"/>
  </cols>
  <sheetData>
    <row r="1" spans="1:6" ht="21.75" thickBot="1" x14ac:dyDescent="0.4">
      <c r="A1" s="84" t="s">
        <v>3</v>
      </c>
      <c r="B1" s="85" t="s">
        <v>0</v>
      </c>
      <c r="C1" s="85" t="s">
        <v>17</v>
      </c>
      <c r="D1" s="85" t="s">
        <v>4</v>
      </c>
      <c r="E1" s="85" t="s">
        <v>5</v>
      </c>
      <c r="F1" s="86" t="s">
        <v>76</v>
      </c>
    </row>
    <row r="2" spans="1:6" s="48" customFormat="1" x14ac:dyDescent="0.25">
      <c r="A2" s="59">
        <v>43222</v>
      </c>
      <c r="B2" s="60" t="s">
        <v>1</v>
      </c>
      <c r="C2" s="60" t="s">
        <v>18</v>
      </c>
      <c r="D2" s="60">
        <v>14</v>
      </c>
      <c r="E2" s="60" t="s">
        <v>176</v>
      </c>
      <c r="F2" s="62">
        <v>90</v>
      </c>
    </row>
    <row r="3" spans="1:6" s="48" customFormat="1" x14ac:dyDescent="0.25">
      <c r="A3" s="89">
        <v>43223</v>
      </c>
      <c r="B3" s="87" t="s">
        <v>27</v>
      </c>
      <c r="C3" s="87" t="s">
        <v>56</v>
      </c>
      <c r="D3" s="87">
        <v>3</v>
      </c>
      <c r="E3" s="87" t="s">
        <v>28</v>
      </c>
      <c r="F3" s="88">
        <v>30</v>
      </c>
    </row>
    <row r="4" spans="1:6" s="48" customFormat="1" x14ac:dyDescent="0.25">
      <c r="A4" s="89">
        <v>43224</v>
      </c>
      <c r="B4" s="87" t="s">
        <v>37</v>
      </c>
      <c r="C4" s="87" t="s">
        <v>38</v>
      </c>
      <c r="D4" s="87">
        <v>10</v>
      </c>
      <c r="E4" s="87" t="s">
        <v>39</v>
      </c>
      <c r="F4" s="88">
        <v>85</v>
      </c>
    </row>
    <row r="5" spans="1:6" s="48" customFormat="1" x14ac:dyDescent="0.25">
      <c r="A5" s="63">
        <v>43227</v>
      </c>
      <c r="B5" s="42" t="s">
        <v>177</v>
      </c>
      <c r="C5" s="42" t="s">
        <v>18</v>
      </c>
      <c r="D5" s="42">
        <v>7</v>
      </c>
      <c r="E5" s="42" t="s">
        <v>6</v>
      </c>
      <c r="F5" s="54">
        <v>80</v>
      </c>
    </row>
    <row r="6" spans="1:6" s="48" customFormat="1" x14ac:dyDescent="0.25">
      <c r="A6" s="63">
        <v>43227</v>
      </c>
      <c r="B6" s="42" t="s">
        <v>1</v>
      </c>
      <c r="C6" s="42" t="s">
        <v>18</v>
      </c>
      <c r="D6" s="42">
        <v>7</v>
      </c>
      <c r="E6" s="42" t="s">
        <v>6</v>
      </c>
      <c r="F6" s="54">
        <v>40</v>
      </c>
    </row>
    <row r="7" spans="1:6" s="48" customFormat="1" x14ac:dyDescent="0.25">
      <c r="A7" s="63">
        <v>43228</v>
      </c>
      <c r="B7" s="42" t="s">
        <v>122</v>
      </c>
      <c r="C7" s="42" t="s">
        <v>19</v>
      </c>
      <c r="D7" s="42">
        <v>8</v>
      </c>
      <c r="E7" s="42" t="s">
        <v>178</v>
      </c>
      <c r="F7" s="54">
        <v>40</v>
      </c>
    </row>
    <row r="8" spans="1:6" s="48" customFormat="1" x14ac:dyDescent="0.25">
      <c r="A8" s="63">
        <v>43228</v>
      </c>
      <c r="B8" s="42" t="s">
        <v>9</v>
      </c>
      <c r="C8" s="42" t="s">
        <v>19</v>
      </c>
      <c r="D8" s="42">
        <v>1</v>
      </c>
      <c r="F8" s="54">
        <v>40</v>
      </c>
    </row>
    <row r="9" spans="1:6" s="48" customFormat="1" x14ac:dyDescent="0.25">
      <c r="A9" s="63">
        <v>43228</v>
      </c>
      <c r="B9" s="42" t="s">
        <v>134</v>
      </c>
      <c r="C9" s="42" t="s">
        <v>19</v>
      </c>
      <c r="D9" s="42">
        <v>1</v>
      </c>
      <c r="E9" s="42" t="s">
        <v>189</v>
      </c>
      <c r="F9" s="54">
        <v>60</v>
      </c>
    </row>
    <row r="10" spans="1:6" s="48" customFormat="1" x14ac:dyDescent="0.25">
      <c r="A10" s="63">
        <v>43229</v>
      </c>
      <c r="B10" s="42" t="s">
        <v>1</v>
      </c>
      <c r="C10" s="42" t="s">
        <v>18</v>
      </c>
      <c r="D10" s="42">
        <v>14</v>
      </c>
      <c r="E10" s="42" t="s">
        <v>179</v>
      </c>
      <c r="F10" s="54">
        <v>85</v>
      </c>
    </row>
    <row r="11" spans="1:6" s="48" customFormat="1" x14ac:dyDescent="0.25">
      <c r="A11" s="63">
        <v>43229</v>
      </c>
      <c r="B11" s="42" t="s">
        <v>127</v>
      </c>
      <c r="C11" s="42" t="s">
        <v>43</v>
      </c>
      <c r="D11" s="42">
        <v>2</v>
      </c>
      <c r="E11" s="64" t="s">
        <v>33</v>
      </c>
      <c r="F11" s="54">
        <v>60</v>
      </c>
    </row>
    <row r="12" spans="1:6" s="48" customFormat="1" x14ac:dyDescent="0.25">
      <c r="A12" s="63">
        <v>43230</v>
      </c>
      <c r="B12" s="42" t="s">
        <v>8</v>
      </c>
      <c r="C12" s="42" t="s">
        <v>8</v>
      </c>
      <c r="D12" s="42">
        <v>3</v>
      </c>
      <c r="E12" s="42" t="s">
        <v>180</v>
      </c>
      <c r="F12" s="54">
        <v>120</v>
      </c>
    </row>
    <row r="13" spans="1:6" s="48" customFormat="1" x14ac:dyDescent="0.25">
      <c r="A13" s="63">
        <v>43230</v>
      </c>
      <c r="B13" s="42" t="s">
        <v>141</v>
      </c>
      <c r="C13" s="42" t="s">
        <v>19</v>
      </c>
      <c r="D13" s="42">
        <v>2</v>
      </c>
      <c r="E13" s="42" t="s">
        <v>181</v>
      </c>
      <c r="F13" s="54">
        <v>70</v>
      </c>
    </row>
    <row r="14" spans="1:6" s="48" customFormat="1" x14ac:dyDescent="0.25">
      <c r="A14" s="63">
        <v>43230</v>
      </c>
      <c r="B14" s="43" t="s">
        <v>84</v>
      </c>
      <c r="C14" s="42" t="s">
        <v>78</v>
      </c>
      <c r="D14" s="42">
        <v>1</v>
      </c>
      <c r="E14" s="42" t="s">
        <v>182</v>
      </c>
      <c r="F14" s="54">
        <v>90</v>
      </c>
    </row>
    <row r="15" spans="1:6" s="48" customFormat="1" x14ac:dyDescent="0.25">
      <c r="A15" s="63">
        <v>43230</v>
      </c>
      <c r="B15" s="43" t="s">
        <v>190</v>
      </c>
      <c r="C15" s="42" t="s">
        <v>18</v>
      </c>
      <c r="D15" s="42">
        <v>4</v>
      </c>
      <c r="E15" s="42" t="s">
        <v>191</v>
      </c>
      <c r="F15" s="54">
        <v>150</v>
      </c>
    </row>
    <row r="16" spans="1:6" s="48" customFormat="1" x14ac:dyDescent="0.25">
      <c r="A16" s="63">
        <v>43231</v>
      </c>
      <c r="B16" s="43" t="s">
        <v>27</v>
      </c>
      <c r="C16" s="42" t="s">
        <v>192</v>
      </c>
      <c r="D16" s="42">
        <v>2</v>
      </c>
      <c r="E16" s="42" t="s">
        <v>192</v>
      </c>
      <c r="F16" s="54">
        <v>170</v>
      </c>
    </row>
    <row r="17" spans="1:6" s="48" customFormat="1" x14ac:dyDescent="0.25">
      <c r="A17" s="63">
        <v>43231</v>
      </c>
      <c r="B17" s="42" t="s">
        <v>143</v>
      </c>
      <c r="C17" s="42" t="s">
        <v>19</v>
      </c>
      <c r="D17" s="42">
        <v>6</v>
      </c>
      <c r="E17" s="42" t="s">
        <v>193</v>
      </c>
      <c r="F17" s="54">
        <v>90</v>
      </c>
    </row>
    <row r="18" spans="1:6" s="48" customFormat="1" x14ac:dyDescent="0.25">
      <c r="A18" s="63">
        <v>43234</v>
      </c>
      <c r="B18" s="42" t="s">
        <v>177</v>
      </c>
      <c r="C18" s="42" t="s">
        <v>18</v>
      </c>
      <c r="D18" s="42">
        <v>6</v>
      </c>
      <c r="E18" s="42" t="s">
        <v>183</v>
      </c>
      <c r="F18" s="54">
        <v>60</v>
      </c>
    </row>
    <row r="19" spans="1:6" s="48" customFormat="1" x14ac:dyDescent="0.25">
      <c r="A19" s="63">
        <v>43234</v>
      </c>
      <c r="B19" s="42" t="s">
        <v>1</v>
      </c>
      <c r="C19" s="42" t="s">
        <v>18</v>
      </c>
      <c r="D19" s="42">
        <v>6</v>
      </c>
      <c r="E19" s="42" t="s">
        <v>183</v>
      </c>
      <c r="F19" s="54">
        <v>95</v>
      </c>
    </row>
    <row r="20" spans="1:6" s="48" customFormat="1" x14ac:dyDescent="0.25">
      <c r="A20" s="63">
        <v>43234</v>
      </c>
      <c r="B20" s="42" t="s">
        <v>2</v>
      </c>
      <c r="C20" s="42" t="s">
        <v>19</v>
      </c>
      <c r="D20" s="42">
        <v>8</v>
      </c>
      <c r="E20" s="42" t="s">
        <v>185</v>
      </c>
      <c r="F20" s="54">
        <v>75</v>
      </c>
    </row>
    <row r="21" spans="1:6" s="48" customFormat="1" x14ac:dyDescent="0.25">
      <c r="A21" s="63">
        <v>43235</v>
      </c>
      <c r="B21" s="42" t="s">
        <v>9</v>
      </c>
      <c r="C21" s="42" t="s">
        <v>19</v>
      </c>
      <c r="D21" s="42">
        <v>3</v>
      </c>
      <c r="E21" s="42" t="s">
        <v>186</v>
      </c>
      <c r="F21" s="54">
        <v>65</v>
      </c>
    </row>
    <row r="22" spans="1:6" s="48" customFormat="1" x14ac:dyDescent="0.25">
      <c r="A22" s="63">
        <v>43235</v>
      </c>
      <c r="B22" s="42" t="s">
        <v>15</v>
      </c>
      <c r="C22" s="42" t="s">
        <v>19</v>
      </c>
      <c r="D22" s="42">
        <v>10</v>
      </c>
      <c r="E22" s="42" t="s">
        <v>187</v>
      </c>
      <c r="F22" s="54">
        <v>60</v>
      </c>
    </row>
    <row r="23" spans="1:6" s="48" customFormat="1" x14ac:dyDescent="0.25">
      <c r="A23" s="63">
        <v>43236</v>
      </c>
      <c r="B23" s="42" t="s">
        <v>1</v>
      </c>
      <c r="C23" s="42" t="s">
        <v>18</v>
      </c>
      <c r="D23" s="42">
        <v>12</v>
      </c>
      <c r="E23" s="42" t="s">
        <v>188</v>
      </c>
      <c r="F23" s="54">
        <v>105</v>
      </c>
    </row>
    <row r="24" spans="1:6" s="48" customFormat="1" x14ac:dyDescent="0.25">
      <c r="A24" s="63">
        <v>43236</v>
      </c>
      <c r="B24" s="42" t="s">
        <v>194</v>
      </c>
      <c r="C24" s="42" t="s">
        <v>18</v>
      </c>
      <c r="D24" s="42">
        <v>1</v>
      </c>
      <c r="E24" s="42"/>
      <c r="F24" s="54">
        <v>90</v>
      </c>
    </row>
    <row r="25" spans="1:6" s="48" customFormat="1" x14ac:dyDescent="0.25">
      <c r="A25" s="63">
        <v>43238</v>
      </c>
      <c r="B25" s="42" t="s">
        <v>14</v>
      </c>
      <c r="C25" s="42" t="s">
        <v>86</v>
      </c>
      <c r="D25" s="42">
        <v>1</v>
      </c>
      <c r="E25" s="42" t="s">
        <v>73</v>
      </c>
      <c r="F25" s="54">
        <v>30</v>
      </c>
    </row>
    <row r="26" spans="1:6" s="48" customFormat="1" x14ac:dyDescent="0.25">
      <c r="A26" s="63">
        <v>43238</v>
      </c>
      <c r="B26" s="42" t="s">
        <v>27</v>
      </c>
      <c r="C26" s="42" t="s">
        <v>195</v>
      </c>
      <c r="D26" s="42">
        <v>2</v>
      </c>
      <c r="E26" s="42" t="s">
        <v>195</v>
      </c>
      <c r="F26" s="54">
        <v>40</v>
      </c>
    </row>
    <row r="27" spans="1:6" s="48" customFormat="1" x14ac:dyDescent="0.25">
      <c r="A27" s="63">
        <v>43241</v>
      </c>
      <c r="B27" s="42" t="s">
        <v>177</v>
      </c>
      <c r="C27" s="42" t="s">
        <v>18</v>
      </c>
      <c r="D27" s="42">
        <v>5</v>
      </c>
      <c r="E27" s="42" t="s">
        <v>183</v>
      </c>
      <c r="F27" s="54">
        <v>75</v>
      </c>
    </row>
    <row r="28" spans="1:6" s="48" customFormat="1" x14ac:dyDescent="0.25">
      <c r="A28" s="63">
        <v>43241</v>
      </c>
      <c r="B28" s="42" t="s">
        <v>1</v>
      </c>
      <c r="C28" s="42" t="s">
        <v>18</v>
      </c>
      <c r="D28" s="42">
        <v>6</v>
      </c>
      <c r="E28" s="42" t="s">
        <v>183</v>
      </c>
      <c r="F28" s="54">
        <v>55</v>
      </c>
    </row>
    <row r="29" spans="1:6" s="48" customFormat="1" x14ac:dyDescent="0.25">
      <c r="A29" s="63">
        <v>43241</v>
      </c>
      <c r="B29" s="42" t="s">
        <v>8</v>
      </c>
      <c r="C29" s="42" t="s">
        <v>8</v>
      </c>
      <c r="D29" s="42">
        <v>5</v>
      </c>
      <c r="E29" s="42" t="s">
        <v>196</v>
      </c>
      <c r="F29" s="54">
        <v>210</v>
      </c>
    </row>
    <row r="30" spans="1:6" s="48" customFormat="1" x14ac:dyDescent="0.25">
      <c r="A30" s="63">
        <v>43242</v>
      </c>
      <c r="B30" s="42" t="s">
        <v>8</v>
      </c>
      <c r="C30" s="42" t="s">
        <v>8</v>
      </c>
      <c r="D30" s="42">
        <v>4</v>
      </c>
      <c r="E30" s="42" t="s">
        <v>196</v>
      </c>
      <c r="F30" s="54">
        <v>240</v>
      </c>
    </row>
    <row r="31" spans="1:6" s="48" customFormat="1" x14ac:dyDescent="0.25">
      <c r="A31" s="63">
        <v>43242</v>
      </c>
      <c r="B31" s="42" t="s">
        <v>9</v>
      </c>
      <c r="C31" s="42" t="s">
        <v>19</v>
      </c>
      <c r="D31" s="42">
        <v>3</v>
      </c>
      <c r="E31" s="42" t="s">
        <v>197</v>
      </c>
      <c r="F31" s="54">
        <v>60</v>
      </c>
    </row>
    <row r="32" spans="1:6" s="48" customFormat="1" x14ac:dyDescent="0.25">
      <c r="A32" s="63">
        <v>43242</v>
      </c>
      <c r="B32" s="42" t="s">
        <v>14</v>
      </c>
      <c r="C32" s="42" t="s">
        <v>86</v>
      </c>
      <c r="D32" s="42">
        <v>1</v>
      </c>
      <c r="E32" s="42" t="s">
        <v>73</v>
      </c>
      <c r="F32" s="54">
        <v>30</v>
      </c>
    </row>
    <row r="33" spans="1:6" s="48" customFormat="1" x14ac:dyDescent="0.25">
      <c r="A33" s="63">
        <v>43242</v>
      </c>
      <c r="B33" s="42" t="s">
        <v>198</v>
      </c>
      <c r="C33" s="42" t="s">
        <v>18</v>
      </c>
      <c r="D33" s="42">
        <v>1</v>
      </c>
      <c r="E33" s="42" t="s">
        <v>199</v>
      </c>
      <c r="F33" s="54">
        <v>100</v>
      </c>
    </row>
    <row r="34" spans="1:6" s="48" customFormat="1" x14ac:dyDescent="0.25">
      <c r="A34" s="63">
        <v>43243</v>
      </c>
      <c r="B34" s="42" t="s">
        <v>1</v>
      </c>
      <c r="C34" s="42" t="s">
        <v>18</v>
      </c>
      <c r="D34" s="42">
        <v>13</v>
      </c>
      <c r="E34" s="42" t="s">
        <v>200</v>
      </c>
      <c r="F34" s="54">
        <v>75</v>
      </c>
    </row>
    <row r="35" spans="1:6" s="48" customFormat="1" x14ac:dyDescent="0.25">
      <c r="A35" s="63">
        <v>43243</v>
      </c>
      <c r="B35" s="42" t="s">
        <v>8</v>
      </c>
      <c r="C35" s="42" t="s">
        <v>8</v>
      </c>
      <c r="D35" s="42">
        <v>4</v>
      </c>
      <c r="E35" s="42" t="s">
        <v>196</v>
      </c>
      <c r="F35" s="54">
        <v>240</v>
      </c>
    </row>
    <row r="36" spans="1:6" s="48" customFormat="1" x14ac:dyDescent="0.25">
      <c r="A36" s="63">
        <v>43244</v>
      </c>
      <c r="B36" s="42" t="s">
        <v>8</v>
      </c>
      <c r="C36" s="42" t="s">
        <v>8</v>
      </c>
      <c r="D36" s="42">
        <v>4</v>
      </c>
      <c r="E36" s="42" t="s">
        <v>196</v>
      </c>
      <c r="F36" s="54">
        <v>225</v>
      </c>
    </row>
    <row r="37" spans="1:6" s="48" customFormat="1" x14ac:dyDescent="0.25">
      <c r="A37" s="63">
        <v>43244</v>
      </c>
      <c r="B37" s="42" t="s">
        <v>116</v>
      </c>
      <c r="C37" s="42" t="s">
        <v>19</v>
      </c>
      <c r="D37" s="42">
        <v>8</v>
      </c>
      <c r="E37" s="42" t="s">
        <v>201</v>
      </c>
      <c r="F37" s="54">
        <v>60</v>
      </c>
    </row>
    <row r="38" spans="1:6" s="48" customFormat="1" x14ac:dyDescent="0.25">
      <c r="A38" s="63">
        <v>43245</v>
      </c>
      <c r="B38" s="42" t="s">
        <v>8</v>
      </c>
      <c r="C38" s="42" t="s">
        <v>8</v>
      </c>
      <c r="D38" s="42">
        <v>2</v>
      </c>
      <c r="E38" s="42" t="s">
        <v>196</v>
      </c>
      <c r="F38" s="54">
        <v>225</v>
      </c>
    </row>
    <row r="39" spans="1:6" s="48" customFormat="1" x14ac:dyDescent="0.25">
      <c r="A39" s="63">
        <v>43244</v>
      </c>
      <c r="B39" s="42" t="s">
        <v>84</v>
      </c>
      <c r="C39" s="42" t="s">
        <v>78</v>
      </c>
      <c r="D39" s="42">
        <v>1</v>
      </c>
      <c r="E39" s="42" t="s">
        <v>202</v>
      </c>
      <c r="F39" s="54">
        <v>90</v>
      </c>
    </row>
    <row r="40" spans="1:6" s="48" customFormat="1" x14ac:dyDescent="0.25">
      <c r="A40" s="63">
        <v>43245</v>
      </c>
      <c r="B40" s="42" t="s">
        <v>84</v>
      </c>
      <c r="C40" s="42" t="s">
        <v>78</v>
      </c>
      <c r="D40" s="42">
        <v>1</v>
      </c>
      <c r="E40" s="42" t="s">
        <v>182</v>
      </c>
      <c r="F40" s="54">
        <v>60</v>
      </c>
    </row>
    <row r="41" spans="1:6" s="48" customFormat="1" x14ac:dyDescent="0.25">
      <c r="A41" s="63">
        <v>43248</v>
      </c>
      <c r="B41" s="42" t="s">
        <v>203</v>
      </c>
      <c r="C41" s="42" t="s">
        <v>18</v>
      </c>
      <c r="D41" s="42">
        <v>4</v>
      </c>
      <c r="E41" s="42" t="s">
        <v>183</v>
      </c>
      <c r="F41" s="54">
        <v>65</v>
      </c>
    </row>
    <row r="42" spans="1:6" s="48" customFormat="1" x14ac:dyDescent="0.25">
      <c r="A42" s="63">
        <v>43248</v>
      </c>
      <c r="B42" s="42" t="s">
        <v>1</v>
      </c>
      <c r="C42" s="42" t="s">
        <v>18</v>
      </c>
      <c r="D42" s="42">
        <v>5</v>
      </c>
      <c r="E42" s="42" t="s">
        <v>183</v>
      </c>
      <c r="F42" s="54">
        <v>90</v>
      </c>
    </row>
    <row r="43" spans="1:6" s="48" customFormat="1" x14ac:dyDescent="0.25">
      <c r="A43" s="63">
        <v>43248</v>
      </c>
      <c r="B43" s="42" t="s">
        <v>120</v>
      </c>
      <c r="C43" s="42" t="s">
        <v>21</v>
      </c>
      <c r="D43" s="42">
        <v>12</v>
      </c>
      <c r="E43" s="42" t="s">
        <v>204</v>
      </c>
      <c r="F43" s="54">
        <v>240</v>
      </c>
    </row>
    <row r="44" spans="1:6" s="48" customFormat="1" x14ac:dyDescent="0.25">
      <c r="A44" s="82">
        <v>43248</v>
      </c>
      <c r="B44" s="73" t="s">
        <v>174</v>
      </c>
      <c r="C44" s="73" t="s">
        <v>170</v>
      </c>
      <c r="D44" s="73">
        <v>10</v>
      </c>
      <c r="E44" s="73" t="s">
        <v>205</v>
      </c>
      <c r="F44" s="74">
        <v>95</v>
      </c>
    </row>
    <row r="45" spans="1:6" s="48" customFormat="1" x14ac:dyDescent="0.25">
      <c r="A45" s="63">
        <v>43249</v>
      </c>
      <c r="B45" s="42" t="s">
        <v>8</v>
      </c>
      <c r="C45" s="42" t="s">
        <v>8</v>
      </c>
      <c r="D45" s="42">
        <v>4</v>
      </c>
      <c r="E45" s="42" t="s">
        <v>206</v>
      </c>
      <c r="F45" s="54">
        <v>70</v>
      </c>
    </row>
    <row r="46" spans="1:6" s="48" customFormat="1" x14ac:dyDescent="0.25">
      <c r="A46" s="63">
        <v>43250</v>
      </c>
      <c r="B46" s="42" t="s">
        <v>1</v>
      </c>
      <c r="C46" s="42" t="s">
        <v>18</v>
      </c>
      <c r="D46" s="42">
        <v>15</v>
      </c>
      <c r="E46" s="42" t="s">
        <v>207</v>
      </c>
      <c r="F46" s="54">
        <v>95</v>
      </c>
    </row>
    <row r="47" spans="1:6" s="48" customFormat="1" ht="15.75" thickBot="1" x14ac:dyDescent="0.3">
      <c r="A47" s="83">
        <v>43250</v>
      </c>
      <c r="B47" s="57" t="s">
        <v>208</v>
      </c>
      <c r="C47" s="57" t="s">
        <v>18</v>
      </c>
      <c r="D47" s="57">
        <v>18</v>
      </c>
      <c r="E47" s="57" t="s">
        <v>184</v>
      </c>
      <c r="F47" s="58">
        <v>60</v>
      </c>
    </row>
    <row r="49" spans="2:3" ht="15.75" thickBot="1" x14ac:dyDescent="0.3"/>
    <row r="50" spans="2:3" ht="21.75" thickBot="1" x14ac:dyDescent="0.4">
      <c r="B50" s="21" t="s">
        <v>81</v>
      </c>
      <c r="C50" s="18" t="s">
        <v>77</v>
      </c>
    </row>
    <row r="51" spans="2:3" x14ac:dyDescent="0.25">
      <c r="B51" s="22" t="str">
        <f>C2</f>
        <v>SESSÃO</v>
      </c>
      <c r="C51" s="19">
        <f>COUNTIF(C2:C47,C2)</f>
        <v>17</v>
      </c>
    </row>
    <row r="52" spans="2:3" x14ac:dyDescent="0.25">
      <c r="B52" s="23" t="str">
        <f>C7</f>
        <v>SIG</v>
      </c>
      <c r="C52" s="47">
        <f>COUNTIF(C2:C47,C7)</f>
        <v>10</v>
      </c>
    </row>
    <row r="53" spans="2:3" x14ac:dyDescent="0.25">
      <c r="B53" s="24" t="str">
        <f>C14</f>
        <v>GRAVAÇÃO VÍDEOAULA</v>
      </c>
      <c r="C53" s="20">
        <f>COUNTIF(C2:C47,C14)</f>
        <v>3</v>
      </c>
    </row>
    <row r="54" spans="2:3" x14ac:dyDescent="0.25">
      <c r="B54" s="23" t="str">
        <f>C12</f>
        <v>VIDEOCONFERÊNCIA EBSERH</v>
      </c>
      <c r="C54" s="20">
        <f>COUNTIF(C2:C47,C12)</f>
        <v>7</v>
      </c>
    </row>
    <row r="55" spans="2:3" x14ac:dyDescent="0.25">
      <c r="B55" s="24" t="str">
        <f>C11</f>
        <v>WEBCONFERÊNCIA</v>
      </c>
      <c r="C55" s="20">
        <f>COUNTIF(C2:C47,C11)</f>
        <v>1</v>
      </c>
    </row>
    <row r="56" spans="2:3" x14ac:dyDescent="0.25">
      <c r="B56" s="24" t="s">
        <v>172</v>
      </c>
      <c r="C56" s="20">
        <f>COUNTIF(C2:C47,C43)+COUNTIF(C2:C47,C44)+COUNTIF(C2:C47,#REF!)</f>
        <v>2</v>
      </c>
    </row>
    <row r="57" spans="2:3" x14ac:dyDescent="0.25">
      <c r="B57" s="23" t="str">
        <f>C32</f>
        <v>TESTE DE BANCA</v>
      </c>
      <c r="C57" s="20">
        <f>COUNTIF(C2:C47,C32)</f>
        <v>2</v>
      </c>
    </row>
    <row r="58" spans="2:3" x14ac:dyDescent="0.25">
      <c r="B58" s="31" t="str">
        <f>C4</f>
        <v>REUNIÃO DRª SUZY</v>
      </c>
      <c r="C58" s="32">
        <f>COUNTIF(C2:C47,C4)</f>
        <v>1</v>
      </c>
    </row>
    <row r="59" spans="2:3" x14ac:dyDescent="0.25">
      <c r="B59" s="23" t="s">
        <v>209</v>
      </c>
      <c r="C59" s="28">
        <f>COUNTIF(C2:C47,C3)+COUNTIF(C2:C47,C16)+COUNTIF(C2:C47,C26)</f>
        <v>3</v>
      </c>
    </row>
    <row r="60" spans="2:3" ht="19.5" thickBot="1" x14ac:dyDescent="0.35">
      <c r="B60" s="33" t="s">
        <v>77</v>
      </c>
      <c r="C60" s="34">
        <f>SUM(C51:C59)</f>
        <v>46</v>
      </c>
    </row>
  </sheetData>
  <autoFilter ref="A1:F1"/>
  <conditionalFormatting sqref="B50:B51 C50 B53 B55:B56">
    <cfRule type="containsText" priority="3" stopIfTrue="1" operator="containsText" text="VASCULAR">
      <formula>NOT(ISERROR(SEARCH("VASCULAR",B50)))</formula>
    </cfRule>
  </conditionalFormatting>
  <conditionalFormatting sqref="C58 C51:C56">
    <cfRule type="containsText" priority="2" operator="containsText" text="VASCULAR">
      <formula>NOT(ISERROR(SEARCH("VASCULAR",C51)))</formula>
    </cfRule>
  </conditionalFormatting>
  <conditionalFormatting sqref="C57">
    <cfRule type="containsText" priority="1" operator="containsText" text="VASCULAR">
      <formula>NOT(ISERROR(SEARCH("VASCULAR",C57)))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F57"/>
  <sheetViews>
    <sheetView showGridLines="0" zoomScaleNormal="100" workbookViewId="0"/>
  </sheetViews>
  <sheetFormatPr defaultRowHeight="15" x14ac:dyDescent="0.25"/>
  <cols>
    <col min="1" max="1" width="12.85546875" style="6" bestFit="1" customWidth="1"/>
    <col min="2" max="2" width="50" style="6" bestFit="1" customWidth="1"/>
    <col min="3" max="3" width="28" style="6" bestFit="1" customWidth="1"/>
    <col min="4" max="4" width="19.42578125" style="6" bestFit="1" customWidth="1"/>
    <col min="5" max="5" width="128.7109375" style="6" bestFit="1" customWidth="1"/>
    <col min="6" max="6" width="18.7109375" style="6" bestFit="1" customWidth="1"/>
    <col min="7" max="16384" width="9.140625" style="6"/>
  </cols>
  <sheetData>
    <row r="1" spans="1:6" ht="21.75" thickBot="1" x14ac:dyDescent="0.4">
      <c r="A1" s="84" t="s">
        <v>3</v>
      </c>
      <c r="B1" s="85" t="s">
        <v>0</v>
      </c>
      <c r="C1" s="85" t="s">
        <v>17</v>
      </c>
      <c r="D1" s="85" t="s">
        <v>4</v>
      </c>
      <c r="E1" s="85" t="s">
        <v>5</v>
      </c>
      <c r="F1" s="86" t="s">
        <v>76</v>
      </c>
    </row>
    <row r="2" spans="1:6" s="48" customFormat="1" x14ac:dyDescent="0.25">
      <c r="A2" s="59">
        <v>43255</v>
      </c>
      <c r="B2" s="60" t="s">
        <v>203</v>
      </c>
      <c r="C2" s="50" t="s">
        <v>18</v>
      </c>
      <c r="D2" s="60">
        <v>5</v>
      </c>
      <c r="E2" s="60" t="s">
        <v>183</v>
      </c>
      <c r="F2" s="62">
        <v>75</v>
      </c>
    </row>
    <row r="3" spans="1:6" s="48" customFormat="1" x14ac:dyDescent="0.25">
      <c r="A3" s="63">
        <v>43255</v>
      </c>
      <c r="B3" s="42" t="s">
        <v>8</v>
      </c>
      <c r="C3" s="43" t="s">
        <v>8</v>
      </c>
      <c r="D3" s="42">
        <v>1</v>
      </c>
      <c r="E3" s="42" t="s">
        <v>211</v>
      </c>
      <c r="F3" s="54">
        <v>70</v>
      </c>
    </row>
    <row r="4" spans="1:6" s="48" customFormat="1" x14ac:dyDescent="0.25">
      <c r="A4" s="63">
        <v>43256</v>
      </c>
      <c r="B4" s="42" t="s">
        <v>9</v>
      </c>
      <c r="C4" s="43" t="s">
        <v>19</v>
      </c>
      <c r="D4" s="42">
        <v>5</v>
      </c>
      <c r="E4" s="42" t="s">
        <v>212</v>
      </c>
      <c r="F4" s="54">
        <v>60</v>
      </c>
    </row>
    <row r="5" spans="1:6" s="48" customFormat="1" x14ac:dyDescent="0.25">
      <c r="A5" s="63">
        <v>43256</v>
      </c>
      <c r="B5" s="42" t="s">
        <v>10</v>
      </c>
      <c r="C5" s="43" t="s">
        <v>19</v>
      </c>
      <c r="D5" s="42">
        <v>1</v>
      </c>
      <c r="E5" s="42" t="s">
        <v>213</v>
      </c>
      <c r="F5" s="54">
        <v>60</v>
      </c>
    </row>
    <row r="6" spans="1:6" s="48" customFormat="1" x14ac:dyDescent="0.25">
      <c r="A6" s="63">
        <v>43257</v>
      </c>
      <c r="B6" s="42" t="s">
        <v>1</v>
      </c>
      <c r="C6" s="43" t="s">
        <v>18</v>
      </c>
      <c r="D6" s="42">
        <v>12</v>
      </c>
      <c r="E6" s="42" t="s">
        <v>214</v>
      </c>
      <c r="F6" s="54">
        <v>120</v>
      </c>
    </row>
    <row r="7" spans="1:6" s="48" customFormat="1" x14ac:dyDescent="0.25">
      <c r="A7" s="63">
        <v>43257</v>
      </c>
      <c r="B7" s="42" t="s">
        <v>208</v>
      </c>
      <c r="C7" s="43" t="s">
        <v>18</v>
      </c>
      <c r="D7" s="42">
        <v>16</v>
      </c>
      <c r="E7" s="42" t="s">
        <v>184</v>
      </c>
      <c r="F7" s="54">
        <v>120</v>
      </c>
    </row>
    <row r="8" spans="1:6" s="48" customFormat="1" x14ac:dyDescent="0.25">
      <c r="A8" s="63">
        <v>43258</v>
      </c>
      <c r="B8" s="42" t="s">
        <v>84</v>
      </c>
      <c r="C8" s="43" t="s">
        <v>78</v>
      </c>
      <c r="D8" s="42">
        <v>1</v>
      </c>
      <c r="E8" s="42" t="s">
        <v>215</v>
      </c>
      <c r="F8" s="54">
        <v>120</v>
      </c>
    </row>
    <row r="9" spans="1:6" s="48" customFormat="1" x14ac:dyDescent="0.25">
      <c r="A9" s="63">
        <v>43258</v>
      </c>
      <c r="B9" s="42" t="s">
        <v>8</v>
      </c>
      <c r="C9" s="43" t="s">
        <v>8</v>
      </c>
      <c r="D9" s="42">
        <v>3</v>
      </c>
      <c r="E9" s="42" t="s">
        <v>216</v>
      </c>
      <c r="F9" s="54">
        <v>120</v>
      </c>
    </row>
    <row r="10" spans="1:6" s="48" customFormat="1" x14ac:dyDescent="0.25">
      <c r="A10" s="63">
        <v>43259</v>
      </c>
      <c r="B10" s="42" t="s">
        <v>84</v>
      </c>
      <c r="C10" s="43" t="s">
        <v>78</v>
      </c>
      <c r="D10" s="42">
        <v>1</v>
      </c>
      <c r="E10" s="42" t="s">
        <v>215</v>
      </c>
      <c r="F10" s="54">
        <v>60</v>
      </c>
    </row>
    <row r="11" spans="1:6" s="48" customFormat="1" x14ac:dyDescent="0.25">
      <c r="A11" s="63">
        <v>43259</v>
      </c>
      <c r="B11" s="42" t="s">
        <v>14</v>
      </c>
      <c r="C11" s="43" t="s">
        <v>86</v>
      </c>
      <c r="D11" s="42">
        <v>1</v>
      </c>
      <c r="E11" s="42" t="s">
        <v>74</v>
      </c>
      <c r="F11" s="54">
        <v>30</v>
      </c>
    </row>
    <row r="12" spans="1:6" s="48" customFormat="1" x14ac:dyDescent="0.25">
      <c r="A12" s="63">
        <v>43262</v>
      </c>
      <c r="B12" s="42" t="s">
        <v>203</v>
      </c>
      <c r="C12" s="43" t="s">
        <v>18</v>
      </c>
      <c r="D12" s="42">
        <v>5</v>
      </c>
      <c r="E12" s="42" t="s">
        <v>183</v>
      </c>
      <c r="F12" s="54">
        <v>70</v>
      </c>
    </row>
    <row r="13" spans="1:6" s="48" customFormat="1" x14ac:dyDescent="0.25">
      <c r="A13" s="63">
        <v>43262</v>
      </c>
      <c r="B13" s="42" t="s">
        <v>27</v>
      </c>
      <c r="C13" s="43" t="s">
        <v>56</v>
      </c>
      <c r="D13" s="42">
        <v>4</v>
      </c>
      <c r="E13" s="42" t="s">
        <v>27</v>
      </c>
      <c r="F13" s="54">
        <v>35</v>
      </c>
    </row>
    <row r="14" spans="1:6" s="48" customFormat="1" x14ac:dyDescent="0.25">
      <c r="A14" s="63">
        <v>43262</v>
      </c>
      <c r="B14" s="42" t="s">
        <v>1</v>
      </c>
      <c r="C14" s="43" t="s">
        <v>18</v>
      </c>
      <c r="D14" s="42">
        <v>6</v>
      </c>
      <c r="E14" s="42" t="s">
        <v>183</v>
      </c>
      <c r="F14" s="54">
        <v>90</v>
      </c>
    </row>
    <row r="15" spans="1:6" s="48" customFormat="1" x14ac:dyDescent="0.25">
      <c r="A15" s="63">
        <v>43262</v>
      </c>
      <c r="B15" s="42" t="s">
        <v>2</v>
      </c>
      <c r="C15" s="43" t="s">
        <v>19</v>
      </c>
      <c r="D15" s="42">
        <v>7</v>
      </c>
      <c r="E15" s="42" t="s">
        <v>217</v>
      </c>
      <c r="F15" s="54">
        <v>60</v>
      </c>
    </row>
    <row r="16" spans="1:6" s="48" customFormat="1" x14ac:dyDescent="0.25">
      <c r="A16" s="63">
        <v>43263</v>
      </c>
      <c r="B16" s="42" t="s">
        <v>9</v>
      </c>
      <c r="C16" s="43" t="s">
        <v>19</v>
      </c>
      <c r="D16" s="42">
        <v>5</v>
      </c>
      <c r="E16" s="42" t="s">
        <v>218</v>
      </c>
      <c r="F16" s="54">
        <v>60</v>
      </c>
    </row>
    <row r="17" spans="1:6" s="48" customFormat="1" x14ac:dyDescent="0.25">
      <c r="A17" s="63">
        <v>43263</v>
      </c>
      <c r="B17" s="42" t="s">
        <v>134</v>
      </c>
      <c r="C17" s="43" t="s">
        <v>19</v>
      </c>
      <c r="D17" s="42">
        <v>1</v>
      </c>
      <c r="E17" s="42" t="s">
        <v>219</v>
      </c>
      <c r="F17" s="54">
        <v>60</v>
      </c>
    </row>
    <row r="18" spans="1:6" s="48" customFormat="1" x14ac:dyDescent="0.25">
      <c r="A18" s="63">
        <v>43264</v>
      </c>
      <c r="B18" s="42" t="s">
        <v>1</v>
      </c>
      <c r="C18" s="43" t="s">
        <v>18</v>
      </c>
      <c r="D18" s="42">
        <v>11</v>
      </c>
      <c r="E18" s="42" t="s">
        <v>220</v>
      </c>
      <c r="F18" s="54">
        <v>70</v>
      </c>
    </row>
    <row r="19" spans="1:6" s="48" customFormat="1" x14ac:dyDescent="0.25">
      <c r="A19" s="63">
        <v>43264</v>
      </c>
      <c r="B19" s="42" t="s">
        <v>8</v>
      </c>
      <c r="C19" s="43" t="s">
        <v>8</v>
      </c>
      <c r="D19" s="42">
        <v>3</v>
      </c>
      <c r="E19" s="42" t="s">
        <v>221</v>
      </c>
      <c r="F19" s="54">
        <v>90</v>
      </c>
    </row>
    <row r="20" spans="1:6" s="48" customFormat="1" x14ac:dyDescent="0.25">
      <c r="A20" s="63">
        <v>43265</v>
      </c>
      <c r="B20" s="42" t="s">
        <v>224</v>
      </c>
      <c r="C20" s="43" t="s">
        <v>223</v>
      </c>
      <c r="D20" s="42">
        <v>3</v>
      </c>
      <c r="E20" s="42" t="s">
        <v>222</v>
      </c>
      <c r="F20" s="54">
        <v>180</v>
      </c>
    </row>
    <row r="21" spans="1:6" s="48" customFormat="1" x14ac:dyDescent="0.25">
      <c r="A21" s="63">
        <v>43266</v>
      </c>
      <c r="B21" s="42" t="s">
        <v>27</v>
      </c>
      <c r="C21" s="43" t="s">
        <v>56</v>
      </c>
      <c r="D21" s="42">
        <v>2</v>
      </c>
      <c r="E21" s="42" t="s">
        <v>27</v>
      </c>
      <c r="F21" s="54">
        <v>75</v>
      </c>
    </row>
    <row r="22" spans="1:6" s="48" customFormat="1" x14ac:dyDescent="0.25">
      <c r="A22" s="63">
        <v>43269</v>
      </c>
      <c r="B22" s="42" t="s">
        <v>203</v>
      </c>
      <c r="C22" s="43" t="s">
        <v>18</v>
      </c>
      <c r="D22" s="42">
        <v>6</v>
      </c>
      <c r="E22" s="42" t="s">
        <v>183</v>
      </c>
      <c r="F22" s="54">
        <v>70</v>
      </c>
    </row>
    <row r="23" spans="1:6" s="48" customFormat="1" x14ac:dyDescent="0.25">
      <c r="A23" s="63">
        <v>43269</v>
      </c>
      <c r="B23" s="42" t="s">
        <v>1</v>
      </c>
      <c r="C23" s="43" t="s">
        <v>18</v>
      </c>
      <c r="D23" s="42">
        <v>7</v>
      </c>
      <c r="E23" s="42" t="s">
        <v>183</v>
      </c>
      <c r="F23" s="54">
        <v>45</v>
      </c>
    </row>
    <row r="24" spans="1:6" s="48" customFormat="1" x14ac:dyDescent="0.25">
      <c r="A24" s="63">
        <v>43269</v>
      </c>
      <c r="B24" s="42" t="s">
        <v>225</v>
      </c>
      <c r="C24" s="43" t="s">
        <v>19</v>
      </c>
      <c r="D24" s="42">
        <v>6</v>
      </c>
      <c r="E24" s="42" t="s">
        <v>226</v>
      </c>
      <c r="F24" s="54">
        <v>50</v>
      </c>
    </row>
    <row r="25" spans="1:6" s="48" customFormat="1" x14ac:dyDescent="0.25">
      <c r="A25" s="63">
        <v>43270</v>
      </c>
      <c r="B25" s="42" t="s">
        <v>9</v>
      </c>
      <c r="C25" s="43" t="s">
        <v>19</v>
      </c>
      <c r="D25" s="42">
        <v>1</v>
      </c>
      <c r="E25" s="42" t="s">
        <v>227</v>
      </c>
      <c r="F25" s="54">
        <v>50</v>
      </c>
    </row>
    <row r="26" spans="1:6" s="48" customFormat="1" x14ac:dyDescent="0.25">
      <c r="A26" s="63">
        <v>43270</v>
      </c>
      <c r="B26" s="42" t="s">
        <v>15</v>
      </c>
      <c r="C26" s="43" t="s">
        <v>19</v>
      </c>
      <c r="D26" s="42">
        <v>2</v>
      </c>
      <c r="E26" s="42" t="s">
        <v>228</v>
      </c>
      <c r="F26" s="54">
        <v>65</v>
      </c>
    </row>
    <row r="27" spans="1:6" s="48" customFormat="1" x14ac:dyDescent="0.25">
      <c r="A27" s="63">
        <v>43271</v>
      </c>
      <c r="B27" s="42" t="s">
        <v>1</v>
      </c>
      <c r="C27" s="43" t="s">
        <v>18</v>
      </c>
      <c r="D27" s="42">
        <v>12</v>
      </c>
      <c r="E27" s="42" t="s">
        <v>229</v>
      </c>
      <c r="F27" s="54">
        <v>71</v>
      </c>
    </row>
    <row r="28" spans="1:6" s="48" customFormat="1" x14ac:dyDescent="0.25">
      <c r="A28" s="63">
        <v>43271</v>
      </c>
      <c r="B28" s="42" t="s">
        <v>14</v>
      </c>
      <c r="C28" s="43" t="s">
        <v>86</v>
      </c>
      <c r="D28" s="42">
        <v>1</v>
      </c>
      <c r="E28" s="42" t="s">
        <v>74</v>
      </c>
      <c r="F28" s="54">
        <v>30</v>
      </c>
    </row>
    <row r="29" spans="1:6" s="48" customFormat="1" x14ac:dyDescent="0.25">
      <c r="A29" s="63">
        <v>43271</v>
      </c>
      <c r="B29" s="42" t="s">
        <v>230</v>
      </c>
      <c r="C29" s="43" t="s">
        <v>19</v>
      </c>
      <c r="D29" s="42">
        <v>1</v>
      </c>
      <c r="E29" s="42" t="s">
        <v>231</v>
      </c>
      <c r="F29" s="54">
        <v>50</v>
      </c>
    </row>
    <row r="30" spans="1:6" s="48" customFormat="1" x14ac:dyDescent="0.25">
      <c r="A30" s="63">
        <v>42542</v>
      </c>
      <c r="B30" s="42" t="s">
        <v>22</v>
      </c>
      <c r="C30" s="43" t="s">
        <v>20</v>
      </c>
      <c r="D30" s="42">
        <v>9</v>
      </c>
      <c r="E30" s="42" t="s">
        <v>232</v>
      </c>
      <c r="F30" s="54">
        <v>180</v>
      </c>
    </row>
    <row r="31" spans="1:6" s="48" customFormat="1" x14ac:dyDescent="0.25">
      <c r="A31" s="63">
        <v>43276</v>
      </c>
      <c r="B31" s="42" t="s">
        <v>203</v>
      </c>
      <c r="C31" s="43" t="s">
        <v>18</v>
      </c>
      <c r="D31" s="42">
        <v>6</v>
      </c>
      <c r="E31" s="42" t="s">
        <v>183</v>
      </c>
      <c r="F31" s="54">
        <v>60</v>
      </c>
    </row>
    <row r="32" spans="1:6" s="48" customFormat="1" x14ac:dyDescent="0.25">
      <c r="A32" s="63">
        <v>43276</v>
      </c>
      <c r="B32" s="42" t="s">
        <v>1</v>
      </c>
      <c r="C32" s="43" t="s">
        <v>18</v>
      </c>
      <c r="D32" s="42">
        <v>6</v>
      </c>
      <c r="E32" s="42" t="s">
        <v>183</v>
      </c>
      <c r="F32" s="54">
        <v>40</v>
      </c>
    </row>
    <row r="33" spans="1:6" s="48" customFormat="1" x14ac:dyDescent="0.25">
      <c r="A33" s="63">
        <v>43276</v>
      </c>
      <c r="B33" s="42" t="s">
        <v>8</v>
      </c>
      <c r="C33" s="43" t="s">
        <v>8</v>
      </c>
      <c r="D33" s="42">
        <v>23</v>
      </c>
      <c r="E33" s="42" t="s">
        <v>235</v>
      </c>
      <c r="F33" s="54">
        <v>240</v>
      </c>
    </row>
    <row r="34" spans="1:6" s="48" customFormat="1" x14ac:dyDescent="0.25">
      <c r="A34" s="63">
        <v>43276</v>
      </c>
      <c r="B34" s="42" t="s">
        <v>233</v>
      </c>
      <c r="C34" s="43" t="s">
        <v>19</v>
      </c>
      <c r="D34" s="42">
        <v>1</v>
      </c>
      <c r="E34" s="42" t="s">
        <v>234</v>
      </c>
      <c r="F34" s="54">
        <v>60</v>
      </c>
    </row>
    <row r="35" spans="1:6" s="48" customFormat="1" x14ac:dyDescent="0.25">
      <c r="A35" s="63">
        <v>43277</v>
      </c>
      <c r="B35" s="42" t="s">
        <v>8</v>
      </c>
      <c r="C35" s="43" t="s">
        <v>8</v>
      </c>
      <c r="D35" s="42">
        <v>23</v>
      </c>
      <c r="E35" s="42" t="s">
        <v>235</v>
      </c>
      <c r="F35" s="54">
        <v>240</v>
      </c>
    </row>
    <row r="36" spans="1:6" s="48" customFormat="1" x14ac:dyDescent="0.25">
      <c r="A36" s="63">
        <v>43277</v>
      </c>
      <c r="B36" s="42" t="s">
        <v>9</v>
      </c>
      <c r="C36" s="43" t="s">
        <v>19</v>
      </c>
      <c r="D36" s="42">
        <v>1</v>
      </c>
      <c r="E36" s="42" t="s">
        <v>236</v>
      </c>
      <c r="F36" s="54">
        <v>60</v>
      </c>
    </row>
    <row r="37" spans="1:6" s="48" customFormat="1" x14ac:dyDescent="0.25">
      <c r="A37" s="63">
        <v>43278</v>
      </c>
      <c r="B37" s="42" t="s">
        <v>8</v>
      </c>
      <c r="C37" s="43" t="s">
        <v>8</v>
      </c>
      <c r="D37" s="42">
        <v>22</v>
      </c>
      <c r="E37" s="42" t="s">
        <v>235</v>
      </c>
      <c r="F37" s="54">
        <v>250</v>
      </c>
    </row>
    <row r="38" spans="1:6" s="48" customFormat="1" x14ac:dyDescent="0.25">
      <c r="A38" s="63">
        <v>43278</v>
      </c>
      <c r="B38" s="42" t="s">
        <v>1</v>
      </c>
      <c r="C38" s="43" t="s">
        <v>18</v>
      </c>
      <c r="D38" s="42">
        <v>10</v>
      </c>
      <c r="E38" s="42" t="s">
        <v>237</v>
      </c>
      <c r="F38" s="54">
        <v>70</v>
      </c>
    </row>
    <row r="39" spans="1:6" s="48" customFormat="1" x14ac:dyDescent="0.25">
      <c r="A39" s="63">
        <v>43278</v>
      </c>
      <c r="B39" s="42" t="s">
        <v>238</v>
      </c>
      <c r="C39" s="43" t="s">
        <v>78</v>
      </c>
      <c r="D39" s="42">
        <v>1</v>
      </c>
      <c r="E39" s="42" t="s">
        <v>239</v>
      </c>
      <c r="F39" s="54">
        <v>35</v>
      </c>
    </row>
    <row r="40" spans="1:6" s="48" customFormat="1" x14ac:dyDescent="0.25">
      <c r="A40" s="63">
        <v>43279</v>
      </c>
      <c r="B40" s="42" t="s">
        <v>8</v>
      </c>
      <c r="C40" s="43" t="s">
        <v>8</v>
      </c>
      <c r="D40" s="42">
        <v>22</v>
      </c>
      <c r="E40" s="42" t="s">
        <v>235</v>
      </c>
      <c r="F40" s="54">
        <v>240</v>
      </c>
    </row>
    <row r="41" spans="1:6" s="48" customFormat="1" x14ac:dyDescent="0.25">
      <c r="A41" s="63">
        <v>43279</v>
      </c>
      <c r="B41" s="42" t="s">
        <v>116</v>
      </c>
      <c r="C41" s="43" t="s">
        <v>19</v>
      </c>
      <c r="D41" s="42">
        <v>10</v>
      </c>
      <c r="E41" s="42" t="s">
        <v>240</v>
      </c>
      <c r="F41" s="54">
        <v>60</v>
      </c>
    </row>
    <row r="42" spans="1:6" s="48" customFormat="1" x14ac:dyDescent="0.25">
      <c r="A42" s="63">
        <v>43279</v>
      </c>
      <c r="B42" s="42" t="s">
        <v>14</v>
      </c>
      <c r="C42" s="43" t="s">
        <v>86</v>
      </c>
      <c r="D42" s="42">
        <v>1</v>
      </c>
      <c r="E42" s="42" t="s">
        <v>73</v>
      </c>
      <c r="F42" s="54">
        <v>30</v>
      </c>
    </row>
    <row r="43" spans="1:6" s="48" customFormat="1" x14ac:dyDescent="0.25">
      <c r="A43" s="63">
        <v>43280</v>
      </c>
      <c r="B43" s="42" t="s">
        <v>241</v>
      </c>
      <c r="C43" s="43" t="s">
        <v>19</v>
      </c>
      <c r="D43" s="42">
        <v>1</v>
      </c>
      <c r="E43" s="42" t="s">
        <v>242</v>
      </c>
      <c r="F43" s="54">
        <v>90</v>
      </c>
    </row>
    <row r="44" spans="1:6" s="48" customFormat="1" x14ac:dyDescent="0.25">
      <c r="A44" s="63">
        <v>43280</v>
      </c>
      <c r="B44" s="42" t="s">
        <v>16</v>
      </c>
      <c r="C44" s="43" t="s">
        <v>19</v>
      </c>
      <c r="D44" s="42">
        <v>2</v>
      </c>
      <c r="E44" s="42" t="s">
        <v>243</v>
      </c>
      <c r="F44" s="54">
        <v>120</v>
      </c>
    </row>
    <row r="45" spans="1:6" s="48" customFormat="1" ht="15.75" thickBot="1" x14ac:dyDescent="0.3">
      <c r="A45" s="83">
        <v>43280</v>
      </c>
      <c r="B45" s="57" t="s">
        <v>22</v>
      </c>
      <c r="C45" s="56" t="s">
        <v>20</v>
      </c>
      <c r="D45" s="57">
        <v>25</v>
      </c>
      <c r="E45" s="57" t="s">
        <v>244</v>
      </c>
      <c r="F45" s="58">
        <v>130</v>
      </c>
    </row>
    <row r="47" spans="1:6" ht="15.75" thickBot="1" x14ac:dyDescent="0.3"/>
    <row r="48" spans="1:6" ht="21.75" thickBot="1" x14ac:dyDescent="0.4">
      <c r="B48" s="21" t="s">
        <v>81</v>
      </c>
      <c r="C48" s="18" t="s">
        <v>77</v>
      </c>
    </row>
    <row r="49" spans="2:3" x14ac:dyDescent="0.25">
      <c r="B49" s="22" t="str">
        <f>C2</f>
        <v>SESSÃO</v>
      </c>
      <c r="C49" s="91">
        <f>COUNTIF(C2:C45,C2)</f>
        <v>12</v>
      </c>
    </row>
    <row r="50" spans="2:3" x14ac:dyDescent="0.25">
      <c r="B50" s="23" t="str">
        <f>C4</f>
        <v>SIG</v>
      </c>
      <c r="C50" s="92">
        <f>COUNTIF(C2:C45,C4)</f>
        <v>14</v>
      </c>
    </row>
    <row r="51" spans="2:3" x14ac:dyDescent="0.25">
      <c r="B51" s="24" t="str">
        <f>C8</f>
        <v>GRAVAÇÃO VÍDEOAULA</v>
      </c>
      <c r="C51" s="93">
        <f>COUNTIF(C2:C45,C8)</f>
        <v>3</v>
      </c>
    </row>
    <row r="52" spans="2:3" x14ac:dyDescent="0.25">
      <c r="B52" s="23" t="str">
        <f>C9</f>
        <v>VIDEOCONFERÊNCIA EBSERH</v>
      </c>
      <c r="C52" s="93">
        <f>COUNTIF(C2:C45,C9)</f>
        <v>7</v>
      </c>
    </row>
    <row r="53" spans="2:3" x14ac:dyDescent="0.25">
      <c r="B53" s="24" t="s">
        <v>224</v>
      </c>
      <c r="C53" s="93">
        <f>COUNTIF(C2:C45,C20)</f>
        <v>1</v>
      </c>
    </row>
    <row r="54" spans="2:3" x14ac:dyDescent="0.25">
      <c r="B54" s="24" t="s">
        <v>172</v>
      </c>
      <c r="C54" s="93">
        <f>COUNTIF(C2:C45,C30)+COUNTIF(C2:C45,)+COUNTIF(C2:C45,)</f>
        <v>2</v>
      </c>
    </row>
    <row r="55" spans="2:3" x14ac:dyDescent="0.25">
      <c r="B55" s="23" t="str">
        <f>C11</f>
        <v>TESTE DE BANCA</v>
      </c>
      <c r="C55" s="93">
        <f>COUNTIF(C2:C45,C11)</f>
        <v>3</v>
      </c>
    </row>
    <row r="56" spans="2:3" ht="15.75" thickBot="1" x14ac:dyDescent="0.3">
      <c r="B56" s="25" t="s">
        <v>245</v>
      </c>
      <c r="C56" s="94">
        <f>COUNTIF(C2:C45,C13)</f>
        <v>2</v>
      </c>
    </row>
    <row r="57" spans="2:3" ht="19.5" thickBot="1" x14ac:dyDescent="0.35">
      <c r="B57" s="33" t="s">
        <v>77</v>
      </c>
      <c r="C57" s="34">
        <f>SUM(C49:C56)</f>
        <v>44</v>
      </c>
    </row>
  </sheetData>
  <autoFilter ref="A1:F45"/>
  <conditionalFormatting sqref="B48:B49 C48 B51 B53:B54">
    <cfRule type="containsText" priority="3" stopIfTrue="1" operator="containsText" text="VASCULAR">
      <formula>NOT(ISERROR(SEARCH("VASCULAR",B48)))</formula>
    </cfRule>
  </conditionalFormatting>
  <conditionalFormatting sqref="C56 C49:C54">
    <cfRule type="containsText" priority="2" operator="containsText" text="VASCULAR">
      <formula>NOT(ISERROR(SEARCH("VASCULAR",C49)))</formula>
    </cfRule>
  </conditionalFormatting>
  <conditionalFormatting sqref="C55">
    <cfRule type="containsText" priority="1" operator="containsText" text="VASCULAR">
      <formula>NOT(ISERROR(SEARCH("VASCULAR",C55)))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F61"/>
  <sheetViews>
    <sheetView showGridLines="0" zoomScaleNormal="100" workbookViewId="0"/>
  </sheetViews>
  <sheetFormatPr defaultRowHeight="15" x14ac:dyDescent="0.25"/>
  <cols>
    <col min="1" max="1" width="12.85546875" style="6" bestFit="1" customWidth="1"/>
    <col min="2" max="2" width="50.5703125" style="6" bestFit="1" customWidth="1"/>
    <col min="3" max="3" width="26.7109375" style="6" bestFit="1" customWidth="1"/>
    <col min="4" max="4" width="24" style="6" bestFit="1" customWidth="1"/>
    <col min="5" max="5" width="128.85546875" style="6" bestFit="1" customWidth="1"/>
    <col min="6" max="6" width="23.28515625" style="6" bestFit="1" customWidth="1"/>
    <col min="7" max="16384" width="9.140625" style="6"/>
  </cols>
  <sheetData>
    <row r="1" spans="1:6" ht="21.75" thickBot="1" x14ac:dyDescent="0.4">
      <c r="A1" s="44" t="s">
        <v>3</v>
      </c>
      <c r="B1" s="45" t="s">
        <v>0</v>
      </c>
      <c r="C1" s="45" t="s">
        <v>17</v>
      </c>
      <c r="D1" s="45" t="s">
        <v>4</v>
      </c>
      <c r="E1" s="45" t="s">
        <v>5</v>
      </c>
      <c r="F1" s="46" t="s">
        <v>76</v>
      </c>
    </row>
    <row r="2" spans="1:6" s="48" customFormat="1" x14ac:dyDescent="0.25">
      <c r="A2" s="59">
        <v>43284</v>
      </c>
      <c r="B2" s="60" t="s">
        <v>122</v>
      </c>
      <c r="C2" s="60" t="s">
        <v>19</v>
      </c>
      <c r="D2" s="60">
        <v>8</v>
      </c>
      <c r="E2" s="60" t="s">
        <v>246</v>
      </c>
      <c r="F2" s="62">
        <v>60</v>
      </c>
    </row>
    <row r="3" spans="1:6" s="48" customFormat="1" x14ac:dyDescent="0.25">
      <c r="A3" s="63">
        <v>43284</v>
      </c>
      <c r="B3" s="42" t="s">
        <v>9</v>
      </c>
      <c r="C3" s="42" t="s">
        <v>19</v>
      </c>
      <c r="D3" s="42">
        <v>2</v>
      </c>
      <c r="E3" s="42" t="s">
        <v>247</v>
      </c>
      <c r="F3" s="54">
        <v>60</v>
      </c>
    </row>
    <row r="4" spans="1:6" s="48" customFormat="1" x14ac:dyDescent="0.25">
      <c r="A4" s="63">
        <v>43284</v>
      </c>
      <c r="B4" s="42" t="s">
        <v>248</v>
      </c>
      <c r="C4" s="42" t="s">
        <v>78</v>
      </c>
      <c r="D4" s="42">
        <v>1</v>
      </c>
      <c r="E4" s="42" t="s">
        <v>249</v>
      </c>
      <c r="F4" s="54">
        <v>60</v>
      </c>
    </row>
    <row r="5" spans="1:6" s="48" customFormat="1" x14ac:dyDescent="0.25">
      <c r="A5" s="63">
        <v>43284</v>
      </c>
      <c r="B5" s="42" t="s">
        <v>128</v>
      </c>
      <c r="C5" s="42" t="s">
        <v>43</v>
      </c>
      <c r="D5" s="42">
        <v>5</v>
      </c>
      <c r="E5" s="42" t="s">
        <v>250</v>
      </c>
      <c r="F5" s="54">
        <v>90</v>
      </c>
    </row>
    <row r="6" spans="1:6" s="48" customFormat="1" x14ac:dyDescent="0.25">
      <c r="A6" s="63">
        <v>43285</v>
      </c>
      <c r="B6" s="42" t="s">
        <v>1</v>
      </c>
      <c r="C6" s="42" t="s">
        <v>18</v>
      </c>
      <c r="D6" s="42">
        <v>14</v>
      </c>
      <c r="E6" s="42" t="s">
        <v>251</v>
      </c>
      <c r="F6" s="54">
        <v>90</v>
      </c>
    </row>
    <row r="7" spans="1:6" s="48" customFormat="1" x14ac:dyDescent="0.25">
      <c r="A7" s="63">
        <v>43285</v>
      </c>
      <c r="B7" s="42" t="s">
        <v>8</v>
      </c>
      <c r="C7" s="42" t="s">
        <v>8</v>
      </c>
      <c r="D7" s="42">
        <v>4</v>
      </c>
      <c r="E7" s="42" t="s">
        <v>252</v>
      </c>
      <c r="F7" s="54">
        <v>150</v>
      </c>
    </row>
    <row r="8" spans="1:6" s="48" customFormat="1" x14ac:dyDescent="0.25">
      <c r="A8" s="63">
        <v>43286</v>
      </c>
      <c r="B8" s="42" t="s">
        <v>248</v>
      </c>
      <c r="C8" s="42" t="s">
        <v>78</v>
      </c>
      <c r="D8" s="42">
        <v>1</v>
      </c>
      <c r="E8" s="42" t="s">
        <v>253</v>
      </c>
      <c r="F8" s="54">
        <v>66</v>
      </c>
    </row>
    <row r="9" spans="1:6" s="48" customFormat="1" x14ac:dyDescent="0.25">
      <c r="A9" s="63">
        <v>43287</v>
      </c>
      <c r="B9" s="42" t="s">
        <v>143</v>
      </c>
      <c r="C9" s="42" t="s">
        <v>19</v>
      </c>
      <c r="D9" s="42">
        <v>2</v>
      </c>
      <c r="E9" s="42" t="s">
        <v>184</v>
      </c>
      <c r="F9" s="54">
        <v>60</v>
      </c>
    </row>
    <row r="10" spans="1:6" s="48" customFormat="1" x14ac:dyDescent="0.25">
      <c r="A10" s="63">
        <v>43290</v>
      </c>
      <c r="B10" s="42" t="s">
        <v>203</v>
      </c>
      <c r="C10" s="42" t="s">
        <v>18</v>
      </c>
      <c r="D10" s="42">
        <v>6</v>
      </c>
      <c r="E10" s="42" t="s">
        <v>183</v>
      </c>
      <c r="F10" s="54">
        <v>80</v>
      </c>
    </row>
    <row r="11" spans="1:6" s="48" customFormat="1" x14ac:dyDescent="0.25">
      <c r="A11" s="63">
        <v>43290</v>
      </c>
      <c r="B11" s="42" t="s">
        <v>1</v>
      </c>
      <c r="C11" s="42" t="s">
        <v>18</v>
      </c>
      <c r="D11" s="42">
        <v>8</v>
      </c>
      <c r="E11" s="42" t="s">
        <v>183</v>
      </c>
      <c r="F11" s="54">
        <v>70</v>
      </c>
    </row>
    <row r="12" spans="1:6" s="48" customFormat="1" x14ac:dyDescent="0.25">
      <c r="A12" s="63">
        <v>43290</v>
      </c>
      <c r="B12" s="42" t="s">
        <v>238</v>
      </c>
      <c r="C12" s="42" t="s">
        <v>78</v>
      </c>
      <c r="D12" s="42">
        <v>1</v>
      </c>
      <c r="E12" s="42" t="s">
        <v>254</v>
      </c>
      <c r="F12" s="54">
        <v>15</v>
      </c>
    </row>
    <row r="13" spans="1:6" s="48" customFormat="1" x14ac:dyDescent="0.25">
      <c r="A13" s="63">
        <v>43291</v>
      </c>
      <c r="B13" s="42" t="s">
        <v>9</v>
      </c>
      <c r="C13" s="42" t="s">
        <v>19</v>
      </c>
      <c r="D13" s="42">
        <v>1</v>
      </c>
      <c r="E13" s="42" t="s">
        <v>255</v>
      </c>
      <c r="F13" s="54">
        <v>60</v>
      </c>
    </row>
    <row r="14" spans="1:6" s="48" customFormat="1" x14ac:dyDescent="0.25">
      <c r="A14" s="63">
        <v>43292</v>
      </c>
      <c r="B14" s="42" t="s">
        <v>1</v>
      </c>
      <c r="C14" s="42" t="s">
        <v>18</v>
      </c>
      <c r="D14" s="42">
        <v>11</v>
      </c>
      <c r="E14" s="42" t="s">
        <v>256</v>
      </c>
      <c r="F14" s="54">
        <v>85</v>
      </c>
    </row>
    <row r="15" spans="1:6" s="48" customFormat="1" x14ac:dyDescent="0.25">
      <c r="A15" s="63">
        <v>43292</v>
      </c>
      <c r="B15" s="42" t="s">
        <v>8</v>
      </c>
      <c r="C15" s="42" t="s">
        <v>8</v>
      </c>
      <c r="D15" s="42">
        <v>2</v>
      </c>
      <c r="E15" s="42" t="s">
        <v>221</v>
      </c>
      <c r="F15" s="54">
        <v>90</v>
      </c>
    </row>
    <row r="16" spans="1:6" s="48" customFormat="1" x14ac:dyDescent="0.25">
      <c r="A16" s="63">
        <v>43292</v>
      </c>
      <c r="B16" s="42" t="s">
        <v>257</v>
      </c>
      <c r="C16" s="42" t="s">
        <v>78</v>
      </c>
      <c r="D16" s="42">
        <v>1</v>
      </c>
      <c r="E16" s="42" t="s">
        <v>258</v>
      </c>
      <c r="F16" s="54">
        <v>60</v>
      </c>
    </row>
    <row r="17" spans="1:6" s="48" customFormat="1" x14ac:dyDescent="0.25">
      <c r="A17" s="63">
        <v>43293</v>
      </c>
      <c r="B17" s="42" t="s">
        <v>259</v>
      </c>
      <c r="C17" s="42" t="s">
        <v>43</v>
      </c>
      <c r="D17" s="42">
        <v>1</v>
      </c>
      <c r="E17" s="42" t="s">
        <v>260</v>
      </c>
      <c r="F17" s="54">
        <v>40</v>
      </c>
    </row>
    <row r="18" spans="1:6" s="48" customFormat="1" x14ac:dyDescent="0.25">
      <c r="A18" s="63">
        <v>43293</v>
      </c>
      <c r="B18" s="42" t="s">
        <v>27</v>
      </c>
      <c r="C18" s="42" t="s">
        <v>56</v>
      </c>
      <c r="D18" s="42">
        <v>2</v>
      </c>
      <c r="E18" s="42" t="s">
        <v>28</v>
      </c>
      <c r="F18" s="54">
        <v>40</v>
      </c>
    </row>
    <row r="19" spans="1:6" s="48" customFormat="1" x14ac:dyDescent="0.25">
      <c r="A19" s="63">
        <v>43293</v>
      </c>
      <c r="B19" s="42" t="s">
        <v>262</v>
      </c>
      <c r="C19" s="42" t="s">
        <v>19</v>
      </c>
      <c r="D19" s="42">
        <v>4</v>
      </c>
      <c r="E19" s="42" t="s">
        <v>263</v>
      </c>
      <c r="F19" s="54">
        <v>45</v>
      </c>
    </row>
    <row r="20" spans="1:6" s="48" customFormat="1" x14ac:dyDescent="0.25">
      <c r="A20" s="63">
        <v>43294</v>
      </c>
      <c r="B20" s="42" t="s">
        <v>257</v>
      </c>
      <c r="C20" s="42" t="s">
        <v>78</v>
      </c>
      <c r="D20" s="42">
        <v>1</v>
      </c>
      <c r="E20" s="42" t="s">
        <v>264</v>
      </c>
      <c r="F20" s="54">
        <v>50</v>
      </c>
    </row>
    <row r="21" spans="1:6" s="48" customFormat="1" x14ac:dyDescent="0.25">
      <c r="A21" s="63">
        <v>43297</v>
      </c>
      <c r="B21" s="42" t="s">
        <v>203</v>
      </c>
      <c r="C21" s="42" t="s">
        <v>18</v>
      </c>
      <c r="D21" s="42">
        <v>8</v>
      </c>
      <c r="E21" s="42" t="s">
        <v>183</v>
      </c>
      <c r="F21" s="54">
        <v>60</v>
      </c>
    </row>
    <row r="22" spans="1:6" s="48" customFormat="1" x14ac:dyDescent="0.25">
      <c r="A22" s="63">
        <v>43297</v>
      </c>
      <c r="B22" s="42" t="s">
        <v>1</v>
      </c>
      <c r="C22" s="42" t="s">
        <v>18</v>
      </c>
      <c r="D22" s="42">
        <v>8</v>
      </c>
      <c r="E22" s="42" t="s">
        <v>183</v>
      </c>
      <c r="F22" s="54">
        <v>85</v>
      </c>
    </row>
    <row r="23" spans="1:6" s="48" customFormat="1" x14ac:dyDescent="0.25">
      <c r="A23" s="63">
        <v>43297</v>
      </c>
      <c r="B23" s="42" t="s">
        <v>8</v>
      </c>
      <c r="C23" s="42" t="s">
        <v>8</v>
      </c>
      <c r="D23" s="42">
        <v>1</v>
      </c>
      <c r="E23" s="42" t="s">
        <v>265</v>
      </c>
      <c r="F23" s="54">
        <v>165</v>
      </c>
    </row>
    <row r="24" spans="1:6" s="48" customFormat="1" x14ac:dyDescent="0.25">
      <c r="A24" s="63">
        <v>43298</v>
      </c>
      <c r="B24" s="42" t="s">
        <v>15</v>
      </c>
      <c r="C24" s="42" t="s">
        <v>19</v>
      </c>
      <c r="D24" s="42">
        <v>5</v>
      </c>
      <c r="E24" s="42" t="s">
        <v>266</v>
      </c>
      <c r="F24" s="54">
        <v>68</v>
      </c>
    </row>
    <row r="25" spans="1:6" s="48" customFormat="1" x14ac:dyDescent="0.25">
      <c r="A25" s="63">
        <v>43298</v>
      </c>
      <c r="B25" s="42" t="s">
        <v>9</v>
      </c>
      <c r="C25" s="42" t="s">
        <v>19</v>
      </c>
      <c r="D25" s="42">
        <v>2</v>
      </c>
      <c r="E25" s="42" t="s">
        <v>267</v>
      </c>
      <c r="F25" s="54">
        <v>60</v>
      </c>
    </row>
    <row r="26" spans="1:6" s="48" customFormat="1" x14ac:dyDescent="0.25">
      <c r="A26" s="63">
        <v>43298</v>
      </c>
      <c r="B26" s="42" t="s">
        <v>134</v>
      </c>
      <c r="C26" s="42" t="s">
        <v>19</v>
      </c>
      <c r="D26" s="42">
        <v>1</v>
      </c>
      <c r="E26" s="42" t="s">
        <v>268</v>
      </c>
      <c r="F26" s="54">
        <v>60</v>
      </c>
    </row>
    <row r="27" spans="1:6" s="48" customFormat="1" x14ac:dyDescent="0.25">
      <c r="A27" s="63">
        <v>43299</v>
      </c>
      <c r="B27" s="42" t="s">
        <v>1</v>
      </c>
      <c r="C27" s="42" t="s">
        <v>18</v>
      </c>
      <c r="D27" s="42">
        <v>14</v>
      </c>
      <c r="E27" s="42" t="s">
        <v>269</v>
      </c>
      <c r="F27" s="54">
        <v>98</v>
      </c>
    </row>
    <row r="28" spans="1:6" s="48" customFormat="1" x14ac:dyDescent="0.25">
      <c r="A28" s="63">
        <v>43299</v>
      </c>
      <c r="B28" s="42" t="s">
        <v>8</v>
      </c>
      <c r="C28" s="42" t="s">
        <v>8</v>
      </c>
      <c r="D28" s="42">
        <v>1</v>
      </c>
      <c r="E28" s="42" t="s">
        <v>265</v>
      </c>
      <c r="F28" s="54">
        <v>65</v>
      </c>
    </row>
    <row r="29" spans="1:6" s="48" customFormat="1" x14ac:dyDescent="0.25">
      <c r="A29" s="63">
        <v>43299</v>
      </c>
      <c r="B29" s="42" t="s">
        <v>257</v>
      </c>
      <c r="C29" s="42" t="s">
        <v>78</v>
      </c>
      <c r="D29" s="42">
        <v>1</v>
      </c>
      <c r="E29" s="42" t="s">
        <v>270</v>
      </c>
      <c r="F29" s="54">
        <v>40</v>
      </c>
    </row>
    <row r="30" spans="1:6" s="48" customFormat="1" x14ac:dyDescent="0.25">
      <c r="A30" s="63">
        <v>43300</v>
      </c>
      <c r="B30" s="42" t="s">
        <v>8</v>
      </c>
      <c r="C30" s="42" t="s">
        <v>8</v>
      </c>
      <c r="D30" s="42">
        <v>6</v>
      </c>
      <c r="E30" s="42" t="s">
        <v>271</v>
      </c>
      <c r="F30" s="54">
        <v>75</v>
      </c>
    </row>
    <row r="31" spans="1:6" s="48" customFormat="1" x14ac:dyDescent="0.25">
      <c r="A31" s="63">
        <v>43301</v>
      </c>
      <c r="B31" s="42" t="s">
        <v>257</v>
      </c>
      <c r="C31" s="42" t="s">
        <v>78</v>
      </c>
      <c r="D31" s="42">
        <v>1</v>
      </c>
      <c r="E31" s="42" t="s">
        <v>272</v>
      </c>
      <c r="F31" s="54">
        <v>60</v>
      </c>
    </row>
    <row r="32" spans="1:6" s="48" customFormat="1" x14ac:dyDescent="0.25">
      <c r="A32" s="63">
        <v>43304</v>
      </c>
      <c r="B32" s="42" t="s">
        <v>203</v>
      </c>
      <c r="C32" s="42" t="s">
        <v>18</v>
      </c>
      <c r="D32" s="42">
        <v>8</v>
      </c>
      <c r="E32" s="42" t="s">
        <v>183</v>
      </c>
      <c r="F32" s="54">
        <v>60</v>
      </c>
    </row>
    <row r="33" spans="1:6" s="48" customFormat="1" x14ac:dyDescent="0.25">
      <c r="A33" s="63">
        <v>43304</v>
      </c>
      <c r="B33" s="42" t="s">
        <v>1</v>
      </c>
      <c r="C33" s="42" t="s">
        <v>18</v>
      </c>
      <c r="D33" s="42">
        <v>8</v>
      </c>
      <c r="E33" s="42" t="s">
        <v>183</v>
      </c>
      <c r="F33" s="54">
        <v>60</v>
      </c>
    </row>
    <row r="34" spans="1:6" s="48" customFormat="1" x14ac:dyDescent="0.25">
      <c r="A34" s="63">
        <v>43305</v>
      </c>
      <c r="B34" s="42" t="s">
        <v>248</v>
      </c>
      <c r="C34" s="42" t="s">
        <v>78</v>
      </c>
      <c r="D34" s="42">
        <v>1</v>
      </c>
      <c r="E34" s="42" t="s">
        <v>273</v>
      </c>
      <c r="F34" s="54">
        <v>40</v>
      </c>
    </row>
    <row r="35" spans="1:6" s="48" customFormat="1" x14ac:dyDescent="0.25">
      <c r="A35" s="63">
        <v>43306</v>
      </c>
      <c r="B35" s="42" t="s">
        <v>1</v>
      </c>
      <c r="C35" s="42" t="s">
        <v>18</v>
      </c>
      <c r="D35" s="42">
        <v>11</v>
      </c>
      <c r="E35" s="42" t="s">
        <v>274</v>
      </c>
      <c r="F35" s="54">
        <v>100</v>
      </c>
    </row>
    <row r="36" spans="1:6" s="48" customFormat="1" x14ac:dyDescent="0.25">
      <c r="A36" s="63">
        <v>43306</v>
      </c>
      <c r="B36" s="42" t="s">
        <v>208</v>
      </c>
      <c r="C36" s="42" t="s">
        <v>18</v>
      </c>
      <c r="D36" s="42">
        <v>20</v>
      </c>
      <c r="E36" s="42" t="s">
        <v>184</v>
      </c>
      <c r="F36" s="54">
        <v>90</v>
      </c>
    </row>
    <row r="37" spans="1:6" s="48" customFormat="1" x14ac:dyDescent="0.25">
      <c r="A37" s="63">
        <v>43306</v>
      </c>
      <c r="B37" s="42" t="s">
        <v>8</v>
      </c>
      <c r="C37" s="42" t="s">
        <v>8</v>
      </c>
      <c r="D37" s="42">
        <v>1</v>
      </c>
      <c r="E37" s="42" t="s">
        <v>265</v>
      </c>
      <c r="F37" s="54">
        <v>140</v>
      </c>
    </row>
    <row r="38" spans="1:6" s="48" customFormat="1" x14ac:dyDescent="0.25">
      <c r="A38" s="63">
        <v>43307</v>
      </c>
      <c r="B38" s="42" t="s">
        <v>116</v>
      </c>
      <c r="C38" s="42" t="s">
        <v>19</v>
      </c>
      <c r="D38" s="42">
        <v>5</v>
      </c>
      <c r="E38" s="42" t="s">
        <v>275</v>
      </c>
      <c r="F38" s="54">
        <v>60</v>
      </c>
    </row>
    <row r="39" spans="1:6" s="48" customFormat="1" x14ac:dyDescent="0.25">
      <c r="A39" s="63">
        <v>43307</v>
      </c>
      <c r="B39" s="42" t="s">
        <v>224</v>
      </c>
      <c r="C39" s="42" t="s">
        <v>223</v>
      </c>
      <c r="D39" s="42">
        <v>4</v>
      </c>
      <c r="E39" s="42" t="s">
        <v>276</v>
      </c>
      <c r="F39" s="54">
        <v>180</v>
      </c>
    </row>
    <row r="40" spans="1:6" s="48" customFormat="1" x14ac:dyDescent="0.25">
      <c r="A40" s="63">
        <v>43307</v>
      </c>
      <c r="B40" s="42" t="s">
        <v>238</v>
      </c>
      <c r="C40" s="42" t="s">
        <v>78</v>
      </c>
      <c r="D40" s="42">
        <v>2</v>
      </c>
      <c r="E40" s="42" t="s">
        <v>277</v>
      </c>
      <c r="F40" s="54">
        <v>10</v>
      </c>
    </row>
    <row r="41" spans="1:6" s="48" customFormat="1" x14ac:dyDescent="0.25">
      <c r="A41" s="63">
        <v>43307</v>
      </c>
      <c r="B41" s="42" t="s">
        <v>238</v>
      </c>
      <c r="C41" s="42" t="s">
        <v>78</v>
      </c>
      <c r="D41" s="42">
        <v>1</v>
      </c>
      <c r="E41" s="42" t="s">
        <v>277</v>
      </c>
      <c r="F41" s="54">
        <v>20</v>
      </c>
    </row>
    <row r="42" spans="1:6" s="48" customFormat="1" x14ac:dyDescent="0.25">
      <c r="A42" s="63">
        <v>43308</v>
      </c>
      <c r="B42" s="42" t="s">
        <v>238</v>
      </c>
      <c r="C42" s="42" t="s">
        <v>78</v>
      </c>
      <c r="D42" s="42">
        <v>2</v>
      </c>
      <c r="E42" s="42" t="s">
        <v>277</v>
      </c>
      <c r="F42" s="54">
        <v>40</v>
      </c>
    </row>
    <row r="43" spans="1:6" s="48" customFormat="1" x14ac:dyDescent="0.25">
      <c r="A43" s="63">
        <v>43308</v>
      </c>
      <c r="B43" s="42" t="s">
        <v>16</v>
      </c>
      <c r="C43" s="42" t="s">
        <v>19</v>
      </c>
      <c r="D43" s="42">
        <v>1</v>
      </c>
      <c r="E43" s="42"/>
      <c r="F43" s="54">
        <v>120</v>
      </c>
    </row>
    <row r="44" spans="1:6" s="48" customFormat="1" x14ac:dyDescent="0.25">
      <c r="A44" s="63">
        <v>43308</v>
      </c>
      <c r="B44" s="42" t="s">
        <v>8</v>
      </c>
      <c r="C44" s="42" t="s">
        <v>8</v>
      </c>
      <c r="D44" s="42">
        <v>1</v>
      </c>
      <c r="E44" s="42" t="s">
        <v>265</v>
      </c>
      <c r="F44" s="54">
        <v>120</v>
      </c>
    </row>
    <row r="45" spans="1:6" s="48" customFormat="1" x14ac:dyDescent="0.25">
      <c r="A45" s="63">
        <v>43308</v>
      </c>
      <c r="B45" s="42" t="s">
        <v>248</v>
      </c>
      <c r="C45" s="42" t="s">
        <v>78</v>
      </c>
      <c r="D45" s="42">
        <v>1</v>
      </c>
      <c r="E45" s="42" t="s">
        <v>278</v>
      </c>
      <c r="F45" s="54">
        <v>50</v>
      </c>
    </row>
    <row r="46" spans="1:6" s="48" customFormat="1" x14ac:dyDescent="0.25">
      <c r="A46" s="63">
        <v>43311</v>
      </c>
      <c r="B46" s="42" t="s">
        <v>203</v>
      </c>
      <c r="C46" s="42" t="s">
        <v>18</v>
      </c>
      <c r="D46" s="42">
        <v>8</v>
      </c>
      <c r="E46" s="42" t="s">
        <v>183</v>
      </c>
      <c r="F46" s="54">
        <v>70</v>
      </c>
    </row>
    <row r="47" spans="1:6" s="48" customFormat="1" x14ac:dyDescent="0.25">
      <c r="A47" s="63">
        <v>43311</v>
      </c>
      <c r="B47" s="42" t="s">
        <v>1</v>
      </c>
      <c r="C47" s="42" t="s">
        <v>18</v>
      </c>
      <c r="D47" s="42">
        <v>8</v>
      </c>
      <c r="E47" s="42" t="s">
        <v>183</v>
      </c>
      <c r="F47" s="54">
        <v>90</v>
      </c>
    </row>
    <row r="48" spans="1:6" s="48" customFormat="1" x14ac:dyDescent="0.25">
      <c r="A48" s="63">
        <v>43312</v>
      </c>
      <c r="B48" s="42" t="s">
        <v>119</v>
      </c>
      <c r="C48" s="42" t="s">
        <v>20</v>
      </c>
      <c r="D48" s="42">
        <v>1</v>
      </c>
      <c r="E48" s="42" t="s">
        <v>279</v>
      </c>
      <c r="F48" s="54">
        <v>120</v>
      </c>
    </row>
    <row r="49" spans="1:6" s="48" customFormat="1" ht="15.75" thickBot="1" x14ac:dyDescent="0.3">
      <c r="A49" s="83">
        <v>43312</v>
      </c>
      <c r="B49" s="57" t="s">
        <v>9</v>
      </c>
      <c r="C49" s="57" t="s">
        <v>19</v>
      </c>
      <c r="D49" s="57">
        <v>2</v>
      </c>
      <c r="E49" s="57" t="s">
        <v>280</v>
      </c>
      <c r="F49" s="58">
        <v>60</v>
      </c>
    </row>
    <row r="51" spans="1:6" ht="15.75" thickBot="1" x14ac:dyDescent="0.3"/>
    <row r="52" spans="1:6" ht="21.75" thickBot="1" x14ac:dyDescent="0.4">
      <c r="B52" s="21" t="s">
        <v>81</v>
      </c>
      <c r="C52" s="18" t="s">
        <v>77</v>
      </c>
    </row>
    <row r="53" spans="1:6" x14ac:dyDescent="0.25">
      <c r="B53" s="22" t="str">
        <f>C6</f>
        <v>SESSÃO</v>
      </c>
      <c r="C53" s="91">
        <f>COUNTIF(C2:C49,C6)</f>
        <v>13</v>
      </c>
    </row>
    <row r="54" spans="1:6" x14ac:dyDescent="0.25">
      <c r="B54" s="23" t="str">
        <f>C2</f>
        <v>SIG</v>
      </c>
      <c r="C54" s="92">
        <f>COUNTIF(C2:C49,C2)</f>
        <v>11</v>
      </c>
    </row>
    <row r="55" spans="1:6" x14ac:dyDescent="0.25">
      <c r="B55" s="24" t="str">
        <f>C8</f>
        <v>GRAVAÇÃO VÍDEOAULA</v>
      </c>
      <c r="C55" s="93">
        <f>COUNTIF(C2:C49,C8)</f>
        <v>12</v>
      </c>
    </row>
    <row r="56" spans="1:6" x14ac:dyDescent="0.25">
      <c r="B56" s="23" t="str">
        <f>C7</f>
        <v>VIDEOCONFERÊNCIA EBSERH</v>
      </c>
      <c r="C56" s="93">
        <f>COUNTIF(C2:C49,C7)</f>
        <v>7</v>
      </c>
    </row>
    <row r="57" spans="1:6" x14ac:dyDescent="0.25">
      <c r="B57" s="24" t="str">
        <f>B39</f>
        <v>VIDEOCONFERÊNCIA MINISTÉRIO DA SAÚDE</v>
      </c>
      <c r="C57" s="93">
        <f>COUNTIF(C2:C49,C39)</f>
        <v>1</v>
      </c>
    </row>
    <row r="58" spans="1:6" x14ac:dyDescent="0.25">
      <c r="B58" s="24" t="s">
        <v>172</v>
      </c>
      <c r="C58" s="93">
        <f>COUNTIF(C2:C49,C48)+COUNTIF(C2:C49,)+COUNTIF(C2:C49,)</f>
        <v>1</v>
      </c>
    </row>
    <row r="59" spans="1:6" x14ac:dyDescent="0.25">
      <c r="B59" s="23" t="str">
        <f>C5</f>
        <v>WEBCONFERÊNCIA</v>
      </c>
      <c r="C59" s="93">
        <f>COUNTIF(C2:C47,C5)</f>
        <v>2</v>
      </c>
    </row>
    <row r="60" spans="1:6" ht="15.75" thickBot="1" x14ac:dyDescent="0.3">
      <c r="B60" s="31" t="str">
        <f>C18</f>
        <v>REUNIÃO SRAS</v>
      </c>
      <c r="C60" s="95">
        <f>COUNTIF(C2:C47,C18)</f>
        <v>1</v>
      </c>
    </row>
    <row r="61" spans="1:6" ht="19.5" thickBot="1" x14ac:dyDescent="0.35">
      <c r="B61" s="26" t="s">
        <v>77</v>
      </c>
      <c r="C61" s="26">
        <f>SUM(C53:C60)</f>
        <v>48</v>
      </c>
    </row>
  </sheetData>
  <autoFilter ref="A1:F1"/>
  <conditionalFormatting sqref="B52:B53 C52 B55 B57:B58">
    <cfRule type="containsText" priority="3" stopIfTrue="1" operator="containsText" text="VASCULAR">
      <formula>NOT(ISERROR(SEARCH("VASCULAR",B52)))</formula>
    </cfRule>
  </conditionalFormatting>
  <conditionalFormatting sqref="C60 C53:C58">
    <cfRule type="containsText" priority="2" operator="containsText" text="VASCULAR">
      <formula>NOT(ISERROR(SEARCH("VASCULAR",C53)))</formula>
    </cfRule>
  </conditionalFormatting>
  <conditionalFormatting sqref="C59">
    <cfRule type="containsText" priority="1" operator="containsText" text="VASCULAR">
      <formula>NOT(ISERROR(SEARCH("VASCULAR",C59)))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B54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F65"/>
  <sheetViews>
    <sheetView showGridLines="0" zoomScaleNormal="100" workbookViewId="0"/>
  </sheetViews>
  <sheetFormatPr defaultRowHeight="15" x14ac:dyDescent="0.25"/>
  <cols>
    <col min="1" max="1" width="12.85546875" style="6" bestFit="1" customWidth="1"/>
    <col min="2" max="2" width="50.5703125" style="6" bestFit="1" customWidth="1"/>
    <col min="3" max="3" width="26.7109375" style="6" bestFit="1" customWidth="1"/>
    <col min="4" max="4" width="24" style="6" bestFit="1" customWidth="1"/>
    <col min="5" max="5" width="120.140625" style="6" bestFit="1" customWidth="1"/>
    <col min="6" max="6" width="23.28515625" style="6" bestFit="1" customWidth="1"/>
    <col min="7" max="16384" width="9.140625" style="6"/>
  </cols>
  <sheetData>
    <row r="1" spans="1:6" ht="21.75" thickBot="1" x14ac:dyDescent="0.4">
      <c r="A1" s="44" t="s">
        <v>3</v>
      </c>
      <c r="B1" s="45" t="s">
        <v>0</v>
      </c>
      <c r="C1" s="45" t="s">
        <v>17</v>
      </c>
      <c r="D1" s="45" t="s">
        <v>4</v>
      </c>
      <c r="E1" s="45" t="s">
        <v>5</v>
      </c>
      <c r="F1" s="46" t="s">
        <v>76</v>
      </c>
    </row>
    <row r="2" spans="1:6" s="48" customFormat="1" x14ac:dyDescent="0.25">
      <c r="A2" s="59">
        <v>43313</v>
      </c>
      <c r="B2" s="60" t="s">
        <v>1</v>
      </c>
      <c r="C2" s="60" t="s">
        <v>18</v>
      </c>
      <c r="D2" s="60">
        <v>11</v>
      </c>
      <c r="E2" s="60" t="s">
        <v>281</v>
      </c>
      <c r="F2" s="62">
        <v>90</v>
      </c>
    </row>
    <row r="3" spans="1:6" s="48" customFormat="1" x14ac:dyDescent="0.25">
      <c r="A3" s="63">
        <v>43313</v>
      </c>
      <c r="B3" s="42" t="s">
        <v>8</v>
      </c>
      <c r="C3" s="42" t="s">
        <v>8</v>
      </c>
      <c r="D3" s="42">
        <v>1</v>
      </c>
      <c r="E3" s="42" t="s">
        <v>265</v>
      </c>
      <c r="F3" s="54">
        <v>90</v>
      </c>
    </row>
    <row r="4" spans="1:6" s="48" customFormat="1" x14ac:dyDescent="0.25">
      <c r="A4" s="63">
        <v>43314</v>
      </c>
      <c r="B4" s="42" t="s">
        <v>248</v>
      </c>
      <c r="C4" s="42" t="s">
        <v>78</v>
      </c>
      <c r="D4" s="42">
        <v>1</v>
      </c>
      <c r="E4" s="42" t="s">
        <v>283</v>
      </c>
      <c r="F4" s="54">
        <v>30</v>
      </c>
    </row>
    <row r="5" spans="1:6" s="48" customFormat="1" x14ac:dyDescent="0.25">
      <c r="A5" s="63">
        <v>43314</v>
      </c>
      <c r="B5" s="42" t="s">
        <v>248</v>
      </c>
      <c r="C5" s="42" t="s">
        <v>78</v>
      </c>
      <c r="D5" s="42">
        <v>1</v>
      </c>
      <c r="E5" s="42" t="s">
        <v>284</v>
      </c>
      <c r="F5" s="54">
        <v>40</v>
      </c>
    </row>
    <row r="6" spans="1:6" s="48" customFormat="1" x14ac:dyDescent="0.25">
      <c r="A6" s="63">
        <v>43314</v>
      </c>
      <c r="B6" s="42" t="s">
        <v>248</v>
      </c>
      <c r="C6" s="42" t="s">
        <v>78</v>
      </c>
      <c r="D6" s="42">
        <v>1</v>
      </c>
      <c r="E6" s="42" t="s">
        <v>285</v>
      </c>
      <c r="F6" s="54">
        <v>40</v>
      </c>
    </row>
    <row r="7" spans="1:6" s="48" customFormat="1" x14ac:dyDescent="0.25">
      <c r="A7" s="63">
        <v>43318</v>
      </c>
      <c r="B7" s="42" t="s">
        <v>203</v>
      </c>
      <c r="C7" s="42" t="s">
        <v>18</v>
      </c>
      <c r="D7" s="42">
        <v>6</v>
      </c>
      <c r="E7" s="42" t="s">
        <v>183</v>
      </c>
      <c r="F7" s="54">
        <v>60</v>
      </c>
    </row>
    <row r="8" spans="1:6" s="48" customFormat="1" x14ac:dyDescent="0.25">
      <c r="A8" s="63">
        <v>43318</v>
      </c>
      <c r="B8" s="42" t="s">
        <v>1</v>
      </c>
      <c r="C8" s="42" t="s">
        <v>18</v>
      </c>
      <c r="D8" s="42">
        <v>6</v>
      </c>
      <c r="E8" s="42" t="s">
        <v>183</v>
      </c>
      <c r="F8" s="54">
        <v>80</v>
      </c>
    </row>
    <row r="9" spans="1:6" s="48" customFormat="1" x14ac:dyDescent="0.25">
      <c r="A9" s="63">
        <v>43319</v>
      </c>
      <c r="B9" s="42" t="s">
        <v>122</v>
      </c>
      <c r="C9" s="42" t="s">
        <v>19</v>
      </c>
      <c r="D9" s="42">
        <v>7</v>
      </c>
      <c r="E9" s="42" t="s">
        <v>286</v>
      </c>
      <c r="F9" s="54">
        <v>60</v>
      </c>
    </row>
    <row r="10" spans="1:6" s="48" customFormat="1" x14ac:dyDescent="0.25">
      <c r="A10" s="63">
        <v>43319</v>
      </c>
      <c r="B10" s="42" t="s">
        <v>248</v>
      </c>
      <c r="C10" s="42" t="s">
        <v>78</v>
      </c>
      <c r="D10" s="42">
        <v>1</v>
      </c>
      <c r="E10" s="42" t="s">
        <v>287</v>
      </c>
      <c r="F10" s="54">
        <v>90</v>
      </c>
    </row>
    <row r="11" spans="1:6" s="48" customFormat="1" x14ac:dyDescent="0.25">
      <c r="A11" s="63">
        <v>43320</v>
      </c>
      <c r="B11" s="42" t="s">
        <v>1</v>
      </c>
      <c r="C11" s="42" t="s">
        <v>18</v>
      </c>
      <c r="D11" s="42">
        <v>8</v>
      </c>
      <c r="E11" s="42" t="s">
        <v>288</v>
      </c>
      <c r="F11" s="54">
        <v>105</v>
      </c>
    </row>
    <row r="12" spans="1:6" s="48" customFormat="1" x14ac:dyDescent="0.25">
      <c r="A12" s="63">
        <v>43320</v>
      </c>
      <c r="B12" s="42" t="s">
        <v>8</v>
      </c>
      <c r="C12" s="42" t="s">
        <v>8</v>
      </c>
      <c r="D12" s="42">
        <v>11</v>
      </c>
      <c r="E12" s="42" t="s">
        <v>289</v>
      </c>
      <c r="F12" s="54">
        <v>110</v>
      </c>
    </row>
    <row r="13" spans="1:6" s="48" customFormat="1" x14ac:dyDescent="0.25">
      <c r="A13" s="63">
        <v>43321</v>
      </c>
      <c r="B13" s="42" t="s">
        <v>224</v>
      </c>
      <c r="C13" s="42" t="s">
        <v>223</v>
      </c>
      <c r="D13" s="42">
        <v>1</v>
      </c>
      <c r="E13" s="42" t="s">
        <v>290</v>
      </c>
      <c r="F13" s="54">
        <v>210</v>
      </c>
    </row>
    <row r="14" spans="1:6" s="48" customFormat="1" x14ac:dyDescent="0.25">
      <c r="A14" s="63">
        <v>43322</v>
      </c>
      <c r="B14" s="42" t="s">
        <v>143</v>
      </c>
      <c r="C14" s="42" t="s">
        <v>19</v>
      </c>
      <c r="D14" s="42">
        <v>5</v>
      </c>
      <c r="E14" s="42" t="s">
        <v>291</v>
      </c>
      <c r="F14" s="54">
        <v>90</v>
      </c>
    </row>
    <row r="15" spans="1:6" s="48" customFormat="1" x14ac:dyDescent="0.25">
      <c r="A15" s="63">
        <v>43322</v>
      </c>
      <c r="B15" s="42" t="s">
        <v>22</v>
      </c>
      <c r="C15" s="42" t="s">
        <v>20</v>
      </c>
      <c r="D15" s="42">
        <v>12</v>
      </c>
      <c r="E15" s="42" t="s">
        <v>292</v>
      </c>
      <c r="F15" s="54">
        <v>180</v>
      </c>
    </row>
    <row r="16" spans="1:6" s="48" customFormat="1" x14ac:dyDescent="0.25">
      <c r="A16" s="63">
        <v>43325</v>
      </c>
      <c r="B16" s="42" t="s">
        <v>203</v>
      </c>
      <c r="C16" s="42" t="s">
        <v>18</v>
      </c>
      <c r="D16" s="42">
        <v>5</v>
      </c>
      <c r="E16" s="42" t="s">
        <v>183</v>
      </c>
      <c r="F16" s="54">
        <v>60</v>
      </c>
    </row>
    <row r="17" spans="1:6" s="48" customFormat="1" x14ac:dyDescent="0.25">
      <c r="A17" s="63">
        <v>43325</v>
      </c>
      <c r="B17" s="42" t="s">
        <v>1</v>
      </c>
      <c r="C17" s="42" t="s">
        <v>18</v>
      </c>
      <c r="D17" s="42">
        <v>5</v>
      </c>
      <c r="E17" s="42" t="s">
        <v>183</v>
      </c>
      <c r="F17" s="54">
        <v>65</v>
      </c>
    </row>
    <row r="18" spans="1:6" s="48" customFormat="1" x14ac:dyDescent="0.25">
      <c r="A18" s="63">
        <v>43325</v>
      </c>
      <c r="B18" s="42" t="s">
        <v>8</v>
      </c>
      <c r="C18" s="42" t="s">
        <v>8</v>
      </c>
      <c r="D18" s="42">
        <v>5</v>
      </c>
      <c r="E18" s="42" t="s">
        <v>293</v>
      </c>
      <c r="F18" s="54">
        <v>75</v>
      </c>
    </row>
    <row r="19" spans="1:6" s="48" customFormat="1" x14ac:dyDescent="0.25">
      <c r="A19" s="63">
        <v>43325</v>
      </c>
      <c r="B19" s="42" t="s">
        <v>2</v>
      </c>
      <c r="C19" s="42" t="s">
        <v>19</v>
      </c>
      <c r="D19" s="42">
        <v>7</v>
      </c>
      <c r="E19" s="42" t="s">
        <v>294</v>
      </c>
      <c r="F19" s="54">
        <v>60</v>
      </c>
    </row>
    <row r="20" spans="1:6" s="48" customFormat="1" x14ac:dyDescent="0.25">
      <c r="A20" s="63">
        <v>43325</v>
      </c>
      <c r="B20" s="42" t="s">
        <v>22</v>
      </c>
      <c r="C20" s="42" t="s">
        <v>20</v>
      </c>
      <c r="D20" s="42">
        <v>1</v>
      </c>
      <c r="E20" s="42" t="s">
        <v>295</v>
      </c>
      <c r="F20" s="54">
        <v>180</v>
      </c>
    </row>
    <row r="21" spans="1:6" s="48" customFormat="1" x14ac:dyDescent="0.25">
      <c r="A21" s="63">
        <v>43326</v>
      </c>
      <c r="B21" s="42" t="s">
        <v>248</v>
      </c>
      <c r="C21" s="42" t="s">
        <v>78</v>
      </c>
      <c r="D21" s="42">
        <v>1</v>
      </c>
      <c r="E21" s="42" t="s">
        <v>296</v>
      </c>
      <c r="F21" s="54">
        <v>97</v>
      </c>
    </row>
    <row r="22" spans="1:6" s="48" customFormat="1" x14ac:dyDescent="0.25">
      <c r="A22" s="63">
        <v>43326</v>
      </c>
      <c r="B22" s="42" t="s">
        <v>134</v>
      </c>
      <c r="C22" s="42" t="s">
        <v>19</v>
      </c>
      <c r="D22" s="42">
        <v>1</v>
      </c>
      <c r="E22" s="42" t="s">
        <v>297</v>
      </c>
      <c r="F22" s="54">
        <v>60</v>
      </c>
    </row>
    <row r="23" spans="1:6" s="48" customFormat="1" x14ac:dyDescent="0.25">
      <c r="A23" s="63">
        <v>43327</v>
      </c>
      <c r="B23" s="42" t="s">
        <v>1</v>
      </c>
      <c r="C23" s="42" t="s">
        <v>18</v>
      </c>
      <c r="D23" s="42">
        <v>12</v>
      </c>
      <c r="E23" s="42" t="s">
        <v>298</v>
      </c>
      <c r="F23" s="54">
        <v>100</v>
      </c>
    </row>
    <row r="24" spans="1:6" s="48" customFormat="1" x14ac:dyDescent="0.25">
      <c r="A24" s="63">
        <v>43328</v>
      </c>
      <c r="B24" s="42" t="s">
        <v>84</v>
      </c>
      <c r="C24" s="42" t="s">
        <v>78</v>
      </c>
      <c r="D24" s="42">
        <v>1</v>
      </c>
      <c r="E24" s="42" t="s">
        <v>299</v>
      </c>
      <c r="F24" s="54">
        <v>45</v>
      </c>
    </row>
    <row r="25" spans="1:6" s="48" customFormat="1" x14ac:dyDescent="0.25">
      <c r="A25" s="63">
        <v>43328</v>
      </c>
      <c r="B25" s="42" t="s">
        <v>8</v>
      </c>
      <c r="C25" s="42" t="s">
        <v>8</v>
      </c>
      <c r="D25" s="42">
        <v>9</v>
      </c>
      <c r="E25" s="42" t="s">
        <v>300</v>
      </c>
      <c r="F25" s="54">
        <v>180</v>
      </c>
    </row>
    <row r="26" spans="1:6" s="48" customFormat="1" x14ac:dyDescent="0.25">
      <c r="A26" s="63">
        <v>43328</v>
      </c>
      <c r="B26" s="42" t="s">
        <v>128</v>
      </c>
      <c r="C26" s="42" t="s">
        <v>43</v>
      </c>
      <c r="D26" s="42">
        <v>2</v>
      </c>
      <c r="E26" s="42" t="s">
        <v>301</v>
      </c>
      <c r="F26" s="54">
        <v>120</v>
      </c>
    </row>
    <row r="27" spans="1:6" s="48" customFormat="1" x14ac:dyDescent="0.25">
      <c r="A27" s="63">
        <v>43329</v>
      </c>
      <c r="B27" s="42" t="s">
        <v>248</v>
      </c>
      <c r="C27" s="42" t="s">
        <v>78</v>
      </c>
      <c r="D27" s="42">
        <v>1</v>
      </c>
      <c r="E27" s="42" t="s">
        <v>302</v>
      </c>
      <c r="F27" s="54">
        <v>120</v>
      </c>
    </row>
    <row r="28" spans="1:6" s="48" customFormat="1" x14ac:dyDescent="0.25">
      <c r="A28" s="63">
        <v>43332</v>
      </c>
      <c r="B28" s="42" t="s">
        <v>203</v>
      </c>
      <c r="C28" s="42" t="s">
        <v>18</v>
      </c>
      <c r="D28" s="42">
        <v>5</v>
      </c>
      <c r="E28" s="42" t="s">
        <v>183</v>
      </c>
      <c r="F28" s="54">
        <v>60</v>
      </c>
    </row>
    <row r="29" spans="1:6" s="48" customFormat="1" x14ac:dyDescent="0.25">
      <c r="A29" s="63">
        <v>43332</v>
      </c>
      <c r="B29" s="42" t="s">
        <v>1</v>
      </c>
      <c r="C29" s="42" t="s">
        <v>18</v>
      </c>
      <c r="D29" s="42">
        <v>5</v>
      </c>
      <c r="E29" s="42" t="s">
        <v>183</v>
      </c>
      <c r="F29" s="54">
        <v>60</v>
      </c>
    </row>
    <row r="30" spans="1:6" s="48" customFormat="1" x14ac:dyDescent="0.25">
      <c r="A30" s="63">
        <v>43332</v>
      </c>
      <c r="B30" s="42" t="s">
        <v>303</v>
      </c>
      <c r="C30" s="42" t="s">
        <v>43</v>
      </c>
      <c r="D30" s="42">
        <v>4</v>
      </c>
      <c r="E30" s="42" t="s">
        <v>304</v>
      </c>
      <c r="F30" s="54">
        <v>100</v>
      </c>
    </row>
    <row r="31" spans="1:6" s="48" customFormat="1" x14ac:dyDescent="0.25">
      <c r="A31" s="63">
        <v>43333</v>
      </c>
      <c r="B31" s="42" t="s">
        <v>238</v>
      </c>
      <c r="C31" s="42" t="s">
        <v>78</v>
      </c>
      <c r="D31" s="42">
        <v>1</v>
      </c>
      <c r="E31" s="42" t="s">
        <v>305</v>
      </c>
      <c r="F31" s="54">
        <v>25</v>
      </c>
    </row>
    <row r="32" spans="1:6" s="48" customFormat="1" x14ac:dyDescent="0.25">
      <c r="A32" s="63">
        <v>43333</v>
      </c>
      <c r="B32" s="42" t="s">
        <v>9</v>
      </c>
      <c r="C32" s="42" t="s">
        <v>19</v>
      </c>
      <c r="D32" s="42">
        <v>2</v>
      </c>
      <c r="E32" s="42" t="s">
        <v>306</v>
      </c>
      <c r="F32" s="54">
        <v>60</v>
      </c>
    </row>
    <row r="33" spans="1:6" s="48" customFormat="1" x14ac:dyDescent="0.25">
      <c r="A33" s="63">
        <v>43333</v>
      </c>
      <c r="B33" s="42" t="s">
        <v>15</v>
      </c>
      <c r="C33" s="42" t="s">
        <v>19</v>
      </c>
      <c r="D33" s="42">
        <v>6</v>
      </c>
      <c r="E33" s="42" t="s">
        <v>307</v>
      </c>
      <c r="F33" s="54">
        <v>70</v>
      </c>
    </row>
    <row r="34" spans="1:6" s="48" customFormat="1" x14ac:dyDescent="0.25">
      <c r="A34" s="63">
        <v>43333</v>
      </c>
      <c r="B34" s="42" t="s">
        <v>8</v>
      </c>
      <c r="C34" s="42" t="s">
        <v>8</v>
      </c>
      <c r="D34" s="42">
        <v>2</v>
      </c>
      <c r="E34" s="42" t="s">
        <v>308</v>
      </c>
      <c r="F34" s="54">
        <v>180</v>
      </c>
    </row>
    <row r="35" spans="1:6" s="48" customFormat="1" x14ac:dyDescent="0.25">
      <c r="A35" s="63">
        <v>43334</v>
      </c>
      <c r="B35" s="42" t="s">
        <v>1</v>
      </c>
      <c r="C35" s="42" t="s">
        <v>18</v>
      </c>
      <c r="D35" s="42">
        <v>11</v>
      </c>
      <c r="E35" s="42" t="s">
        <v>309</v>
      </c>
      <c r="F35" s="54">
        <v>120</v>
      </c>
    </row>
    <row r="36" spans="1:6" s="48" customFormat="1" x14ac:dyDescent="0.25">
      <c r="A36" s="63">
        <v>43334</v>
      </c>
      <c r="B36" s="42" t="s">
        <v>238</v>
      </c>
      <c r="C36" s="42" t="s">
        <v>78</v>
      </c>
      <c r="D36" s="42">
        <v>1</v>
      </c>
      <c r="E36" s="42" t="s">
        <v>305</v>
      </c>
      <c r="F36" s="54">
        <v>25</v>
      </c>
    </row>
    <row r="37" spans="1:6" s="48" customFormat="1" x14ac:dyDescent="0.25">
      <c r="A37" s="63">
        <v>43334</v>
      </c>
      <c r="B37" s="42" t="s">
        <v>8</v>
      </c>
      <c r="C37" s="42" t="s">
        <v>8</v>
      </c>
      <c r="D37" s="42">
        <v>8</v>
      </c>
      <c r="E37" s="42" t="s">
        <v>310</v>
      </c>
      <c r="F37" s="54">
        <v>100</v>
      </c>
    </row>
    <row r="38" spans="1:6" s="48" customFormat="1" x14ac:dyDescent="0.25">
      <c r="A38" s="63">
        <v>43334</v>
      </c>
      <c r="B38" s="42" t="s">
        <v>30</v>
      </c>
      <c r="C38" s="42" t="s">
        <v>38</v>
      </c>
      <c r="D38" s="42">
        <v>14</v>
      </c>
      <c r="E38" s="42" t="s">
        <v>30</v>
      </c>
      <c r="F38" s="54">
        <v>60</v>
      </c>
    </row>
    <row r="39" spans="1:6" s="48" customFormat="1" x14ac:dyDescent="0.25">
      <c r="A39" s="63">
        <v>43335</v>
      </c>
      <c r="B39" s="42" t="s">
        <v>311</v>
      </c>
      <c r="C39" s="42" t="s">
        <v>43</v>
      </c>
      <c r="D39" s="42">
        <v>5</v>
      </c>
      <c r="E39" s="42" t="s">
        <v>312</v>
      </c>
      <c r="F39" s="54">
        <v>260</v>
      </c>
    </row>
    <row r="40" spans="1:6" s="48" customFormat="1" x14ac:dyDescent="0.25">
      <c r="A40" s="63">
        <v>43335</v>
      </c>
      <c r="B40" s="42" t="s">
        <v>8</v>
      </c>
      <c r="C40" s="42" t="s">
        <v>8</v>
      </c>
      <c r="D40" s="42">
        <v>7</v>
      </c>
      <c r="E40" s="42" t="s">
        <v>313</v>
      </c>
      <c r="F40" s="54">
        <v>220</v>
      </c>
    </row>
    <row r="41" spans="1:6" s="48" customFormat="1" x14ac:dyDescent="0.25">
      <c r="A41" s="63">
        <v>43336</v>
      </c>
      <c r="B41" s="42" t="s">
        <v>22</v>
      </c>
      <c r="C41" s="42" t="s">
        <v>20</v>
      </c>
      <c r="D41" s="42">
        <v>15</v>
      </c>
      <c r="E41" s="42" t="s">
        <v>314</v>
      </c>
      <c r="F41" s="54">
        <v>109</v>
      </c>
    </row>
    <row r="42" spans="1:6" s="48" customFormat="1" x14ac:dyDescent="0.25">
      <c r="A42" s="63">
        <v>43339</v>
      </c>
      <c r="B42" s="42" t="s">
        <v>203</v>
      </c>
      <c r="C42" s="42" t="s">
        <v>18</v>
      </c>
      <c r="D42" s="42">
        <v>5</v>
      </c>
      <c r="E42" s="42" t="s">
        <v>183</v>
      </c>
      <c r="F42" s="54">
        <v>70</v>
      </c>
    </row>
    <row r="43" spans="1:6" x14ac:dyDescent="0.25">
      <c r="A43" s="63">
        <v>43339</v>
      </c>
      <c r="B43" s="42" t="s">
        <v>1</v>
      </c>
      <c r="C43" s="42" t="s">
        <v>18</v>
      </c>
      <c r="D43" s="42">
        <v>5</v>
      </c>
      <c r="E43" s="42" t="s">
        <v>183</v>
      </c>
      <c r="F43" s="54">
        <v>80</v>
      </c>
    </row>
    <row r="44" spans="1:6" x14ac:dyDescent="0.25">
      <c r="A44" s="63">
        <v>43339</v>
      </c>
      <c r="B44" s="42" t="s">
        <v>238</v>
      </c>
      <c r="C44" s="42" t="s">
        <v>78</v>
      </c>
      <c r="D44" s="42">
        <v>1</v>
      </c>
      <c r="E44" s="42" t="s">
        <v>315</v>
      </c>
      <c r="F44" s="54">
        <v>20</v>
      </c>
    </row>
    <row r="45" spans="1:6" x14ac:dyDescent="0.25">
      <c r="A45" s="63">
        <v>43340</v>
      </c>
      <c r="B45" s="42" t="s">
        <v>282</v>
      </c>
      <c r="C45" s="42" t="s">
        <v>78</v>
      </c>
      <c r="D45" s="42">
        <v>1</v>
      </c>
      <c r="E45" s="42" t="s">
        <v>316</v>
      </c>
      <c r="F45" s="54">
        <v>80</v>
      </c>
    </row>
    <row r="46" spans="1:6" x14ac:dyDescent="0.25">
      <c r="A46" s="63">
        <v>43340</v>
      </c>
      <c r="B46" s="42" t="s">
        <v>9</v>
      </c>
      <c r="C46" s="42" t="s">
        <v>19</v>
      </c>
      <c r="D46" s="42">
        <v>2</v>
      </c>
      <c r="E46" s="42"/>
      <c r="F46" s="54">
        <v>60</v>
      </c>
    </row>
    <row r="47" spans="1:6" x14ac:dyDescent="0.25">
      <c r="A47" s="63">
        <v>43341</v>
      </c>
      <c r="B47" s="42" t="s">
        <v>1</v>
      </c>
      <c r="C47" s="42" t="s">
        <v>18</v>
      </c>
      <c r="D47" s="42">
        <v>11</v>
      </c>
      <c r="E47" s="42" t="s">
        <v>317</v>
      </c>
      <c r="F47" s="54">
        <v>120</v>
      </c>
    </row>
    <row r="48" spans="1:6" x14ac:dyDescent="0.25">
      <c r="A48" s="63">
        <v>43342</v>
      </c>
      <c r="B48" s="42" t="s">
        <v>318</v>
      </c>
      <c r="C48" s="42" t="s">
        <v>223</v>
      </c>
      <c r="D48" s="42">
        <v>7</v>
      </c>
      <c r="E48" s="42" t="s">
        <v>319</v>
      </c>
      <c r="F48" s="54">
        <v>225</v>
      </c>
    </row>
    <row r="49" spans="1:6" x14ac:dyDescent="0.25">
      <c r="A49" s="63">
        <v>43342</v>
      </c>
      <c r="B49" s="42" t="s">
        <v>116</v>
      </c>
      <c r="C49" s="42" t="s">
        <v>19</v>
      </c>
      <c r="D49" s="42">
        <v>1</v>
      </c>
      <c r="E49" s="42" t="s">
        <v>320</v>
      </c>
      <c r="F49" s="54">
        <v>60</v>
      </c>
    </row>
    <row r="50" spans="1:6" x14ac:dyDescent="0.25">
      <c r="A50" s="63">
        <v>43343</v>
      </c>
      <c r="B50" s="42" t="s">
        <v>241</v>
      </c>
      <c r="C50" s="42" t="s">
        <v>19</v>
      </c>
      <c r="D50" s="42">
        <v>15</v>
      </c>
      <c r="E50" s="42" t="s">
        <v>321</v>
      </c>
      <c r="F50" s="54">
        <v>100</v>
      </c>
    </row>
    <row r="51" spans="1:6" x14ac:dyDescent="0.25">
      <c r="A51" s="63">
        <v>43343</v>
      </c>
      <c r="B51" s="42" t="s">
        <v>120</v>
      </c>
      <c r="C51" s="42" t="s">
        <v>21</v>
      </c>
      <c r="D51" s="42">
        <v>11</v>
      </c>
      <c r="E51" s="42" t="s">
        <v>322</v>
      </c>
      <c r="F51" s="54">
        <v>150</v>
      </c>
    </row>
    <row r="52" spans="1:6" ht="15.75" thickBot="1" x14ac:dyDescent="0.3">
      <c r="A52" s="83">
        <v>43343</v>
      </c>
      <c r="B52" s="57" t="s">
        <v>248</v>
      </c>
      <c r="C52" s="57" t="s">
        <v>78</v>
      </c>
      <c r="D52" s="57">
        <v>1</v>
      </c>
      <c r="E52" s="57" t="s">
        <v>323</v>
      </c>
      <c r="F52" s="58">
        <v>110</v>
      </c>
    </row>
    <row r="55" spans="1:6" ht="15.75" thickBot="1" x14ac:dyDescent="0.3"/>
    <row r="56" spans="1:6" ht="21.75" thickBot="1" x14ac:dyDescent="0.4">
      <c r="B56" s="21" t="s">
        <v>81</v>
      </c>
      <c r="C56" s="18" t="s">
        <v>77</v>
      </c>
    </row>
    <row r="57" spans="1:6" x14ac:dyDescent="0.25">
      <c r="B57" s="22" t="str">
        <f>C2</f>
        <v>SESSÃO</v>
      </c>
      <c r="C57" s="19">
        <f>COUNTIF(C2:C52,C2)</f>
        <v>13</v>
      </c>
    </row>
    <row r="58" spans="1:6" x14ac:dyDescent="0.25">
      <c r="B58" s="23" t="str">
        <f>C9</f>
        <v>SIG</v>
      </c>
      <c r="C58" s="47">
        <f>COUNTIF(C2:C52,C9)</f>
        <v>9</v>
      </c>
    </row>
    <row r="59" spans="1:6" x14ac:dyDescent="0.25">
      <c r="B59" s="24" t="str">
        <f>C4</f>
        <v>GRAVAÇÃO VÍDEOAULA</v>
      </c>
      <c r="C59" s="20">
        <f>COUNTIF(C2:C52,C4)</f>
        <v>12</v>
      </c>
    </row>
    <row r="60" spans="1:6" x14ac:dyDescent="0.25">
      <c r="B60" s="23" t="str">
        <f>C12</f>
        <v>VIDEOCONFERÊNCIA EBSERH</v>
      </c>
      <c r="C60" s="20">
        <f>COUNTIF(C2:C52,C12)</f>
        <v>7</v>
      </c>
    </row>
    <row r="61" spans="1:6" x14ac:dyDescent="0.25">
      <c r="B61" s="24" t="str">
        <f>C13</f>
        <v>VIDEOCONFERÊNCIA</v>
      </c>
      <c r="C61" s="20">
        <f>COUNTIF(C2:C52,C13)</f>
        <v>2</v>
      </c>
    </row>
    <row r="62" spans="1:6" x14ac:dyDescent="0.25">
      <c r="B62" s="24" t="s">
        <v>172</v>
      </c>
      <c r="C62" s="20">
        <f>COUNTIF(C2:C52,C15)+COUNTIF(C2:C52,C51)+COUNTIF(C2:C52,)</f>
        <v>4</v>
      </c>
    </row>
    <row r="63" spans="1:6" x14ac:dyDescent="0.25">
      <c r="B63" s="23" t="str">
        <f>C30</f>
        <v>WEBCONFERÊNCIA</v>
      </c>
      <c r="C63" s="20">
        <f>COUNTIF(C2:C52,C30)</f>
        <v>3</v>
      </c>
    </row>
    <row r="64" spans="1:6" ht="15.75" thickBot="1" x14ac:dyDescent="0.3">
      <c r="B64" s="31" t="str">
        <f>C38</f>
        <v>REUNIÃO DRª SUZY</v>
      </c>
      <c r="C64" s="32">
        <f>COUNTIF(C2:C52,C38)</f>
        <v>1</v>
      </c>
    </row>
    <row r="65" spans="2:3" ht="19.5" thickBot="1" x14ac:dyDescent="0.35">
      <c r="B65" s="26" t="s">
        <v>77</v>
      </c>
      <c r="C65" s="17">
        <f>SUM(C57:C64)</f>
        <v>51</v>
      </c>
    </row>
  </sheetData>
  <autoFilter ref="A1:F1"/>
  <conditionalFormatting sqref="B56:B57 C56 B59 B61:B62">
    <cfRule type="containsText" priority="3" stopIfTrue="1" operator="containsText" text="VASCULAR">
      <formula>NOT(ISERROR(SEARCH("VASCULAR",B56)))</formula>
    </cfRule>
  </conditionalFormatting>
  <conditionalFormatting sqref="C64 C57:C62">
    <cfRule type="containsText" priority="2" operator="containsText" text="VASCULAR">
      <formula>NOT(ISERROR(SEARCH("VASCULAR",C57)))</formula>
    </cfRule>
  </conditionalFormatting>
  <conditionalFormatting sqref="C63">
    <cfRule type="containsText" priority="1" operator="containsText" text="VASCULAR">
      <formula>NOT(ISERROR(SEARCH("VASCULAR",C63)))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2018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TOTAL PARTICIPANTES</vt:lpstr>
      <vt:lpstr>TOTAL DE HORAS</vt:lpstr>
      <vt:lpstr>TOTAL 2018 (JAN-DEZ)</vt:lpstr>
      <vt:lpstr>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Santana Dias</dc:creator>
  <cp:lastModifiedBy>Thiago Santana Dias</cp:lastModifiedBy>
  <dcterms:created xsi:type="dcterms:W3CDTF">2018-03-12T17:45:24Z</dcterms:created>
  <dcterms:modified xsi:type="dcterms:W3CDTF">2019-04-30T13:18:26Z</dcterms:modified>
</cp:coreProperties>
</file>