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13.xml.rels" ContentType="application/vnd.openxmlformats-package.relationships+xml"/>
  <Override PartName="/xl/drawings/_rels/drawing12.xml.rels" ContentType="application/vnd.openxmlformats-package.relationships+xml"/>
  <Override PartName="/xl/drawings/_rels/drawing11.xml.rels" ContentType="application/vnd.openxmlformats-package.relationships+xml"/>
  <Override PartName="/xl/drawings/_rels/drawing10.xml.rels" ContentType="application/vnd.openxmlformats-package.relationships+xml"/>
  <Override PartName="/xl/drawings/_rels/drawing9.xml.rels" ContentType="application/vnd.openxmlformats-package.relationships+xml"/>
  <Override PartName="/xl/drawings/_rels/drawing8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" sheetId="1" state="visible" r:id="rId2"/>
    <sheet name="JANEIRO" sheetId="2" state="visible" r:id="rId3"/>
    <sheet name="FEVEREIRO" sheetId="3" state="visible" r:id="rId4"/>
    <sheet name="MARÇO" sheetId="4" state="visible" r:id="rId5"/>
    <sheet name="ABRIL" sheetId="5" state="visible" r:id="rId6"/>
    <sheet name="MAIO" sheetId="6" state="visible" r:id="rId7"/>
    <sheet name="JUNHO" sheetId="7" state="visible" r:id="rId8"/>
    <sheet name="JULHO" sheetId="8" state="visible" r:id="rId9"/>
    <sheet name="AGOSTO" sheetId="9" state="visible" r:id="rId10"/>
    <sheet name="SETEMBRO" sheetId="10" state="visible" r:id="rId11"/>
    <sheet name="OUTUBRO" sheetId="11" state="visible" r:id="rId12"/>
    <sheet name="NOVEMBRO" sheetId="12" state="visible" r:id="rId13"/>
    <sheet name="DEZEMBRO" sheetId="13" state="visible" r:id="rId14"/>
    <sheet name="TOTAL PARTICIPANTES" sheetId="14" state="visible" r:id="rId15"/>
    <sheet name="TOTAL DE HORAS" sheetId="15" state="visible" r:id="rId16"/>
    <sheet name="TOTAL 2018 (JAN-DEZ)" sheetId="16" state="visible" r:id="rId17"/>
    <sheet name="PADRÃO" sheetId="17" state="visible" r:id="rId18"/>
  </sheets>
  <definedNames>
    <definedName function="false" hidden="true" localSheetId="0" name="_xlnm._FilterDatabase" vbProcedure="false">'2018'!$A$2:$E$461</definedName>
    <definedName function="false" hidden="true" localSheetId="4" name="_xlnm._FilterDatabase" vbProcedure="false">ABRIL!$A$1:$F$1</definedName>
    <definedName function="false" hidden="true" localSheetId="8" name="_xlnm._FilterDatabase" vbProcedure="false">AGOSTO!$A$1:$F$1</definedName>
    <definedName function="false" hidden="true" localSheetId="12" name="_xlnm._FilterDatabase" vbProcedure="false">DEZEMBRO!$A$1:$F$1</definedName>
    <definedName function="false" hidden="true" localSheetId="2" name="_xlnm._FilterDatabase" vbProcedure="false">FEVEREIRO!$A$1:$F$1</definedName>
    <definedName function="false" hidden="true" localSheetId="1" name="_xlnm._FilterDatabase" vbProcedure="false">JANEIRO!$A$1:$F$21</definedName>
    <definedName function="false" hidden="true" localSheetId="7" name="_xlnm._FilterDatabase" vbProcedure="false">JULHO!$A$1:$F$1</definedName>
    <definedName function="false" hidden="true" localSheetId="6" name="_xlnm._FilterDatabase" vbProcedure="false">JUNHO!$A$1:$F$45</definedName>
    <definedName function="false" hidden="true" localSheetId="5" name="_xlnm._FilterDatabase" vbProcedure="false">MAIO!$A$1:$F$1</definedName>
    <definedName function="false" hidden="true" localSheetId="3" name="_xlnm._FilterDatabase" vbProcedure="false">MARÇO!$A$1:$F$1</definedName>
    <definedName function="false" hidden="true" localSheetId="11" name="_xlnm._FilterDatabase" vbProcedure="false">NOVEMBRO!$A$1:$F$1</definedName>
    <definedName function="false" hidden="true" localSheetId="10" name="_xlnm._FilterDatabase" vbProcedure="false">OUTUBRO!$A$1:$F$1</definedName>
    <definedName function="false" hidden="true" localSheetId="16" name="_xlnm._FilterDatabase" vbProcedure="false">PADRÃO!$A$1:$F$1</definedName>
    <definedName function="false" hidden="true" localSheetId="9" name="_xlnm._FilterDatabase" vbProcedure="false">SETEMBRO!$A$1:$F$1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<sst xmlns="http://schemas.openxmlformats.org/spreadsheetml/2006/main" count="3025" uniqueCount="457">
  <si>
    <t xml:space="preserve">DATA</t>
  </si>
  <si>
    <t xml:space="preserve">ATIVIDADE</t>
  </si>
  <si>
    <t xml:space="preserve">TIPO</t>
  </si>
  <si>
    <t xml:space="preserve">PATICIPANTES</t>
  </si>
  <si>
    <t xml:space="preserve">TEMA</t>
  </si>
  <si>
    <t xml:space="preserve">TEMPO (MIN)</t>
  </si>
  <si>
    <t xml:space="preserve">SESSÃO CLÍNICA DE CIRURGIA VASCULAR</t>
  </si>
  <si>
    <t xml:space="preserve">SESSÃO</t>
  </si>
  <si>
    <t xml:space="preserve">ERIGIPELA</t>
  </si>
  <si>
    <t xml:space="preserve">DISCUSSÃO CLÍNICA DOS CASOS OPERADOS</t>
  </si>
  <si>
    <t xml:space="preserve">TRANSPLANTE RENAL</t>
  </si>
  <si>
    <t xml:space="preserve">GRAVAÇÃO DE VIDEOAULA INTERNA - UROLOGIA </t>
  </si>
  <si>
    <t xml:space="preserve">GRAVAÇÃO VÍDEOAULA</t>
  </si>
  <si>
    <t xml:space="preserve">PROFº JUAREZ ANDRADE - CÂNCER DE PRÓSTATA</t>
  </si>
  <si>
    <t xml:space="preserve">PROFº LUCAS BATISTA - TUMOR DE PÊNIS</t>
  </si>
  <si>
    <t xml:space="preserve">PROJETO TELESSAÚDE - AMBAC</t>
  </si>
  <si>
    <t xml:space="preserve">WEBCONFERÊNCIA</t>
  </si>
  <si>
    <t xml:space="preserve">TELECONSULTORIA</t>
  </si>
  <si>
    <t xml:space="preserve">REUNIÃO ADMINISTRATIVA</t>
  </si>
  <si>
    <t xml:space="preserve">REUNIÃO SRAS</t>
  </si>
  <si>
    <t xml:space="preserve">ATIVIDADE DO SRAS</t>
  </si>
  <si>
    <t xml:space="preserve">VIDEOCONFERÊNCIA EBSERH</t>
  </si>
  <si>
    <t xml:space="preserve">PROFº RAYMUNDO PARANÁ - CONTROLE DAS HEPATITES VIRAIS</t>
  </si>
  <si>
    <t xml:space="preserve">REUNIÃO DO INTERNATO</t>
  </si>
  <si>
    <t xml:space="preserve">REUNIÃO DRª SUZY</t>
  </si>
  <si>
    <t xml:space="preserve">REUNIÃO INTERNATO</t>
  </si>
  <si>
    <t xml:space="preserve">SÍNDROME DO DESFILADEIRO CÉRVICO-TORÁCICO</t>
  </si>
  <si>
    <t xml:space="preserve">SIG TELECOLOPROCTOLOGIA</t>
  </si>
  <si>
    <t xml:space="preserve">SIG</t>
  </si>
  <si>
    <t xml:space="preserve">DISCUSSÃO DE CASOS CLÍNICOS</t>
  </si>
  <si>
    <t xml:space="preserve">APRISIONAMENTO DA ARTÉRIA POPLÍTEA</t>
  </si>
  <si>
    <t xml:space="preserve">PROFº LUCAS BATISTA - TUMOR DE TESTÍCULOS</t>
  </si>
  <si>
    <t xml:space="preserve">GRAVAÇÃO DE VIDEOAULA EXTERNA - ENFERMAGEM</t>
  </si>
  <si>
    <t xml:space="preserve">CAFÉ CIENTÍFICO ENFERMAGEM - MEDICAMENTOS DE ALTA VIGILÂNCIA</t>
  </si>
  <si>
    <t xml:space="preserve">REUNIÃO DO CINECLUBINHO</t>
  </si>
  <si>
    <t xml:space="preserve">REUNIÃO CINECLUBINHO</t>
  </si>
  <si>
    <t xml:space="preserve">APRESENTAÇÃO DE TCC</t>
  </si>
  <si>
    <t xml:space="preserve">TESTE DE CONEXÃO - BANCA</t>
  </si>
  <si>
    <t xml:space="preserve">TESTE DE BANCA</t>
  </si>
  <si>
    <t xml:space="preserve">TESTE DE CONEXÃO</t>
  </si>
  <si>
    <t xml:space="preserve">GRAVAÇÃO DE VIDEOAULA INTERNA - PEDIATRIA</t>
  </si>
  <si>
    <t xml:space="preserve">PROFª LUIZA CABUS - O QUE A PEDIATRIA PRECISA SABER SOBRE A SÍNDROME DE DOWN</t>
  </si>
  <si>
    <t xml:space="preserve">SIG SIMULAÇÃO EM SAÚDE</t>
  </si>
  <si>
    <t xml:space="preserve">SIMULAÇÃO CLÍNICA E TRABALHO INTER-PROFISSIONAL</t>
  </si>
  <si>
    <t xml:space="preserve">DEFESA DE DISSERTAÇÃO DE MESTRADO</t>
  </si>
  <si>
    <t xml:space="preserve">BANCA MESTRADO</t>
  </si>
  <si>
    <t xml:space="preserve">MOBILIDADE TORÁCICA, FORÇA MUSCULAR RESPIRATÓRIA E FUNÇÃO PULMONAR NA DOENÇA DE PARKINSON</t>
  </si>
  <si>
    <t xml:space="preserve">GRAVAÇÃO DE VIDEOAULA INTERNA - RESIDENTE</t>
  </si>
  <si>
    <t xml:space="preserve">DOAÇÃO DE SANGUE</t>
  </si>
  <si>
    <t xml:space="preserve">QUARTA AGENDA DO PROJETO DE EXPANSÃO DO MODELO DE REGULAÇÃO ASSISTENCIAL</t>
  </si>
  <si>
    <t xml:space="preserve">IMUNIZAÇÃO</t>
  </si>
  <si>
    <t xml:space="preserve">SIG SENTINELAS EM AÇÃO</t>
  </si>
  <si>
    <t xml:space="preserve">SEGURANÇA DO PACIENTE NO GERENCIAMENTO E USO DE MEDICAMENTOS</t>
  </si>
  <si>
    <t xml:space="preserve">SIG DEGLUTIÇÃO E DISFAGIA</t>
  </si>
  <si>
    <t xml:space="preserve">USO DE ELETROESTIMULAÇÃO NA REABILITAÇÃO DAS DISFAGIAS NEUROGÊNICAS DE ADULTOS E IDOSOS</t>
  </si>
  <si>
    <t xml:space="preserve">APRESENTAÇÃO DA UNIDADE DE LABORATÓRIO DE ANÁLISES CLÍNICAS</t>
  </si>
  <si>
    <t xml:space="preserve">GRAVAÇÃO DE VIDEOAULA INTERNA - UROLOGIA</t>
  </si>
  <si>
    <t xml:space="preserve">PROFº LUCAS BATISTA - DISFUNÇÃO ERÉTIL / INFERTILIDADE</t>
  </si>
  <si>
    <t xml:space="preserve">INSERÇÃO PROFISSIONAL DE ENFERMEIRAS EGRESSAS DOS PROGRAMAS DE RESIDÊNCIAS MULTIPROFISSIONAIS EM SAÚDE MENTAL</t>
  </si>
  <si>
    <t xml:space="preserve">SIG TÉCNICO OPERACIONAL</t>
  </si>
  <si>
    <t xml:space="preserve">TESTE EM SOLUÇÃO DE VÍDEOCONFERÊNCIA EM NUVEM</t>
  </si>
  <si>
    <t xml:space="preserve">QUALIFICAÇÃO DE TESE DE DOUTORADO</t>
  </si>
  <si>
    <t xml:space="preserve">BANCA DOUTORADO</t>
  </si>
  <si>
    <t xml:space="preserve">PRODUÇÃO CIENTÍFICA EM PERIÓDICOS DE ENFERMAGEM: ANÁLISE EPISTEMOLÓGICA</t>
  </si>
  <si>
    <t xml:space="preserve">EXPERIÊNCIA DA IMPLANTAÇÃO DO NÚCLEO DE SEGURANÇA DO PACIENTE NO HOSPITAL UNIVERSITÁRIO EDGARD SANTOS</t>
  </si>
  <si>
    <t xml:space="preserve">SEGURANÇA DO TRABALHO</t>
  </si>
  <si>
    <t xml:space="preserve">FINANCIAMENTO DE PESQUISAS</t>
  </si>
  <si>
    <t xml:space="preserve">SEGURANÇA DO PACIENTE NA PREVENÇÃO DE DANOS DECORRENTE DE QUEDAS</t>
  </si>
  <si>
    <t xml:space="preserve">ARQUITETURA E IMPLANTAÇÃO DE LABORATÓRIOS DE SIMULAÇÃO EM ÁREAS ACADÊMICAS E ASSISTENCIAIS</t>
  </si>
  <si>
    <t xml:space="preserve">SIG RCP</t>
  </si>
  <si>
    <t xml:space="preserve">DISCUSSÃO PARA MELHORIA DO SIG</t>
  </si>
  <si>
    <t xml:space="preserve">TESTE DE APRESENTAÇÃO COM ALUNO(A)</t>
  </si>
  <si>
    <t xml:space="preserve">TESTE DE APRESENTAÇÃO</t>
  </si>
  <si>
    <t xml:space="preserve">AUTONOMIA REPRODUTORA DE MULHERES QUILOMBOLAS</t>
  </si>
  <si>
    <t xml:space="preserve">SIG ENDOCRINOLOGIA PEDIÁTRICA</t>
  </si>
  <si>
    <t xml:space="preserve">HIPERTIREOIDISMO NEONATAL: RELATO DE CASO E DISCUSSÃO</t>
  </si>
  <si>
    <t xml:space="preserve">SEGURANÇA DO PACIENTE NA PREVENÇÃO DE LESÃO POR PRESSÃO</t>
  </si>
  <si>
    <t xml:space="preserve">OCLUSÃO ARTERIAL AGUDA</t>
  </si>
  <si>
    <t xml:space="preserve">GRUPO DE TRABALHO PARA ESPECIFICAÇÃO DE ACESSÓRIOS DOS EQUIPAMENTOS</t>
  </si>
  <si>
    <t xml:space="preserve">POLIFARMÁCIA EM IDOSOS ATENDIDOS EM UNIDADES BÁSICAS DE UM MUNICÍPIO DO SUDOESTE BAIANO</t>
  </si>
  <si>
    <t xml:space="preserve">O SENTIDO DOS VALORES NA PRÁTICA PROFISSIONAL DE ENFERMAGEM</t>
  </si>
  <si>
    <t xml:space="preserve">BRONQUIOLITE AGUDA VIRAL</t>
  </si>
  <si>
    <t xml:space="preserve">SEGURANÇA DO PACIENTE NO CUIDADO AO PACIENTE COM EPIDERMÓLISE BOLHOSA</t>
  </si>
  <si>
    <t xml:space="preserve">DOENÇA CRÔNICA INFRA-INGUINAL</t>
  </si>
  <si>
    <t xml:space="preserve">    REUNIÃO ADMINISTRATIVA</t>
  </si>
  <si>
    <t xml:space="preserve">QUALIFICAÇÃO DE DISSERTAÇÃO DE MESTRADO</t>
  </si>
  <si>
    <t xml:space="preserve">IMPLEMENTAÇÃO DE UM SCORE PEDIÁTRICO</t>
  </si>
  <si>
    <t xml:space="preserve">SIG COORDENADORES RUTE</t>
  </si>
  <si>
    <t xml:space="preserve">APRESENTAÇÃO DO PLANO DE ATIVIDADES E OPERAÇÃO DA UINIDADE RUTE NA INSTITUIÇÃO</t>
  </si>
  <si>
    <t xml:space="preserve">SIG SAÚDE DA CRIANÇA E DO ADOLESCENTE</t>
  </si>
  <si>
    <t xml:space="preserve">ESPECTRO CLÍNICO DA DOENÇA CELÍACA</t>
  </si>
  <si>
    <t xml:space="preserve">NOVO CÓDIGO DE ÉTICA DA ENFERMAGEM</t>
  </si>
  <si>
    <t xml:space="preserve">4K</t>
  </si>
  <si>
    <t xml:space="preserve">GESTÃO DO CUIDADO NA PROMOÇÃO DA CONTINÊNCIA URINÁRIA DE IDOSOS HOSPITALIZADOS À LUZ DA TEORIA DE DONABEDIAN</t>
  </si>
  <si>
    <t xml:space="preserve">REUNIÃO GERAL DE COORDENADORES DE SIG</t>
  </si>
  <si>
    <t xml:space="preserve">INFORMAÇÕES A RESPEITO DOS SIG´S</t>
  </si>
  <si>
    <t xml:space="preserve">WEBOFICINA - PEDIATRIA</t>
  </si>
  <si>
    <t xml:space="preserve">SOFRIMENTO DO ESTUDANTE DE MEDICINA</t>
  </si>
  <si>
    <t xml:space="preserve">DISPLASIA BRONCO PULMONAR</t>
  </si>
  <si>
    <t xml:space="preserve">DEONÇA OCLUSIVA AORTO-ILÍACA</t>
  </si>
  <si>
    <t xml:space="preserve">DEFESA DE TESE DE DOUTORADO</t>
  </si>
  <si>
    <t xml:space="preserve">POTENCIAIS VACINAS E MARCADORES DE DIAGNÓSTICO PARA TOXOPLASMOSE BASEADO EM PEPTÍDEOS QUIMÉRICOS</t>
  </si>
  <si>
    <t xml:space="preserve">SIG AVC</t>
  </si>
  <si>
    <t xml:space="preserve">AVC E SUS</t>
  </si>
  <si>
    <t xml:space="preserve">PROTOCOLO SEPSE</t>
  </si>
  <si>
    <t xml:space="preserve">CRM</t>
  </si>
  <si>
    <t xml:space="preserve">INSUFICIÊNCIA VENOSA CRÔNICA</t>
  </si>
  <si>
    <t xml:space="preserve">WEBCONFERÊNCIA - TRANSPLANTE CARDÍACO</t>
  </si>
  <si>
    <t xml:space="preserve">WEBPALESTRA TELESSAÚDE</t>
  </si>
  <si>
    <t xml:space="preserve">MANEJO DAS ALTERAÇÕES NOS EXAMES PREVENTIVO DO CÂNCER DO COLO UTERINO</t>
  </si>
  <si>
    <t xml:space="preserve">HIPOFOSFOTASIA: MANIFESTAÇÕES E ASSOCIAÇÕES INCOMUNS</t>
  </si>
  <si>
    <t xml:space="preserve">REUNIÃO - PROGRAMA TELESSAÚDE - HUPES</t>
  </si>
  <si>
    <t xml:space="preserve">PROTOCOLO DE DOR TORÁCICA</t>
  </si>
  <si>
    <t xml:space="preserve">DIRETRIZES PARA AVALIAÇÕES DE TECNOLOGIAS EM SAÚDE REDE EBSERH</t>
  </si>
  <si>
    <t xml:space="preserve">SIG DOENÇAS NEUROMUSCULARES</t>
  </si>
  <si>
    <t xml:space="preserve">ELABORAÇÃO DE PROTOCOLOS PARA DIAGNÓSTICO DAS MIOPATIAS</t>
  </si>
  <si>
    <t xml:space="preserve">INSUFICIÊNCIA VENOSA: TRATAMENTO</t>
  </si>
  <si>
    <t xml:space="preserve">ATIVIDADE ADMINISTRATIVA EBSERH</t>
  </si>
  <si>
    <t xml:space="preserve">UTILIZAÇÃO DE COMPUTADOR</t>
  </si>
  <si>
    <t xml:space="preserve">UTILIZAÇÃO DE COMPUTADOR PARA ATIVIDADE EBSERH</t>
  </si>
  <si>
    <t xml:space="preserve">GRAVAÇÃO DE VIDEOAULA INTERNA - ODONTOLOGIA</t>
  </si>
  <si>
    <t xml:space="preserve">MANEJO ODONTOLÓGICO DO PACIENTE EM TRATAMENTO ONCOLÓGICO</t>
  </si>
  <si>
    <t xml:space="preserve">SIG COLABORATIVO EM EDUCAÇÃO MÉDICA</t>
  </si>
  <si>
    <t xml:space="preserve">DESENVOLVIMENTO PEDAGÓGICO DE PRECEPTORES BLENDED LEARNING</t>
  </si>
  <si>
    <t xml:space="preserve">SIG TERAPIA OCUPACIONAL</t>
  </si>
  <si>
    <t xml:space="preserve">BRINQUEDOTECA ITINERANTE: A PROMOÇÃO DO BRINCAR EM CONTEXTO HOSPITALAR</t>
  </si>
  <si>
    <t xml:space="preserve">PROTOCOLO DE MANUSEIO DE CATETER IMPLANTÁVEL DE LONGA PERMANÊNCIA</t>
  </si>
  <si>
    <t xml:space="preserve">SARCOPENIA E DEGLUTIÇÃO</t>
  </si>
  <si>
    <t xml:space="preserve">VARIZES DE MMII - ANATOMIA, FISIOPATOLOGIA E DIAGNÓSTICO</t>
  </si>
  <si>
    <t xml:space="preserve">SESSÃO CLÍNICA DE HEPATOLOGIA</t>
  </si>
  <si>
    <t xml:space="preserve">INVESTIGAÇÃO DA TROMBOFILIA NAS DOENÇAS VASCULARES DO FÍGADO</t>
  </si>
  <si>
    <t xml:space="preserve">CONSUMO DE ÁLCOOL ENTRE ADOLESCENTES DE COMUNIDADE LITORÂNEA</t>
  </si>
  <si>
    <t xml:space="preserve">CÂNCER BUCAL: SINAIS CLÍNICOS E DIAGNÓSTICOS</t>
  </si>
  <si>
    <t xml:space="preserve">ENTREVISTA - TV CAMARA</t>
  </si>
  <si>
    <t xml:space="preserve">HEPATITE B</t>
  </si>
  <si>
    <t xml:space="preserve">COMUNIÇÃO DE NOTÍCIAS DIFÍCIES</t>
  </si>
  <si>
    <t xml:space="preserve">PROTOCOLO DE DESPERTAR DIÁRIO DA UTI</t>
  </si>
  <si>
    <t xml:space="preserve">VARIZES DE MMII - TRATAMENTO</t>
  </si>
  <si>
    <t xml:space="preserve">PRIMEIRA DIMENSÃO DA QUALIDADE</t>
  </si>
  <si>
    <t xml:space="preserve">TESTE DE CONEXÃO E APRESENTAÇÃO (REAL PRESENCE)</t>
  </si>
  <si>
    <t xml:space="preserve">QUALIFICAÇÃO DA ATENÇÃO NEONATAL: ESTRATÉGIA QUALINEO</t>
  </si>
  <si>
    <t xml:space="preserve">DEFESA DE TCC</t>
  </si>
  <si>
    <t xml:space="preserve">BANCA TCC</t>
  </si>
  <si>
    <t xml:space="preserve">SAÚDE MENTAL E FONOAUDIOLOGIA: RELATO DE EXPERÊNCIA EM UM PROGRAMA DE RESIDÂNCIA MULTIPROFISSIONAL</t>
  </si>
  <si>
    <t xml:space="preserve">SERVIÇOS QUE A RNP TEM DISPONÍVEL PARA COMUNIDADE RUTE</t>
  </si>
  <si>
    <t xml:space="preserve">AUTOAVALIAÇÃO DO ESTADO DE SAÚDE DE MULHERES ATENDIDAS POR ENFERMEIRAS NO PRÉ NATAL: RESULTADO SENSÍVEL DE ENFERMAGEM</t>
  </si>
  <si>
    <t xml:space="preserve">MICROVARIZES E TELANGIECTASIAS</t>
  </si>
  <si>
    <t xml:space="preserve">SESSÃO CLÍNICA ENDOVASCULAR</t>
  </si>
  <si>
    <t xml:space="preserve">RELAÇÃO ENTRE ARBOVIROSES E AVC</t>
  </si>
  <si>
    <t xml:space="preserve">ABORDAGEM CLÍNICA NAS MIOPATIAS MAS FREQUENTES EM ADULTOS</t>
  </si>
  <si>
    <t xml:space="preserve">TVP - FISIOPATOLOGIA E DIAGNÓSTICO</t>
  </si>
  <si>
    <t xml:space="preserve">REMANEJAMENTO DE VAGAS REMANESCENTES</t>
  </si>
  <si>
    <t xml:space="preserve">O SABER SENSÍVEL NO PROCESSO DE ENSINO-APRENDIZAGEM NAS GRADUAÇÕES EM SAÚDE</t>
  </si>
  <si>
    <t xml:space="preserve">FIBROSE CÍSTICA: UMA DOENÇA COM MÚLTIPLAS FORMAS CLÍNICAS</t>
  </si>
  <si>
    <t xml:space="preserve">WEBCONFERÊNCIA - TELESSAÚDE UFPE</t>
  </si>
  <si>
    <t xml:space="preserve">PLATAFORMA HEALTHNET</t>
  </si>
  <si>
    <t xml:space="preserve">REUNIÃO UROLOGIA</t>
  </si>
  <si>
    <t xml:space="preserve">TRABALHADORES DA SAÚDE: DESAFIOS DO CUIDADO - CUIDAR DE SÍ</t>
  </si>
  <si>
    <t xml:space="preserve">DISCUSSÃO DE CASOS OPERADOS</t>
  </si>
  <si>
    <t xml:space="preserve">SÍNDROME DE PRADER-WILLI</t>
  </si>
  <si>
    <t xml:space="preserve">PLANO TERAPÊUTICO</t>
  </si>
  <si>
    <t xml:space="preserve">DISFAGIA ESOFÁGICA</t>
  </si>
  <si>
    <t xml:space="preserve">TVP - TRATAMENTO E PROFILAXIA</t>
  </si>
  <si>
    <t xml:space="preserve">SIMPÓSIO HUCAM - 50 ANOS</t>
  </si>
  <si>
    <t xml:space="preserve">REUNIÃO UGRL</t>
  </si>
  <si>
    <t xml:space="preserve">CURSO - REFORMA TRABALHISTA</t>
  </si>
  <si>
    <t xml:space="preserve">ANÁLISE DE RISCOS NA SAÚDE COM O MÉTODO BOEN TIE</t>
  </si>
  <si>
    <t xml:space="preserve">REUNIÃO UNIDADES E-SAÚDE - EBSERH</t>
  </si>
  <si>
    <t xml:space="preserve">TELEMEDICINA</t>
  </si>
  <si>
    <t xml:space="preserve">TROMBOFILIAS / ARTIGO CIENTÍFICO</t>
  </si>
  <si>
    <t xml:space="preserve">CONECTE-SE AO QUE IMPORTA</t>
  </si>
  <si>
    <t xml:space="preserve">INSIFUCIÊNCIA CARDÍACA</t>
  </si>
  <si>
    <t xml:space="preserve">SESSÃO CLÍNICA DE CIRURGIA ENDOVASCULAR</t>
  </si>
  <si>
    <t xml:space="preserve">AVALIAÇÃO DAS VARIAÇÕES ANATÔMICAS DO CANAL MANDIBULAR EM TOMOGRAFIA COMPUTADORIZADA</t>
  </si>
  <si>
    <t xml:space="preserve">FREQUÊNCIA DE ERROS DE ADMINISTRAÇÃO DE MEDICAMENTOS EM HOSPITAIS NA AMÉRICA LATINA - UMA REVISÃO SISTEMÁTICA</t>
  </si>
  <si>
    <t xml:space="preserve">APRESENTAÇÃO DOS AVANÇOS DO PROJETO MAIS EBSERH</t>
  </si>
  <si>
    <t xml:space="preserve">CATETERES PARA HEMODIÁLISE E QUIMIOTERAPIA / ARTIGO CIENTÍFICO</t>
  </si>
  <si>
    <t xml:space="preserve">SESSÃO CLÍNICA PNEUMO-RADIOLOGIA</t>
  </si>
  <si>
    <t xml:space="preserve">DISCUSSÃO DE CASOS</t>
  </si>
  <si>
    <t xml:space="preserve">GRUPO DE TRABALHO SST - EBSERH SEDE</t>
  </si>
  <si>
    <t xml:space="preserve">RESÍDUOS DE SERVIÇOS DE SAÚDE - CLASSIFICAÇÃO E MANEJO DE RSS</t>
  </si>
  <si>
    <t xml:space="preserve">GERENCIAMENTO DE UM CENTRO DE SAÚDE</t>
  </si>
  <si>
    <t xml:space="preserve">FÍSTULAS ARTÉRIO-VENOSAS PARA HEMODIÁLISE</t>
  </si>
  <si>
    <t xml:space="preserve">NUTRIÇÃO PARENTERAL</t>
  </si>
  <si>
    <t xml:space="preserve">NORMA OPERACIONAL MOBILIDADE - DISCUSSÃO DO PARECER JURÍDICO EBSERH</t>
  </si>
  <si>
    <t xml:space="preserve">CRESCIMENTO DE PREMATUROS</t>
  </si>
  <si>
    <t xml:space="preserve">PROTOCOLO DE SUICÍDIO</t>
  </si>
  <si>
    <t xml:space="preserve">ABORDAGEM CLÍNICA NAS MIOPATIAS MAS FREQUENTES EM CRIANÇAS</t>
  </si>
  <si>
    <t xml:space="preserve">PÉ DIABÉTICO NEUROPÁTICO / ARTIGO CIENTÍFICO</t>
  </si>
  <si>
    <t xml:space="preserve">PROJETO MAIS EBSERH</t>
  </si>
  <si>
    <t xml:space="preserve">VIDEOCONFERÊNCIA MINISTÉRIO DA SAÚDE</t>
  </si>
  <si>
    <t xml:space="preserve">VIDEOCONFERÊNCIA</t>
  </si>
  <si>
    <t xml:space="preserve">CURSO CEEO</t>
  </si>
  <si>
    <t xml:space="preserve">SIG ODONTOLOGIA - DIAGNÓSTICO BUCAL</t>
  </si>
  <si>
    <t xml:space="preserve">TRANSPLANTE DE CÉLULAS TRONCO HEMATOPOIÉTICAS E CARCINOMA ESPINOCELULAR BUCAL: RELATO DE CASO</t>
  </si>
  <si>
    <t xml:space="preserve">ENGAJAMENTO DO PACIENTE COMO INSTRUMENTO PARA MELHORAR O CUIDADO</t>
  </si>
  <si>
    <t xml:space="preserve">MEDIDAS XEROSTÔMICAS NO PACIENTE DISFÁGICO</t>
  </si>
  <si>
    <t xml:space="preserve">PÉ DIABÉTICO INFECCIOSO / ARTIGO CIENTÍFICO</t>
  </si>
  <si>
    <t xml:space="preserve">SIG RNPT</t>
  </si>
  <si>
    <t xml:space="preserve">TELEOFTALMOLOGIA</t>
  </si>
  <si>
    <t xml:space="preserve">IMAGEM CORPORAL DE ADOLESCENTES ESCOLARES QUILOMBOLAS COM SOBREPESO E OBESIDADE</t>
  </si>
  <si>
    <t xml:space="preserve">CURSO IN COMPANY (LICITAÇÃO)</t>
  </si>
  <si>
    <t xml:space="preserve">ÉTICA E ENSINO NA SAÚDE</t>
  </si>
  <si>
    <t xml:space="preserve">MOVIMENTO PELA SEGURANÇA NA TERAPIA NUTRICIONAL ENTERAL: O QUE HÁ DE NOVO COMO OS DISPOSITIVOS?</t>
  </si>
  <si>
    <t xml:space="preserve">PREVENÇÃO DAS COMPLICAÇÕES DO PÉ DIABÉTICO / ARTIGO CIENTÍFICO</t>
  </si>
  <si>
    <t xml:space="preserve">GRAVAÇÃO DE VIDEOAULA INTERNA - HEPATOLOGIA</t>
  </si>
  <si>
    <t xml:space="preserve">DIAGNÓSTICO E ESTADIAMENTO DA DOENÇA HEPÁTICA GORDUROSA NÃO ALCOÓLICA</t>
  </si>
  <si>
    <t xml:space="preserve">ASMA</t>
  </si>
  <si>
    <t xml:space="preserve">SIG UROLOGIA PEDIÁTRICA</t>
  </si>
  <si>
    <t xml:space="preserve">HIPOSPLÁDIAS</t>
  </si>
  <si>
    <t xml:space="preserve">GT - MCU: ESCALÁVEL E DE BAIXO CUSTO</t>
  </si>
  <si>
    <t xml:space="preserve">ADMISSÃO HOSPITALAR POR REAÇÃO ADVERSA A MEDICAMENTOS EM UM HOSPITAL DE ENSINO</t>
  </si>
  <si>
    <t xml:space="preserve">TROMBOSE VENOSA CENTRAL</t>
  </si>
  <si>
    <t xml:space="preserve">PLANO DE OTIMIZAÇÃO DOS TEMPOS PARA O ATENDIMENTO NO INFARTO AGUDO NO MIOCÁRDIO</t>
  </si>
  <si>
    <t xml:space="preserve">GRAVAÇÃO DE VIDEOAULA INTERNA - MEDICINA LEGAL</t>
  </si>
  <si>
    <t xml:space="preserve">LEIS DE REGISTROS PÚBLICOS</t>
  </si>
  <si>
    <t xml:space="preserve">PROTOCOLO E DIRETRIZES</t>
  </si>
  <si>
    <t xml:space="preserve">AMPUTAÇÃO DOS MEMBROS INFERIORES E REABILITAÇÃO / ARTIGO CIENTÍFICO</t>
  </si>
  <si>
    <t xml:space="preserve">LANÇAMENTO DO GRAND CHAPTER EBSERH</t>
  </si>
  <si>
    <t xml:space="preserve">DECLARAÇÃO DE ÓBITO</t>
  </si>
  <si>
    <t xml:space="preserve">JULHO AMARELO - HEPATITES VIRAIS</t>
  </si>
  <si>
    <t xml:space="preserve">PROTOCOLO DE TABAGISMO</t>
  </si>
  <si>
    <t xml:space="preserve">ANEURISMA DE AORTA ABDOMINAL: DIAGNÓSTICO, EPDEMIOLOGIA E EVOLUÇÃO NATURAL / ARTIGO CIENTÍFICO</t>
  </si>
  <si>
    <t xml:space="preserve">GRAVAÇÃO DE VIDEOAULA INTERNA - LAPI</t>
  </si>
  <si>
    <t xml:space="preserve">PROJETO REDAÇÃO CIENTÍFICA - AULA 01</t>
  </si>
  <si>
    <t xml:space="preserve">WEBCONFERÊNCIA - REUNIÃO GERENTES</t>
  </si>
  <si>
    <t xml:space="preserve">REUNIÃO DOS GERENTES</t>
  </si>
  <si>
    <t xml:space="preserve">CORONARIOPATIA E RCP</t>
  </si>
  <si>
    <t xml:space="preserve">PROJETO REDAÇÃO CIENTÍFICA - AULA 02</t>
  </si>
  <si>
    <t xml:space="preserve">GRUPO DE VISTORIA SST</t>
  </si>
  <si>
    <t xml:space="preserve">ATUAÇÃO FONOAUDIOLÓGICA NO PACIENTE ADULTO DISFÁGICO EM UTI</t>
  </si>
  <si>
    <t xml:space="preserve">PROTOCOLO DE TEV</t>
  </si>
  <si>
    <t xml:space="preserve">BIÓPSIA MUSCULAR NO DIAGNÓSTICO DE DOENÇAS NEUROMUSCULARES</t>
  </si>
  <si>
    <t xml:space="preserve">ANEURISMA DE AORTA ABDOMINAL: TRATAMENTO / ARTIGO CIENTÍFICO</t>
  </si>
  <si>
    <t xml:space="preserve">PROJETO REDAÇÃO CIENTÍFICA - AULA 03</t>
  </si>
  <si>
    <t xml:space="preserve">ORIENTAÇÃO SOBRE O MODELO "ORÇAMENTO BASE ZERO</t>
  </si>
  <si>
    <t xml:space="preserve">PROJETO REDAÇÃO CIENTÍFICA - AULA 04</t>
  </si>
  <si>
    <t xml:space="preserve">BIOÉTICA E RELAÇÃO MÉDICO PACIENTE E FAMILIARES / DISCURSO MÉDICO E DANOS / COMUNICAÇÃO E REDUÇÃO DE DANOS NA ASSISTÊNCIA</t>
  </si>
  <si>
    <t xml:space="preserve">ANEURISMA DE AORTA ABDOMINAL: ANEURISMA ROTO / ARTIGO CIENTÍFICO</t>
  </si>
  <si>
    <t xml:space="preserve">A CASA INVADIDA: A CRIANÇA E AS MÍDIAS DIGITAIS</t>
  </si>
  <si>
    <t xml:space="preserve">HIV - AIDS E HEPATITES VIRAIS</t>
  </si>
  <si>
    <t xml:space="preserve">CAMPANHA DE COMBATE ÀS HEPATITES VIRAIS</t>
  </si>
  <si>
    <t xml:space="preserve">ACESSO A DECLARAÇÃO DE ÓBITO PELO PRISMA DOS DIREITOS FUNDAMENTAIS</t>
  </si>
  <si>
    <t xml:space="preserve">BANCA DE QUALIFICAÇÃO DE MESTRADO</t>
  </si>
  <si>
    <t xml:space="preserve">GERENCIAMENTO DA DOR</t>
  </si>
  <si>
    <t xml:space="preserve">ANEURISMA DE AORTA TORÁCICA, TÓRACO ABDOMINAL / ARTIGO CIENTÍFICO</t>
  </si>
  <si>
    <t xml:space="preserve">HUMANIZAÇÃO ACOLHIMEMTNO</t>
  </si>
  <si>
    <t xml:space="preserve">DECLARAÇÃO DE ÓBITO EM  CASO DE MORTE FETAL / NEONATAL</t>
  </si>
  <si>
    <t xml:space="preserve">PROCESSAMENTO DE MORTES NATURAIS SEM ABERTURA DE CORPO</t>
  </si>
  <si>
    <t xml:space="preserve">PREVENÇÃO PRIMÁRIA DO AVC</t>
  </si>
  <si>
    <t xml:space="preserve">HISTOPATOLOGIA ÓRGÃOS LINFÓIDE</t>
  </si>
  <si>
    <t xml:space="preserve">ANEURISMA DE AORTA TORACOABDOMINAL: TRATAMENTO / ARTIGO CIENTÍFICO</t>
  </si>
  <si>
    <t xml:space="preserve">QUALIDADE DA TERAPIA COM MEDICAMENTOS BIOLÓGICOS E BIOSSIMILARES</t>
  </si>
  <si>
    <t xml:space="preserve">COMISSÃO ASSESSORA HEPATITES VIRAIS</t>
  </si>
  <si>
    <t xml:space="preserve">TERAPIA OCUPACIONAL NA INFLUÊNCIA CARDÍACA</t>
  </si>
  <si>
    <t xml:space="preserve">NÍVEL DE ESTRESSE DE UNIVERSITÁRIOS DE ENFERMAGEM ASSOCIADO À FASE DE FORMAÇÃO E A FATORES SOCIODEMOGRÁFICOS</t>
  </si>
  <si>
    <t xml:space="preserve">TROCA DE EXPERIÊNCIA RAR</t>
  </si>
  <si>
    <t xml:space="preserve">AVALIAÇÃO DE NÓDULOS TIREOIDEANOS EM CRIANÇAS E ADOLESCENTES</t>
  </si>
  <si>
    <t xml:space="preserve">FACEBOOK: UMA REDE PARA ENFERMAGEM</t>
  </si>
  <si>
    <t xml:space="preserve">CÉLULAS APRESENTADORAS</t>
  </si>
  <si>
    <t xml:space="preserve">O PAPEL DA IMAGEM DO MÚSCULO NO DIAGNÓSTICO DAS MIOPATIAS</t>
  </si>
  <si>
    <t xml:space="preserve">ANEURISMAS PERIFÉRICOS: DIAGNÓSTICOS, EPDEMIOLOGIA, EVOLUÇÃO NATUAL E TRATAMENTO / ARTIGO CIENTÍFICO</t>
  </si>
  <si>
    <t xml:space="preserve">CICLO INTERMEDIÁRIO DE PEDIATRIA</t>
  </si>
  <si>
    <t xml:space="preserve">EXPANSÃO ASSISTENCIAL</t>
  </si>
  <si>
    <t xml:space="preserve">ODONTOLOGIA</t>
  </si>
  <si>
    <t xml:space="preserve">ATIVAÇÃO DA RESPOSTA IMUNOLÓGICA ADAPTATIVA</t>
  </si>
  <si>
    <t xml:space="preserve">WEBCONFERÊNCIA - MESTRADO EM FARMÁCIA</t>
  </si>
  <si>
    <t xml:space="preserve">APRESENTAÇÃO DE PROJETOS</t>
  </si>
  <si>
    <t xml:space="preserve">VIDEOAULA APRESENTAÇÃO</t>
  </si>
  <si>
    <t xml:space="preserve">PROGRAMA IDOSO BEM CUIDADO</t>
  </si>
  <si>
    <t xml:space="preserve">USO DE EXERCÍCIOS DE FORÇA E DE RESISTÊNCIA NA REABILITAÇÃO DO PACIENTE DISFÁGICO</t>
  </si>
  <si>
    <t xml:space="preserve">LEVANTAMENTO DE GASTOS 2017</t>
  </si>
  <si>
    <t xml:space="preserve">ANEURISMAS VICERAIS / ARTIGO CIENTÍFICO</t>
  </si>
  <si>
    <t xml:space="preserve">PROJETO AGENTE DA MUDANÇA</t>
  </si>
  <si>
    <t xml:space="preserve">TREINAMENTO DA PLATAFORMA HEALTNET</t>
  </si>
  <si>
    <t xml:space="preserve">PROJETO DE EXPANSÃO</t>
  </si>
  <si>
    <t xml:space="preserve">FATORES ASSOCIADOS AO PADRÃO DE SONO EM UNIVERSITÁRIOS DE ENFERMAGEM</t>
  </si>
  <si>
    <t xml:space="preserve">ABORDAGEM DO PRURIDO NA COLESTASE</t>
  </si>
  <si>
    <t xml:space="preserve">GRAVAÇÃO DE VIDEOAULA INTERNA - IMUNOLOGIA</t>
  </si>
  <si>
    <t xml:space="preserve">PRINCÍCIOS BÁSICOS E CARACTERÍSTICOS DA RESPOSTA IMUNE</t>
  </si>
  <si>
    <t xml:space="preserve">APRESENTAÇÃO DOS OBJETIVOS, MÉTODOS E RESULTADOS PRELIMINARES DOS TCC´S</t>
  </si>
  <si>
    <t xml:space="preserve">SIMUALAÇÃO REALÍSTICA</t>
  </si>
  <si>
    <t xml:space="preserve">SIMULAÇÃO REALÍSTICA</t>
  </si>
  <si>
    <t xml:space="preserve">OBESIDADE INFANTIL - ABORDAGEM NUTRICIONAL E PREVENÇÃO</t>
  </si>
  <si>
    <t xml:space="preserve">DISFUNÇÃO MICCIONAL, ENURESE E REFLUXO VESICOURETRAL</t>
  </si>
  <si>
    <t xml:space="preserve">O SENTIDO DE SER PESSOA IDOSA VIVENDO EM INSTITUIÇÃO DE LONGA PERMANÊNCIA À LUZ DA FENOMENOLOGIA HEIDEGGENIANA</t>
  </si>
  <si>
    <t xml:space="preserve">MALTE</t>
  </si>
  <si>
    <t xml:space="preserve">HEPATOLOGIA DO MILÊNIO</t>
  </si>
  <si>
    <t xml:space="preserve">GRAVAÇÃO DE VÍDEO - COMPLEXO HUPES</t>
  </si>
  <si>
    <t xml:space="preserve">DEPOIMENTO COMPLEXO HUPES</t>
  </si>
  <si>
    <t xml:space="preserve">NEUROSSÍFILIS</t>
  </si>
  <si>
    <t xml:space="preserve">MÉTODOS E FERRAMENTAS DA GETÃO DE RISCO EM SERVIÇOS DE SAÚDE</t>
  </si>
  <si>
    <t xml:space="preserve">SIMULAÇÃO INTERPROFISSIONAL</t>
  </si>
  <si>
    <t xml:space="preserve">PARTICIPAÇÃO DOS EMPREGADOS NAS PESQUISAS PATROCINADAS</t>
  </si>
  <si>
    <t xml:space="preserve">DOENÇA CAROTÍDEA EXTRA-CRANIANA</t>
  </si>
  <si>
    <t xml:space="preserve">VIDEOCONFERÊNCIA ANVISA</t>
  </si>
  <si>
    <t xml:space="preserve">APRESENTAÇÃO DO VIGIMED</t>
  </si>
  <si>
    <t xml:space="preserve">VISTORIA SST</t>
  </si>
  <si>
    <t xml:space="preserve">PARTICULARIDADES DO DM ASSOCIADO A FIBROSE CÍSTICA</t>
  </si>
  <si>
    <t xml:space="preserve">CURSO TELEDIAGNÓSTICO</t>
  </si>
  <si>
    <t xml:space="preserve">1º SIMPÓSIO EBSERH - QUALIDADE DE MEDICAMENTOS BIOLÓGICOS E BIOSSIMILARES</t>
  </si>
  <si>
    <t xml:space="preserve">QUALIDADE E SEGURANÇA NO PROCESSO DE DOAÇÃO - TRANSPLANTE</t>
  </si>
  <si>
    <t xml:space="preserve">GT - PARTICIPAÇÃO DE EMPREGADOS NAS PESQUISAS</t>
  </si>
  <si>
    <t xml:space="preserve">ELABORAÇÃO DE PROTOCOLOS PARA DIAGNÓSTICO DAS POLINEUROPATIAS HEREDITÁRIAS</t>
  </si>
  <si>
    <t xml:space="preserve">DOENÇA CEREBROVASCULAR: ASSINTOMÁTICOS</t>
  </si>
  <si>
    <t xml:space="preserve">PERFIL CLÍNICO EPDEMIOLÓGICO DOS PACIENTES COM HIPERPARATIREODISMO SECUNDÁRIO ACOMPANHADO EM UM AMBULATÓRIO DE REFERÊNCIA EM SALVADOR - BAHIA</t>
  </si>
  <si>
    <t xml:space="preserve">VIDEOCONFERÊNCIA RUTE</t>
  </si>
  <si>
    <t xml:space="preserve">INAUGURAÇÃO DA UNIDADE RUTE - SANTA CASA E HHCL</t>
  </si>
  <si>
    <t xml:space="preserve">A TERAPIA OCUPACIONAL E AS TÉCNICAS DE CONSERVAÇÃO DE ENERGIA</t>
  </si>
  <si>
    <t xml:space="preserve">VIVENCIANDO A INOVAÇÃO PARA A MELHORIA EM SERVIÇOS DE SAÚDE</t>
  </si>
  <si>
    <t xml:space="preserve">ASPIRAÇÃO TRAQUEAL NO LACTENTE SEM FATOR DE RISCO: ATUAÇÃO FONOAUDIOLÓGICA</t>
  </si>
  <si>
    <t xml:space="preserve">DOENÇA CAROTÍDEA</t>
  </si>
  <si>
    <t xml:space="preserve">IMUNODEFICIÊNCIA</t>
  </si>
  <si>
    <t xml:space="preserve">REUNIÃO COVIBRA</t>
  </si>
  <si>
    <t xml:space="preserve">COVIBRA</t>
  </si>
  <si>
    <t xml:space="preserve">PARTICIPAÇÃO DOS EMPREGADOS DA EBSERH EM PESQUISAS PATROCINADAS</t>
  </si>
  <si>
    <t xml:space="preserve">SÍNDROME AÓRTICA AGUDA</t>
  </si>
  <si>
    <t xml:space="preserve">SAÚDE EMOCIONAL E BEM ESTAR DE CRIANÇAS E ADOLESCENTES ON-LINE</t>
  </si>
  <si>
    <t xml:space="preserve">REANIMAÇÃO NEONATAL</t>
  </si>
  <si>
    <t xml:space="preserve">GERENCIAMENTO DO USO DE ANTIMICROBIANO EM SERVIÇOS DE SAÚDE</t>
  </si>
  <si>
    <t xml:space="preserve">DISSECÇÃO ARTERIAL CRÂNIO CEREBRAL</t>
  </si>
  <si>
    <t xml:space="preserve">SESSÃO CLÍNICA DE DERMATOLOGIA</t>
  </si>
  <si>
    <t xml:space="preserve">MANEJO DA DERMATITE ATÓPICA</t>
  </si>
  <si>
    <t xml:space="preserve">SÍNDROMES AÓRTICAS AGUDAS</t>
  </si>
  <si>
    <t xml:space="preserve">ANEMIA FERROPRIVA</t>
  </si>
  <si>
    <t xml:space="preserve">REGULAÇÃO ASSISTENCIAL</t>
  </si>
  <si>
    <t xml:space="preserve">PROJETOS DE HUMANIZAÇÃO</t>
  </si>
  <si>
    <t xml:space="preserve">GRAVAÇÃO DE VIDEOAULA INTERNA - INFECTOLOGIA</t>
  </si>
  <si>
    <t xml:space="preserve">REDAÇÃO CIENTÍFICA</t>
  </si>
  <si>
    <t xml:space="preserve">TERAPIA DE REPOSIÇÃO COM IGF1 RECOMBINANTE NA SÍNDROME DE LARCON</t>
  </si>
  <si>
    <t xml:space="preserve">EXAMES GENÉTICOS EM DOENÇAS NEUROMUSCULARES</t>
  </si>
  <si>
    <t xml:space="preserve">TRAUMA VASCULAR CEREBRAL / ARTIGO CIENTÍFICO</t>
  </si>
  <si>
    <t xml:space="preserve">SÉPSIS</t>
  </si>
  <si>
    <t xml:space="preserve">PONTOS DE VISTAS: OUTROS OLHARES</t>
  </si>
  <si>
    <t xml:space="preserve">PROTOCOLOS DE AVALIAÇÃO CLÍNICA DA DEGLUTIÇÃO EM CRIANÇAS COM PARALISIA CEREBRAL</t>
  </si>
  <si>
    <t xml:space="preserve">GRAVAÇÃO DE VIDEOAULA INTERNA - GHU</t>
  </si>
  <si>
    <t xml:space="preserve">COMUNICADO INSTITUCIONAL</t>
  </si>
  <si>
    <t xml:space="preserve">TRAUMA DOS GRANDES VASOS TORÁCICOS / ARTIGO CIENTÍFICO</t>
  </si>
  <si>
    <t xml:space="preserve">DESENVOLVIMENTO E VALIDAÇÃO DE INDICADORES DE QUALIDADE DE TRATAMENTO DA ARTRITE REUMATÓIDE NO BRASIL</t>
  </si>
  <si>
    <t xml:space="preserve">CURSO GESTÃO DE RISCOS ISO 31000:2018</t>
  </si>
  <si>
    <t xml:space="preserve">TRAUMA DOS GRANDES VASOS ABDOMINAIS / ARTIGO CIENTÍFICO</t>
  </si>
  <si>
    <t xml:space="preserve">TDAH - SOB A ÓTICA DO PEDIATRA DO DESENVOLVIMENTO E COMPORTAMENTO</t>
  </si>
  <si>
    <t xml:space="preserve">INTEGRAÇÃO MCONF COM VIDEOCONFERÊNCIA</t>
  </si>
  <si>
    <t xml:space="preserve">TRAUMA VASCULAR DE EXTREMIDADES / ARTIGO CIENTÍFICO</t>
  </si>
  <si>
    <t xml:space="preserve">ESOFAGITE EOSINOFÍLICA NA INFÂNCIA</t>
  </si>
  <si>
    <t xml:space="preserve">WEBCONFERÊNCIA HEPATOLOGIA</t>
  </si>
  <si>
    <t xml:space="preserve">DISCUSSÃO DE CASOS EM HEPATOTOXIDADE</t>
  </si>
  <si>
    <t xml:space="preserve">FERRAMENTAS PARA A GESTÃO DE RISCOS: COMO PODEM SER UTILIZADAS NA ANÁLISE E INVESTIGAÇÃO DE INCIDENTES EM SERVIÇOS DE SAÚDE?</t>
  </si>
  <si>
    <t xml:space="preserve">ISQUEMIA VISCERAL: DOENÇA RENAL / ARTIGO CIENTÍFICO</t>
  </si>
  <si>
    <t xml:space="preserve">SESSÃO CLÍNICA DE PNEUMO-RADIOLOGIA</t>
  </si>
  <si>
    <t xml:space="preserve">SEMINÁRIO TELESSAÚDE BAHIA 5 ANOS</t>
  </si>
  <si>
    <t xml:space="preserve">REUNIÃO PPGENF</t>
  </si>
  <si>
    <t xml:space="preserve">REUNIÃO DO PROGRAMA DE PÓS GRADUAÇÃO EM ENFERMAGEM</t>
  </si>
  <si>
    <t xml:space="preserve">WEBCONFERÊNCIA TELESSAÚDE</t>
  </si>
  <si>
    <t xml:space="preserve">EMPRÉSTIMO DA SALA VIRTUAL</t>
  </si>
  <si>
    <t xml:space="preserve">ENSAIO CLÍNICO RANDOMIZADO, ABERTO, COMPARANDO A SEGURANÇA E EFICÁCIA DE UMA, DUAS OU TRÊS DOSES SEMANAIS DE ISOTIONATO DE PENTAMEDINA (7ML/KG) NO TRATAMENTO DA LEISHMANIOSE CULTÂNEA NO AMAZONAS</t>
  </si>
  <si>
    <t xml:space="preserve">TERAPIA OCUPACIONAL EM CONTEXTOS HOSPITALARES E CUIDADOS PALIATIVOS - PROJETO ONCOJOVEM: SOBRE ADOLESCENTE COM CÂNCER</t>
  </si>
  <si>
    <t xml:space="preserve">CULTURA DE SEGURANÇA</t>
  </si>
  <si>
    <t xml:space="preserve">CONSTRUÇÃO E VALIDAÇÃO DA SOCIAL ANXIETY DISORDER EXPOSURE AND EVALUATION SCALE - SADEE</t>
  </si>
  <si>
    <t xml:space="preserve">GENÉTICA E EPDEMIOLOGIA DA ESCLEROSE LATERAL AMIOTRÓFICA</t>
  </si>
  <si>
    <t xml:space="preserve">ISQUEMIA MESENTERICA / ARTIGO CIENTÍFICO</t>
  </si>
  <si>
    <t xml:space="preserve">SESSÃO DE CASOS PÉ DIABÉTICO</t>
  </si>
  <si>
    <t xml:space="preserve">TUBERCULOSE NA INFÂNCIA</t>
  </si>
  <si>
    <t xml:space="preserve">VASCULITES : TROMBOANGEITE OBLITERANTE / ARTRITE DE TAKAYASU / ARTRITE TEMPORAL / ARTIGO CIENTÍFICO</t>
  </si>
  <si>
    <t xml:space="preserve">CONGRESSO HUPES</t>
  </si>
  <si>
    <t xml:space="preserve">MICROEXPERIMENTAÇÕES EM TECNOLOGIAS DA COMUNICAÇÃO</t>
  </si>
  <si>
    <t xml:space="preserve">MESA REDONDA - CRIANÇAS E ADOLESCENTES NO MUNDO DAS TELAS</t>
  </si>
  <si>
    <t xml:space="preserve">UTILIZAÇÃO DE AUDITÓRIO</t>
  </si>
  <si>
    <t xml:space="preserve">A SESSÃO INTERDISCIPLINAR COMO UM DISPOSITIVO PEDAGÓGICO DA FORMAÇÃO PARA O SUS</t>
  </si>
  <si>
    <t xml:space="preserve">TRATAMENTO MULTI E INTERDISCIPLINAR  NO PACIENTE COM FISSURA LABIOPALATINA</t>
  </si>
  <si>
    <t xml:space="preserve">SESSÃO DE TEMAS LIVRES</t>
  </si>
  <si>
    <t xml:space="preserve">CÂNCER DE BOCA: DA PREVENÇÃO A REABILITAÇÃO</t>
  </si>
  <si>
    <t xml:space="preserve">A MEDICINA DO FUTURO</t>
  </si>
  <si>
    <t xml:space="preserve">PREVALÊNCIA E FATORES DE RISCO DE TRANSMISSÃO VERTICAL DO HIV, HTLV, HBV, HCV, EM SALADOR, BAHIA</t>
  </si>
  <si>
    <t xml:space="preserve">NOTIFICAÇÃO E ANÁLISE DE INCIDENTES: COMO MELHORAR A APRENDIZAGEM?</t>
  </si>
  <si>
    <t xml:space="preserve">LUPÚS ERITEMATOSO SISTÊMICO</t>
  </si>
  <si>
    <t xml:space="preserve">WEBCONFERÊNCIA ENFERMAGEM</t>
  </si>
  <si>
    <t xml:space="preserve">MESA REDONDA - REDES REGIONALIZADAS DE ATENÇÃO À SAÚDE: DESAFIOS À INTEGRAÇÃO E À COORDENAÇÃO DO CUIDADO</t>
  </si>
  <si>
    <t xml:space="preserve">INSUFICIÊNCIA RENAL E AJUSTE DE DOSE DE MEDICAMENTOS</t>
  </si>
  <si>
    <t xml:space="preserve">SIG ENFERMAGEM EM OFTALMOLOGIA</t>
  </si>
  <si>
    <t xml:space="preserve">ELABORAÇÃO DE AGENDA COM TODOS OS PARTICIPANTES, DEFINIÇÃO DE TEMAS 2019</t>
  </si>
  <si>
    <t xml:space="preserve">VIDECONFERÊNCIA EEUFBA</t>
  </si>
  <si>
    <t xml:space="preserve">PESQUISA ORIENTADA - FORMAÇÃO DE PROFESSORES</t>
  </si>
  <si>
    <t xml:space="preserve">WEBCONFERÊNCIA EBSERH</t>
  </si>
  <si>
    <t xml:space="preserve">REUNIÃO SOBRE AS UNIDADES DE E-SAÚDE DA REDE EBSERH</t>
  </si>
  <si>
    <t xml:space="preserve">HIGH LIGHTS 2018 E PROGRAMAÇÃO PARA 2019</t>
  </si>
  <si>
    <t xml:space="preserve">FATORES QUE INFLUENCIAM A NOTIFICAÇÃO DE ERROS DE MEDICAÇÃO E QUASE FALHAS EM UM HOSPITAL UNIVERSITÁRIO</t>
  </si>
  <si>
    <t xml:space="preserve">ARTERIOPATIAS VASOMOTORAS / ARTIGO CIENTÍFICO</t>
  </si>
  <si>
    <t xml:space="preserve">ABORDAGEM DO ADOLESCENTE</t>
  </si>
  <si>
    <t xml:space="preserve">RESPOSTA IMUNE INATA</t>
  </si>
  <si>
    <t xml:space="preserve">OBESIDADE E SOBREPESO: ADAPTAÇÃO E AVALIAÇÃO PSICOMÉTRICA DA ESCALA ESTÁGIOS DE MOTIVAÇÃO PARA MUDANÇA NA PREPARAÇÃO E NO TRATAMENTO (SOCRATES - 00)</t>
  </si>
  <si>
    <t xml:space="preserve">ESTUDO COMPARATIVO DE PARÂMETROS CLÍNICOS E IMUNOLÓGICOS DE PACIENTES COM HEPATITE D GENOTIPOS 1 E 3</t>
  </si>
  <si>
    <t xml:space="preserve">FECHAMENTO 2018 E DEFINICÃO DE AGENDA</t>
  </si>
  <si>
    <t xml:space="preserve">05 ANOS DE VIDEOCONFERÊNCIA SIG TERAPIA OCUPACIONAL EM CONTEXTOS HOSPITALARES E CUIDADOS PALIATIVOS</t>
  </si>
  <si>
    <t xml:space="preserve">SÍNDROME DE CUSHING  CAUSADA POR PPNAD</t>
  </si>
  <si>
    <t xml:space="preserve">ATUALIZAÇÃO EM MIOPATIAS INFLAMATÓRIAS</t>
  </si>
  <si>
    <t xml:space="preserve">HEMANGIOMAS E MAL FORMAÇÕES VASCULARES</t>
  </si>
  <si>
    <t xml:space="preserve">HIVFIRD: SOFTWARE DE DETECÇÃO DE MUTAÇÕES ASSOCIADAS A RESISTÊNCIA TERAPÊUTICA DOS INIBIDORES DE FUSÃO EM SEQUÊNCIAS DO HIV-I</t>
  </si>
  <si>
    <t xml:space="preserve">REDE DE APOIO PARA CUIDADORES DE IDOSOS DEPENDENTES: DIAGNÓSTICO E INTERVENÇÃO</t>
  </si>
  <si>
    <t xml:space="preserve">FORMAÇÃO PEDAGÓGICA EM TUTORIA PARA EDUCAÇÃO EM SAÚDE - ÊNFASE EM PRECEPTORIA</t>
  </si>
  <si>
    <t xml:space="preserve">04 DEFESAS DE TCC</t>
  </si>
  <si>
    <t xml:space="preserve">ISOLAMENTO, CARACTERIAÇÃO E POTENCIAL BIOTECNOLÓGICO DE LECTINAS DE MICRO-ALGAS</t>
  </si>
  <si>
    <t xml:space="preserve">INSUFICIÊNCIA LINFÁTICA (LINFEDEMA) / ARTIGO CIENTÍFICO</t>
  </si>
  <si>
    <t xml:space="preserve">ESTRATÉGIAS DE RESISTÊNCIA DE ENFERMEIRAS A PARTIR DAS LIMITAÇÕES DA SUA ATUAÇÃO PROFISSIONAL: DISCURSO E HISTÓRIA</t>
  </si>
  <si>
    <t xml:space="preserve">REUNIÃO NORMA ZERO EBSERH</t>
  </si>
  <si>
    <t xml:space="preserve">RECONSTRUÇÃO FILODINÂMICA DA INTRODUÇÃO DO SUBTIPO C DO HIV-I NO BRASIL E SUA DISPERSÃO PARA REGIÃO NORDESTE DO PAÍS</t>
  </si>
  <si>
    <t xml:space="preserve">GRAVAÇÃO DE VÍDEOAULA INTERNA - UROLOGIA </t>
  </si>
  <si>
    <t xml:space="preserve">VIDEOCONFERÊNCIA COMITÊ TÉCNICO ASSESSOR</t>
  </si>
  <si>
    <t xml:space="preserve">GRAVAÇÃO DE VÍDEOAULA EXTERNA - ENFERMAGEM</t>
  </si>
  <si>
    <t xml:space="preserve">TIPO DE ATIVIDADE</t>
  </si>
  <si>
    <t xml:space="preserve">TOTAL</t>
  </si>
  <si>
    <t xml:space="preserve">GRAVAÇÃO DE VÍDEOAULA INTERNA - PEDIATRIA</t>
  </si>
  <si>
    <t xml:space="preserve">GRAVAÇÃO DE VÍDEOAULA INTERNA - RESIDENTE</t>
  </si>
  <si>
    <t xml:space="preserve">GRAVAÇÃO DE VÍDEOAULA INTERNA - UROLOGIA</t>
  </si>
  <si>
    <t xml:space="preserve">BANCA</t>
  </si>
  <si>
    <t xml:space="preserve">SIG RCP*</t>
  </si>
  <si>
    <t xml:space="preserve">QUALIFICAÇÃO DE DE DISSERTAÇÃO DE MESTRADO</t>
  </si>
  <si>
    <t xml:space="preserve">GRAVAÇÃO DE VÍDEOAULA INTERNA - ENFERMAGEM</t>
  </si>
  <si>
    <t xml:space="preserve">ATIVIDADE ADMINISTRATIVA EBSERG</t>
  </si>
  <si>
    <t xml:space="preserve">GRAVAÇÃO VÍDEOAULA INTERNA - ODONTOLOGIA</t>
  </si>
  <si>
    <t xml:space="preserve">SIG COLOBORATIVO EM EDUCAÇÃO MÉDICA</t>
  </si>
  <si>
    <t xml:space="preserve">GRAVAÇÃO VÍDEOAULA INTERNA - PEDIATRIA</t>
  </si>
  <si>
    <t xml:space="preserve">DEFESA DE DEFESA DE TCC</t>
  </si>
  <si>
    <t xml:space="preserve">BANCA (MESTRADO/DOUTORADO/TCC)</t>
  </si>
  <si>
    <t xml:space="preserve">WEB TELESSAÚDE UFPE</t>
  </si>
  <si>
    <t xml:space="preserve">REUNIÃO ADMINISTRATIVA (SRAS / UGRL / UROLOGIA)</t>
  </si>
  <si>
    <t xml:space="preserve">GRAVAÇÃO DE VÍDEOAULA INTERNA - HEPATOLOGIA</t>
  </si>
  <si>
    <t xml:space="preserve">REUNIÃO ADMINISTRATIVA (SRAS)</t>
  </si>
  <si>
    <t xml:space="preserve">GRAVAÇÃO DE VÍDEOAULA INTERNA - MEDICINA LEGAL</t>
  </si>
  <si>
    <t xml:space="preserve">GRAVAÇÃO DE VÍDEOAULA INTERNA - LAPI</t>
  </si>
  <si>
    <t xml:space="preserve">GRAVAÇÃO DE VÍDEOAULA INTERNA</t>
  </si>
  <si>
    <t xml:space="preserve">GRAVAÇÃO DE VÍDEOAULA INTERNA - INFECTOLOGIA</t>
  </si>
  <si>
    <t xml:space="preserve">GRAVAÇÃO DE VÍDEOAULA INTERNA - GHU</t>
  </si>
  <si>
    <t xml:space="preserve">GRAVAÇÃO DE VÍDEOAULA INTERNA - PEDIATRIA </t>
  </si>
  <si>
    <t xml:space="preserve">UTILIZAÇÃO DE AUDITÓRIO (CONGRESSO)</t>
  </si>
  <si>
    <t xml:space="preserve">TOTAL DE PARTICIPANTES</t>
  </si>
  <si>
    <t xml:space="preserve">JANEIRO</t>
  </si>
  <si>
    <t xml:space="preserve">FEVEREIRO</t>
  </si>
  <si>
    <t xml:space="preserve">MARÇO</t>
  </si>
  <si>
    <t xml:space="preserve">ABRIL</t>
  </si>
  <si>
    <t xml:space="preserve">MAIO</t>
  </si>
  <si>
    <t xml:space="preserve">JUNHO</t>
  </si>
  <si>
    <t xml:space="preserve">JULHO</t>
  </si>
  <si>
    <t xml:space="preserve">AGOSTO</t>
  </si>
  <si>
    <t xml:space="preserve">SETEMBRO</t>
  </si>
  <si>
    <t xml:space="preserve">OUTUBRO</t>
  </si>
  <si>
    <t xml:space="preserve">NOVEMBRO</t>
  </si>
  <si>
    <t xml:space="preserve">DEZEMBRO</t>
  </si>
  <si>
    <t xml:space="preserve">TOTAL ANO 2018</t>
  </si>
  <si>
    <t xml:space="preserve">TOTAL DE HORAS</t>
  </si>
  <si>
    <t xml:space="preserve">TOTAL DE VC EBSERH</t>
  </si>
  <si>
    <t xml:space="preserve">TOTAL DE WEBCONFERÊNCIA</t>
  </si>
  <si>
    <t xml:space="preserve">TOTAL DE BANCAS</t>
  </si>
  <si>
    <t xml:space="preserve">TOTAL DE SIG/SESSÃO</t>
  </si>
  <si>
    <t xml:space="preserve">TOTAL DE VÍDEO AULA</t>
  </si>
  <si>
    <t xml:space="preserve">TOTAL DE REUNIÕES DRª SUZY</t>
  </si>
  <si>
    <t xml:space="preserve">TOTAL DE REUNIÕES ADM. (SRAS / UGRL / UROLOGIA)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</si>
</sst>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rgb="FF008000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AA64F"/>
      <rgbColor rgb="FF800080"/>
      <rgbColor rgb="FF00B050"/>
      <rgbColor rgb="FFB8CD97"/>
      <rgbColor rgb="FF878787"/>
      <rgbColor rgb="FF93A9CE"/>
      <rgbColor rgb="FFAB4744"/>
      <rgbColor rgb="FFFFFFCC"/>
      <rgbColor rgb="FFCCFFFF"/>
      <rgbColor rgb="FF660066"/>
      <rgbColor rgb="FFDC853E"/>
      <rgbColor rgb="FF0066CC"/>
      <rgbColor rgb="FF92C3D5"/>
      <rgbColor rgb="FF000080"/>
      <rgbColor rgb="FFFF00FF"/>
      <rgbColor rgb="FFFFFF00"/>
      <rgbColor rgb="FF00FFFF"/>
      <rgbColor rgb="FF800080"/>
      <rgbColor rgb="FF800000"/>
      <rgbColor rgb="FF4F81BD"/>
      <rgbColor rgb="FF0000FF"/>
      <rgbColor rgb="FF00CCFF"/>
      <rgbColor rgb="FFCCFFFF"/>
      <rgbColor rgb="FFCCFFCC"/>
      <rgbColor rgb="FFFFFF99"/>
      <rgbColor rgb="FF99CCFF"/>
      <rgbColor rgb="FFD09493"/>
      <rgbColor rgb="FF8064A2"/>
      <rgbColor rgb="FFF8B590"/>
      <rgbColor rgb="FF4672A8"/>
      <rgbColor rgb="FF4BACC6"/>
      <rgbColor rgb="FF9BBB59"/>
      <rgbColor rgb="FFFFCC00"/>
      <rgbColor rgb="FFF79646"/>
      <rgbColor rgb="FFFF6600"/>
      <rgbColor rgb="FF725990"/>
      <rgbColor rgb="FFA99BBD"/>
      <rgbColor rgb="FF003366"/>
      <rgbColor rgb="FF4299B0"/>
      <rgbColor rgb="FF003300"/>
      <rgbColor rgb="FF333300"/>
      <rgbColor rgb="FF993300"/>
      <rgbColor rgb="FFC0504D"/>
      <rgbColor rgb="FF5F5F5F"/>
      <rgbColor rgb="FF49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JANEIRO!$B$25:$B$31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REUNIÃO DRª SUZY</c:v>
                </c:pt>
                <c:pt idx="6">
                  <c:v>REUNIÃO SRAS</c:v>
                </c:pt>
              </c:strCache>
            </c:strRef>
          </c:cat>
          <c:val>
            <c:numRef>
              <c:f>JANEIRO!$C$25:$C$31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34518256106456"/>
          <c:y val="0.143811667867954"/>
          <c:w val="0.330195039419694"/>
          <c:h val="0.7567538634687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MAIO!$B$51:$B$59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ADMINISTRATIVA (SRAS / UGRL / UROLOGIA)</c:v>
                </c:pt>
              </c:strCache>
            </c:strRef>
          </c:cat>
          <c:val>
            <c:numRef>
              <c:f>MAIO!$C$51:$C$59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gapWidth val="150"/>
        <c:overlap val="100"/>
        <c:axId val="62818095"/>
        <c:axId val="74878306"/>
      </c:barChart>
      <c:catAx>
        <c:axId val="62818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878306"/>
        <c:crosses val="autoZero"/>
        <c:auto val="1"/>
        <c:lblAlgn val="ctr"/>
        <c:lblOffset val="100"/>
      </c:catAx>
      <c:valAx>
        <c:axId val="7487830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1809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JUNHO!$B$49:$B$56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ADMINISTRATIVA (SRAS)</c:v>
                </c:pt>
              </c:strCache>
            </c:strRef>
          </c:cat>
          <c:val>
            <c:numRef>
              <c:f>JUNHO!$C$49:$C$56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573466380926869"/>
          <c:y val="0.0588700564971751"/>
          <c:w val="0.411024043935436"/>
          <c:h val="0.86224432139224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JUNHO!$B$49:$B$56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ADMINISTRATIVA (SRAS)</c:v>
                </c:pt>
              </c:strCache>
            </c:strRef>
          </c:cat>
          <c:val>
            <c:numRef>
              <c:f>JUNHO!$C$49:$C$56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</c:ser>
        <c:gapWidth val="150"/>
        <c:overlap val="100"/>
        <c:axId val="68595570"/>
        <c:axId val="70938576"/>
      </c:barChart>
      <c:catAx>
        <c:axId val="685955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0938576"/>
        <c:crosses val="autoZero"/>
        <c:auto val="1"/>
        <c:lblAlgn val="ctr"/>
        <c:lblOffset val="100"/>
      </c:catAx>
      <c:valAx>
        <c:axId val="7093857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95570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JULHO!$B$53:$B$60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SRAS</c:v>
                </c:pt>
              </c:strCache>
            </c:strRef>
          </c:cat>
          <c:val>
            <c:numRef>
              <c:f>JULHO!$C$53:$C$60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51621739401"/>
          <c:y val="0.114802259887006"/>
          <c:w val="0.292865147553231"/>
          <c:h val="0.79025878630353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JULHO!$B$53:$B$60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 MINISTÉRIO DA SAÚDE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SRAS</c:v>
                </c:pt>
              </c:strCache>
            </c:strRef>
          </c:cat>
          <c:val>
            <c:numRef>
              <c:f>JULHO!$C$53:$C$60</c:f>
              <c:numCache>
                <c:formatCode>General</c:formatCode>
                <c:ptCount val="8"/>
                <c:pt idx="0">
                  <c:v>13</c:v>
                </c:pt>
                <c:pt idx="1">
                  <c:v>11</c:v>
                </c:pt>
                <c:pt idx="2">
                  <c:v>12</c:v>
                </c:pt>
                <c:pt idx="3">
                  <c:v>7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91307221"/>
        <c:axId val="56588754"/>
      </c:barChart>
      <c:catAx>
        <c:axId val="913072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588754"/>
        <c:crosses val="autoZero"/>
        <c:auto val="1"/>
        <c:lblAlgn val="ctr"/>
        <c:lblOffset val="100"/>
      </c:catAx>
      <c:valAx>
        <c:axId val="5658875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307221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AGOSTO!$B$57:$B$64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</c:strCache>
            </c:strRef>
          </c:cat>
          <c:val>
            <c:numRef>
              <c:f>AGOSTO!$C$57:$C$64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51621739401"/>
          <c:y val="0.114802259887006"/>
          <c:w val="0.292865147553231"/>
          <c:h val="0.79025878630353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AGOSTO!$B$57:$B$64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</c:strCache>
            </c:strRef>
          </c:cat>
          <c:val>
            <c:numRef>
              <c:f>AGOSTO!$C$57:$C$64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84736948"/>
        <c:axId val="28182801"/>
      </c:barChart>
      <c:catAx>
        <c:axId val="847369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82801"/>
        <c:crosses val="autoZero"/>
        <c:auto val="1"/>
        <c:lblAlgn val="ctr"/>
        <c:lblOffset val="100"/>
      </c:catAx>
      <c:valAx>
        <c:axId val="2818280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3694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SETEMBRO!$B$37:$B$43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</c:strCache>
            </c:strRef>
          </c:cat>
          <c:val>
            <c:numRef>
              <c:f>SETEMBRO!$C$37:$C$43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6889900884"/>
          <c:y val="0.114813555479995"/>
          <c:w val="0.292880584019825"/>
          <c:h val="0.79029698481070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SETEMBRO!$B$37:$B$43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</c:strCache>
            </c:strRef>
          </c:cat>
          <c:val>
            <c:numRef>
              <c:f>SETEMBRO!$C$37:$C$43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gapWidth val="150"/>
        <c:overlap val="100"/>
        <c:axId val="52213216"/>
        <c:axId val="4549680"/>
      </c:barChart>
      <c:catAx>
        <c:axId val="522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9680"/>
        <c:crosses val="autoZero"/>
        <c:auto val="1"/>
        <c:lblAlgn val="ctr"/>
        <c:lblOffset val="100"/>
      </c:catAx>
      <c:valAx>
        <c:axId val="45496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21321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OUTUBRO!$B$39:$B$43</c:f>
              <c:strCache>
                <c:ptCount val="5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BANCA (MESTRADO/DOUTORADO/TCC)</c:v>
                </c:pt>
              </c:strCache>
            </c:strRef>
          </c:cat>
          <c:val>
            <c:numRef>
              <c:f>OUTUBRO!$C$39:$C$43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6889900884"/>
          <c:y val="0.114813555479995"/>
          <c:w val="0.292880584019825"/>
          <c:h val="0.79029698481070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JANEIRO!$B$25:$B$31</c:f>
              <c:strCache>
                <c:ptCount val="7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REUNIÃO DRª SUZY</c:v>
                </c:pt>
                <c:pt idx="6">
                  <c:v>REUNIÃO SRAS</c:v>
                </c:pt>
              </c:strCache>
            </c:strRef>
          </c:cat>
          <c:val>
            <c:numRef>
              <c:f>JANEIRO!$C$25:$C$31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gapWidth val="150"/>
        <c:overlap val="100"/>
        <c:axId val="60390748"/>
        <c:axId val="10431559"/>
      </c:barChart>
      <c:catAx>
        <c:axId val="603907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431559"/>
        <c:crosses val="autoZero"/>
        <c:auto val="1"/>
        <c:lblAlgn val="ctr"/>
        <c:lblOffset val="100"/>
      </c:catAx>
      <c:valAx>
        <c:axId val="1043155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390748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OUTUBRO!$B$39:$B$43</c:f>
              <c:strCache>
                <c:ptCount val="5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BANCA (MESTRADO/DOUTORADO/TCC)</c:v>
                </c:pt>
              </c:strCache>
            </c:strRef>
          </c:cat>
          <c:val>
            <c:numRef>
              <c:f>OUTUBRO!$C$39:$C$43</c:f>
              <c:numCache>
                <c:formatCode>General</c:formatCode>
                <c:ptCount val="5"/>
                <c:pt idx="0">
                  <c:v>16</c:v>
                </c:pt>
                <c:pt idx="1">
                  <c:v>11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gapWidth val="150"/>
        <c:overlap val="100"/>
        <c:axId val="59224434"/>
        <c:axId val="82427835"/>
      </c:barChart>
      <c:catAx>
        <c:axId val="592244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427835"/>
        <c:crosses val="autoZero"/>
        <c:auto val="1"/>
        <c:lblAlgn val="ctr"/>
        <c:lblOffset val="100"/>
      </c:catAx>
      <c:valAx>
        <c:axId val="8242783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24434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NOVEMBRO!$B$49:$B$57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  <c:pt idx="8">
                  <c:v>UTILIZAÇÃO DE AUDITÓRIO (CONGRESSO)</c:v>
                </c:pt>
              </c:strCache>
            </c:strRef>
          </c:cat>
          <c:val>
            <c:numRef>
              <c:f>NOVEMBRO!$C$49:$C$57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6889900884"/>
          <c:y val="0.114800543970988"/>
          <c:w val="0.292880584019825"/>
          <c:h val="0.79032075257848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NOVEMBRO!$B$49:$B$57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VIDEOCONFERÊNCIA</c:v>
                </c:pt>
                <c:pt idx="5">
                  <c:v>BANCA (MESTRADO/DOUTORADO/TCC)</c:v>
                </c:pt>
                <c:pt idx="6">
                  <c:v>WEBCONFERÊNCIA</c:v>
                </c:pt>
                <c:pt idx="7">
                  <c:v>REUNIÃO DRª SUZY</c:v>
                </c:pt>
                <c:pt idx="8">
                  <c:v>UTILIZAÇÃO DE AUDITÓRIO (CONGRESSO)</c:v>
                </c:pt>
              </c:strCache>
            </c:strRef>
          </c:cat>
          <c:val>
            <c:numRef>
              <c:f>NOVEMBRO!$C$49:$C$57</c:f>
              <c:numCache>
                <c:formatCode>General</c:formatCode>
                <c:ptCount val="9"/>
                <c:pt idx="0">
                  <c:v>14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gapWidth val="150"/>
        <c:overlap val="100"/>
        <c:axId val="92469773"/>
        <c:axId val="442158"/>
      </c:barChart>
      <c:catAx>
        <c:axId val="924697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2158"/>
        <c:crosses val="autoZero"/>
        <c:auto val="1"/>
        <c:lblAlgn val="ctr"/>
        <c:lblOffset val="100"/>
      </c:catAx>
      <c:valAx>
        <c:axId val="4421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6977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f81bd"/>
              </a:solidFill>
              <a:ln>
                <a:noFill/>
              </a:ln>
            </c:spPr>
          </c:dPt>
          <c:dPt>
            <c:idx val="1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spPr>
              <a:solidFill>
                <a:srgbClr val="f79646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DEZEMBRO!$B$34:$B$39</c:f>
              <c:strCache>
                <c:ptCount val="6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</c:strCache>
            </c:strRef>
          </c:cat>
          <c:val>
            <c:numRef>
              <c:f>DEZEMBRO!$C$34:$C$39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94683102976"/>
          <c:y val="0.114813555479995"/>
          <c:w val="0.292883382105722"/>
          <c:h val="0.79029698481070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DEZEMBRO!$B$34:$B$39</c:f>
              <c:strCache>
                <c:ptCount val="6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</c:strCache>
            </c:strRef>
          </c:cat>
          <c:val>
            <c:numRef>
              <c:f>DEZEMBRO!$C$34:$C$39</c:f>
              <c:numCache>
                <c:formatCode>General</c:formatCode>
                <c:ptCount val="6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</c:ser>
        <c:gapWidth val="150"/>
        <c:overlap val="100"/>
        <c:axId val="30902167"/>
        <c:axId val="32452977"/>
      </c:barChart>
      <c:catAx>
        <c:axId val="30902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452977"/>
        <c:crosses val="autoZero"/>
        <c:auto val="1"/>
        <c:lblAlgn val="ctr"/>
        <c:lblOffset val="100"/>
      </c:catAx>
      <c:valAx>
        <c:axId val="3245297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90216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Pt>
            <c:idx val="10"/>
            <c:spPr>
              <a:solidFill>
                <a:srgbClr val="92c3d5"/>
              </a:solidFill>
              <a:ln>
                <a:noFill/>
              </a:ln>
            </c:spPr>
          </c:dPt>
          <c:dPt>
            <c:idx val="11"/>
            <c:spPr>
              <a:solidFill>
                <a:srgbClr val="f8b590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'TOTAL PARTICIPANTES'!$A$3:$A$14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PARTICIPANTES'!$B$3:$B$14</c:f>
              <c:numCache>
                <c:formatCode>General</c:formatCode>
                <c:ptCount val="12"/>
                <c:pt idx="0">
                  <c:v>132</c:v>
                </c:pt>
                <c:pt idx="1">
                  <c:v>101</c:v>
                </c:pt>
                <c:pt idx="2">
                  <c:v>234</c:v>
                </c:pt>
                <c:pt idx="3">
                  <c:v>279</c:v>
                </c:pt>
                <c:pt idx="4">
                  <c:v>260</c:v>
                </c:pt>
                <c:pt idx="5">
                  <c:v>292</c:v>
                </c:pt>
                <c:pt idx="6">
                  <c:v>208</c:v>
                </c:pt>
                <c:pt idx="7">
                  <c:v>268</c:v>
                </c:pt>
                <c:pt idx="8">
                  <c:v>167</c:v>
                </c:pt>
                <c:pt idx="9">
                  <c:v>187</c:v>
                </c:pt>
                <c:pt idx="10">
                  <c:v>475</c:v>
                </c:pt>
                <c:pt idx="11">
                  <c:v>396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TOTAL DE PARTICIPANTES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494949"/>
                </a:gs>
                <a:gs pos="100000">
                  <a:srgbClr val="5f5f5f"/>
                </a:gs>
              </a:gsLst>
              <a:lin ang="16200000"/>
            </a:gra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PARTICIPANTES'!$A$3:$A$14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PARTICIPANTES'!$B$3:$B$14</c:f>
              <c:numCache>
                <c:formatCode>General</c:formatCode>
                <c:ptCount val="12"/>
                <c:pt idx="0">
                  <c:v>132</c:v>
                </c:pt>
                <c:pt idx="1">
                  <c:v>101</c:v>
                </c:pt>
                <c:pt idx="2">
                  <c:v>234</c:v>
                </c:pt>
                <c:pt idx="3">
                  <c:v>279</c:v>
                </c:pt>
                <c:pt idx="4">
                  <c:v>260</c:v>
                </c:pt>
                <c:pt idx="5">
                  <c:v>292</c:v>
                </c:pt>
                <c:pt idx="6">
                  <c:v>208</c:v>
                </c:pt>
                <c:pt idx="7">
                  <c:v>268</c:v>
                </c:pt>
                <c:pt idx="8">
                  <c:v>167</c:v>
                </c:pt>
                <c:pt idx="9">
                  <c:v>187</c:v>
                </c:pt>
                <c:pt idx="10">
                  <c:v>475</c:v>
                </c:pt>
                <c:pt idx="11">
                  <c:v>396</c:v>
                </c:pt>
              </c:numCache>
            </c:numRef>
          </c:val>
        </c:ser>
        <c:gapWidth val="150"/>
        <c:overlap val="100"/>
        <c:axId val="67267937"/>
        <c:axId val="91641347"/>
      </c:barChart>
      <c:catAx>
        <c:axId val="672679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641347"/>
        <c:crosses val="autoZero"/>
        <c:auto val="1"/>
        <c:lblAlgn val="ctr"/>
        <c:lblOffset val="100"/>
      </c:catAx>
      <c:valAx>
        <c:axId val="9164134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26793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Pt>
            <c:idx val="9"/>
            <c:spPr>
              <a:solidFill>
                <a:srgbClr val="a99bbd"/>
              </a:solidFill>
              <a:ln>
                <a:noFill/>
              </a:ln>
            </c:spPr>
          </c:dPt>
          <c:dPt>
            <c:idx val="10"/>
            <c:spPr>
              <a:solidFill>
                <a:srgbClr val="92c3d5"/>
              </a:solidFill>
              <a:ln>
                <a:noFill/>
              </a:ln>
            </c:spPr>
          </c:dPt>
          <c:dPt>
            <c:idx val="11"/>
            <c:spPr>
              <a:solidFill>
                <a:srgbClr val="f8b590"/>
              </a:solidFill>
              <a:ln>
                <a:noFill/>
              </a:ln>
            </c:spPr>
          </c:dPt>
          <c:dLbls>
            <c:numFmt formatCode="0.00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9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'TOTAL DE HORAS'!$A$3:$A$14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DE HORAS'!$B$3:$B$14</c:f>
              <c:numCache>
                <c:formatCode>General</c:formatCode>
                <c:ptCount val="12"/>
                <c:pt idx="0">
                  <c:v>33.0666666666667</c:v>
                </c:pt>
                <c:pt idx="1">
                  <c:v>33.15</c:v>
                </c:pt>
                <c:pt idx="2">
                  <c:v>69.85</c:v>
                </c:pt>
                <c:pt idx="3">
                  <c:v>61.8333333333333</c:v>
                </c:pt>
                <c:pt idx="4">
                  <c:v>73</c:v>
                </c:pt>
                <c:pt idx="5">
                  <c:v>66.0166666666667</c:v>
                </c:pt>
                <c:pt idx="6">
                  <c:v>58.95</c:v>
                </c:pt>
                <c:pt idx="7">
                  <c:v>82.6833333333333</c:v>
                </c:pt>
                <c:pt idx="8">
                  <c:v>44.6666666666667</c:v>
                </c:pt>
                <c:pt idx="9">
                  <c:v>47.9166666666667</c:v>
                </c:pt>
                <c:pt idx="10">
                  <c:v>69.6666666666667</c:v>
                </c:pt>
                <c:pt idx="11">
                  <c:v>49.8833333333333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TOTAL DE HORAS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494949"/>
                </a:gs>
                <a:gs pos="100000">
                  <a:srgbClr val="5f5f5f"/>
                </a:gs>
              </a:gsLst>
              <a:lin ang="16200000"/>
            </a:gradFill>
            <a:ln>
              <a:noFill/>
            </a:ln>
          </c:spPr>
          <c:invertIfNegative val="0"/>
          <c:dLbls>
            <c:numFmt formatCode="0.00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'TOTAL DE HORAS'!$A$3:$A$14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'TOTAL DE HORAS'!$B$3:$B$14</c:f>
              <c:numCache>
                <c:formatCode>General</c:formatCode>
                <c:ptCount val="12"/>
                <c:pt idx="0">
                  <c:v>33.0666666666667</c:v>
                </c:pt>
                <c:pt idx="1">
                  <c:v>33.15</c:v>
                </c:pt>
                <c:pt idx="2">
                  <c:v>69.85</c:v>
                </c:pt>
                <c:pt idx="3">
                  <c:v>61.8333333333333</c:v>
                </c:pt>
                <c:pt idx="4">
                  <c:v>73</c:v>
                </c:pt>
                <c:pt idx="5">
                  <c:v>66.0166666666667</c:v>
                </c:pt>
                <c:pt idx="6">
                  <c:v>58.95</c:v>
                </c:pt>
                <c:pt idx="7">
                  <c:v>82.6833333333333</c:v>
                </c:pt>
                <c:pt idx="8">
                  <c:v>44.6666666666667</c:v>
                </c:pt>
                <c:pt idx="9">
                  <c:v>47.9166666666667</c:v>
                </c:pt>
                <c:pt idx="10">
                  <c:v>69.6666666666667</c:v>
                </c:pt>
                <c:pt idx="11">
                  <c:v>49.8833333333333</c:v>
                </c:pt>
              </c:numCache>
            </c:numRef>
          </c:val>
        </c:ser>
        <c:gapWidth val="150"/>
        <c:overlap val="100"/>
        <c:axId val="44716726"/>
        <c:axId val="47640296"/>
      </c:barChart>
      <c:catAx>
        <c:axId val="447167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40296"/>
        <c:crosses val="autoZero"/>
        <c:auto val="1"/>
        <c:lblAlgn val="ctr"/>
        <c:lblOffset val="100"/>
      </c:catAx>
      <c:valAx>
        <c:axId val="476402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471672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PADRÃO!$B$46:$B$54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BANCA (MESTRADO/DOUTORADO/TCC)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PADRÃO!$C$46:$C$54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6889900884"/>
          <c:y val="0.114800543970988"/>
          <c:w val="0.292880584019825"/>
          <c:h val="0.79032075257848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FEVEREIRO!$B$28:$B$35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SRAS</c:v>
                </c:pt>
              </c:strCache>
            </c:strRef>
          </c:cat>
          <c:val>
            <c:numRef>
              <c:f>FEVEREIRO!$C$28:$C$35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702294438629"/>
          <c:y val="0.114866013471058"/>
          <c:w val="0.292883447372547"/>
          <c:h val="0.79025797490892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PADRÃO!$B$46:$B$54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>BANCA (MESTRADO/DOUTORADO/TCC)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PADRÃO!$C$46:$C$54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gapWidth val="150"/>
        <c:overlap val="100"/>
        <c:axId val="20055893"/>
        <c:axId val="26717446"/>
      </c:barChart>
      <c:catAx>
        <c:axId val="200558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717446"/>
        <c:crosses val="autoZero"/>
        <c:auto val="1"/>
        <c:lblAlgn val="ctr"/>
        <c:lblOffset val="100"/>
      </c:catAx>
      <c:valAx>
        <c:axId val="2671744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055893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FEVEREIRO!$B$28:$B$35</c:f>
              <c:strCache>
                <c:ptCount val="8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SRAS</c:v>
                </c:pt>
              </c:strCache>
            </c:strRef>
          </c:cat>
          <c:val>
            <c:numRef>
              <c:f>FEVEREIRO!$C$28:$C$35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34237897"/>
        <c:axId val="47688567"/>
      </c:barChart>
      <c:catAx>
        <c:axId val="342378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688567"/>
        <c:crosses val="autoZero"/>
        <c:auto val="1"/>
        <c:lblAlgn val="ctr"/>
        <c:lblOffset val="100"/>
      </c:catAx>
      <c:valAx>
        <c:axId val="4768856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237897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MARÇO!$B$52:$B$60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SRAS</c:v>
                </c:pt>
              </c:strCache>
            </c:strRef>
          </c:cat>
          <c:val>
            <c:numRef>
              <c:f>MARÇO!$C$52:$C$60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9166889900884"/>
          <c:y val="0.114813555479995"/>
          <c:w val="0.292880584019825"/>
          <c:h val="0.79029698481070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MARÇO!$B$52:$B$60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SRAS</c:v>
                </c:pt>
              </c:strCache>
            </c:strRef>
          </c:cat>
          <c:val>
            <c:numRef>
              <c:f>MARÇO!$C$52:$C$60</c:f>
              <c:numCache>
                <c:formatCode>General</c:formatCode>
                <c:ptCount val="9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</c:numCache>
            </c:numRef>
          </c:val>
        </c:ser>
        <c:gapWidth val="150"/>
        <c:overlap val="100"/>
        <c:axId val="5662895"/>
        <c:axId val="52137286"/>
      </c:barChart>
      <c:catAx>
        <c:axId val="56628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137286"/>
        <c:crosses val="autoZero"/>
        <c:auto val="1"/>
        <c:lblAlgn val="ctr"/>
        <c:lblOffset val="100"/>
      </c:catAx>
      <c:valAx>
        <c:axId val="5213728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662895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ABRIL!$B$46:$B$54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UTILIZAÇÃO DE COMPUTADOR</c:v>
                </c:pt>
              </c:strCache>
            </c:strRef>
          </c:cat>
          <c:val>
            <c:numRef>
              <c:f>ABRIL!$C$46:$C$54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604339673185106"/>
          <c:y val="0.114813555479995"/>
          <c:w val="0.380215658696671"/>
          <c:h val="0.79426433915212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ABRIL!$B$46:$B$54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UTILIZAÇÃO DE COMPUTADOR</c:v>
                </c:pt>
              </c:strCache>
            </c:strRef>
          </c:cat>
          <c:val>
            <c:numRef>
              <c:f>ABRIL!$C$46:$C$54</c:f>
              <c:numCache>
                <c:formatCode>General</c:formatCode>
                <c:ptCount val="9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gapWidth val="150"/>
        <c:overlap val="100"/>
        <c:axId val="3409946"/>
        <c:axId val="75180849"/>
      </c:barChart>
      <c:catAx>
        <c:axId val="34099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180849"/>
        <c:crosses val="autoZero"/>
        <c:auto val="1"/>
        <c:lblAlgn val="ctr"/>
        <c:lblOffset val="100"/>
      </c:catAx>
      <c:valAx>
        <c:axId val="751808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09946"/>
        <c:crosses val="autoZero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4672a8"/>
              </a:solidFill>
              <a:ln>
                <a:noFill/>
              </a:ln>
            </c:spPr>
          </c:dPt>
          <c:dPt>
            <c:idx val="1"/>
            <c:spPr>
              <a:solidFill>
                <a:srgbClr val="ab4744"/>
              </a:solidFill>
              <a:ln>
                <a:noFill/>
              </a:ln>
            </c:spPr>
          </c:dPt>
          <c:dPt>
            <c:idx val="2"/>
            <c:spPr>
              <a:solidFill>
                <a:srgbClr val="8aa64f"/>
              </a:solidFill>
              <a:ln>
                <a:noFill/>
              </a:ln>
            </c:spPr>
          </c:dPt>
          <c:dPt>
            <c:idx val="3"/>
            <c:spPr>
              <a:solidFill>
                <a:srgbClr val="725990"/>
              </a:solidFill>
              <a:ln>
                <a:noFill/>
              </a:ln>
            </c:spPr>
          </c:dPt>
          <c:dPt>
            <c:idx val="4"/>
            <c:spPr>
              <a:solidFill>
                <a:srgbClr val="4299b0"/>
              </a:solidFill>
              <a:ln>
                <a:noFill/>
              </a:ln>
            </c:spPr>
          </c:dPt>
          <c:dPt>
            <c:idx val="5"/>
            <c:spPr>
              <a:solidFill>
                <a:srgbClr val="dc853e"/>
              </a:solidFill>
              <a:ln>
                <a:noFill/>
              </a:ln>
            </c:spPr>
          </c:dPt>
          <c:dPt>
            <c:idx val="6"/>
            <c:spPr>
              <a:solidFill>
                <a:srgbClr val="93a9ce"/>
              </a:solidFill>
              <a:ln>
                <a:noFill/>
              </a:ln>
            </c:spPr>
          </c:dPt>
          <c:dPt>
            <c:idx val="7"/>
            <c:spPr>
              <a:solidFill>
                <a:srgbClr val="d09493"/>
              </a:solidFill>
              <a:ln>
                <a:noFill/>
              </a:ln>
            </c:spPr>
          </c:dPt>
          <c:dPt>
            <c:idx val="8"/>
            <c:spPr>
              <a:solidFill>
                <a:srgbClr val="b8cd97"/>
              </a:solidFill>
              <a:ln>
                <a:noFill/>
              </a:ln>
            </c:spPr>
          </c:dPt>
          <c:dLbls>
            <c:numFmt formatCode="General" sourceLinked="1"/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2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3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4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5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6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7"/>
              <c:dLblPos val="bestFit"/>
              <c:showLegendKey val="0"/>
              <c:showVal val="1"/>
              <c:showCatName val="0"/>
              <c:showSerName val="0"/>
              <c:showPercent val="0"/>
            </c:dLbl>
            <c:dLbl>
              <c:idx val="8"/>
              <c:dLblPos val="bestFit"/>
              <c:showLegendKey val="0"/>
              <c:showVal val="1"/>
              <c:showCatName val="0"/>
              <c:showSerName val="0"/>
              <c:showPercent val="0"/>
            </c:dLbl>
            <c:dLblPos val="bestFit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MAIO!$B$51:$B$59</c:f>
              <c:strCache>
                <c:ptCount val="9"/>
                <c:pt idx="0">
                  <c:v>SESSÃO</c:v>
                </c:pt>
                <c:pt idx="1">
                  <c:v>SIG</c:v>
                </c:pt>
                <c:pt idx="2">
                  <c:v>GRAVAÇÃO VÍDEOAULA</c:v>
                </c:pt>
                <c:pt idx="3">
                  <c:v>VIDEOCONFERÊNCIA EBSERH</c:v>
                </c:pt>
                <c:pt idx="4">
                  <c:v>WEBCONFERÊNCIA</c:v>
                </c:pt>
                <c:pt idx="5">
                  <c:v>BANCA (MESTRADO/DOUTORADO/TCC)</c:v>
                </c:pt>
                <c:pt idx="6">
                  <c:v>TESTE DE BANCA</c:v>
                </c:pt>
                <c:pt idx="7">
                  <c:v>REUNIÃO DRª SUZY</c:v>
                </c:pt>
                <c:pt idx="8">
                  <c:v>REUNIÃO ADMINISTRATIVA (SRAS / UGRL / UROLOGIA)</c:v>
                </c:pt>
              </c:strCache>
            </c:strRef>
          </c:cat>
          <c:val>
            <c:numRef>
              <c:f>MAIO!$C$51:$C$59</c:f>
              <c:numCache>
                <c:formatCode>General</c:formatCode>
                <c:ptCount val="9"/>
                <c:pt idx="0">
                  <c:v>17</c:v>
                </c:pt>
                <c:pt idx="1">
                  <c:v>10</c:v>
                </c:pt>
                <c:pt idx="2">
                  <c:v>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573526314990973"/>
          <c:y val="0.0588940082881381"/>
          <c:w val="0.411059426820202"/>
          <c:h val="0.8622219815726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35</xdr:row>
      <xdr:rowOff>4680</xdr:rowOff>
    </xdr:from>
    <xdr:to>
      <xdr:col>4</xdr:col>
      <xdr:colOff>3724200</xdr:colOff>
      <xdr:row>50</xdr:row>
      <xdr:rowOff>180360</xdr:rowOff>
    </xdr:to>
    <xdr:graphicFrame>
      <xdr:nvGraphicFramePr>
        <xdr:cNvPr id="16" name="Gráfico 1"/>
        <xdr:cNvGraphicFramePr/>
      </xdr:nvGraphicFramePr>
      <xdr:xfrm>
        <a:off x="7837200" y="676728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51</xdr:row>
      <xdr:rowOff>71280</xdr:rowOff>
    </xdr:from>
    <xdr:to>
      <xdr:col>4</xdr:col>
      <xdr:colOff>3705120</xdr:colOff>
      <xdr:row>67</xdr:row>
      <xdr:rowOff>190080</xdr:rowOff>
    </xdr:to>
    <xdr:graphicFrame>
      <xdr:nvGraphicFramePr>
        <xdr:cNvPr id="17" name="Gráfico 2"/>
        <xdr:cNvGraphicFramePr/>
      </xdr:nvGraphicFramePr>
      <xdr:xfrm>
        <a:off x="7837200" y="1002456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37</xdr:row>
      <xdr:rowOff>4680</xdr:rowOff>
    </xdr:from>
    <xdr:to>
      <xdr:col>4</xdr:col>
      <xdr:colOff>3724200</xdr:colOff>
      <xdr:row>52</xdr:row>
      <xdr:rowOff>180360</xdr:rowOff>
    </xdr:to>
    <xdr:graphicFrame>
      <xdr:nvGraphicFramePr>
        <xdr:cNvPr id="18" name="Gráfico 1"/>
        <xdr:cNvGraphicFramePr/>
      </xdr:nvGraphicFramePr>
      <xdr:xfrm>
        <a:off x="7837200" y="715788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53</xdr:row>
      <xdr:rowOff>71280</xdr:rowOff>
    </xdr:from>
    <xdr:to>
      <xdr:col>4</xdr:col>
      <xdr:colOff>3705120</xdr:colOff>
      <xdr:row>69</xdr:row>
      <xdr:rowOff>190080</xdr:rowOff>
    </xdr:to>
    <xdr:graphicFrame>
      <xdr:nvGraphicFramePr>
        <xdr:cNvPr id="19" name="Gráfico 2"/>
        <xdr:cNvGraphicFramePr/>
      </xdr:nvGraphicFramePr>
      <xdr:xfrm>
        <a:off x="7837200" y="1041516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47</xdr:row>
      <xdr:rowOff>4680</xdr:rowOff>
    </xdr:from>
    <xdr:to>
      <xdr:col>4</xdr:col>
      <xdr:colOff>3724200</xdr:colOff>
      <xdr:row>62</xdr:row>
      <xdr:rowOff>180360</xdr:rowOff>
    </xdr:to>
    <xdr:graphicFrame>
      <xdr:nvGraphicFramePr>
        <xdr:cNvPr id="20" name="Gráfico 1"/>
        <xdr:cNvGraphicFramePr/>
      </xdr:nvGraphicFramePr>
      <xdr:xfrm>
        <a:off x="7837200" y="9062640"/>
        <a:ext cx="5375160" cy="31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63</xdr:row>
      <xdr:rowOff>71280</xdr:rowOff>
    </xdr:from>
    <xdr:to>
      <xdr:col>4</xdr:col>
      <xdr:colOff>3705120</xdr:colOff>
      <xdr:row>79</xdr:row>
      <xdr:rowOff>190080</xdr:rowOff>
    </xdr:to>
    <xdr:graphicFrame>
      <xdr:nvGraphicFramePr>
        <xdr:cNvPr id="21" name="Gráfico 2"/>
        <xdr:cNvGraphicFramePr/>
      </xdr:nvGraphicFramePr>
      <xdr:xfrm>
        <a:off x="7837200" y="1232028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32</xdr:row>
      <xdr:rowOff>4680</xdr:rowOff>
    </xdr:from>
    <xdr:to>
      <xdr:col>4</xdr:col>
      <xdr:colOff>3724200</xdr:colOff>
      <xdr:row>47</xdr:row>
      <xdr:rowOff>180360</xdr:rowOff>
    </xdr:to>
    <xdr:graphicFrame>
      <xdr:nvGraphicFramePr>
        <xdr:cNvPr id="22" name="Gráfico 1"/>
        <xdr:cNvGraphicFramePr/>
      </xdr:nvGraphicFramePr>
      <xdr:xfrm>
        <a:off x="8206200" y="6205320"/>
        <a:ext cx="57819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48</xdr:row>
      <xdr:rowOff>71280</xdr:rowOff>
    </xdr:from>
    <xdr:to>
      <xdr:col>4</xdr:col>
      <xdr:colOff>3705120</xdr:colOff>
      <xdr:row>64</xdr:row>
      <xdr:rowOff>190080</xdr:rowOff>
    </xdr:to>
    <xdr:graphicFrame>
      <xdr:nvGraphicFramePr>
        <xdr:cNvPr id="23" name="Gráfico 2"/>
        <xdr:cNvGraphicFramePr/>
      </xdr:nvGraphicFramePr>
      <xdr:xfrm>
        <a:off x="8206200" y="9462600"/>
        <a:ext cx="57628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66600</xdr:colOff>
      <xdr:row>2</xdr:row>
      <xdr:rowOff>4680</xdr:rowOff>
    </xdr:from>
    <xdr:to>
      <xdr:col>6</xdr:col>
      <xdr:colOff>9000</xdr:colOff>
      <xdr:row>13</xdr:row>
      <xdr:rowOff>247320</xdr:rowOff>
    </xdr:to>
    <xdr:graphicFrame>
      <xdr:nvGraphicFramePr>
        <xdr:cNvPr id="24" name="Gráfico 1"/>
        <xdr:cNvGraphicFramePr/>
      </xdr:nvGraphicFramePr>
      <xdr:xfrm>
        <a:off x="3267360" y="480600"/>
        <a:ext cx="6953040" cy="28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66600</xdr:colOff>
      <xdr:row>2</xdr:row>
      <xdr:rowOff>4680</xdr:rowOff>
    </xdr:from>
    <xdr:to>
      <xdr:col>9</xdr:col>
      <xdr:colOff>1304640</xdr:colOff>
      <xdr:row>13</xdr:row>
      <xdr:rowOff>228240</xdr:rowOff>
    </xdr:to>
    <xdr:graphicFrame>
      <xdr:nvGraphicFramePr>
        <xdr:cNvPr id="25" name="Gráfico 2"/>
        <xdr:cNvGraphicFramePr/>
      </xdr:nvGraphicFramePr>
      <xdr:xfrm>
        <a:off x="10278000" y="480600"/>
        <a:ext cx="6495840" cy="284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76320</xdr:colOff>
      <xdr:row>1</xdr:row>
      <xdr:rowOff>195120</xdr:rowOff>
    </xdr:from>
    <xdr:to>
      <xdr:col>10</xdr:col>
      <xdr:colOff>599760</xdr:colOff>
      <xdr:row>13</xdr:row>
      <xdr:rowOff>209160</xdr:rowOff>
    </xdr:to>
    <xdr:graphicFrame>
      <xdr:nvGraphicFramePr>
        <xdr:cNvPr id="26" name="Gráfico 1"/>
        <xdr:cNvGraphicFramePr/>
      </xdr:nvGraphicFramePr>
      <xdr:xfrm>
        <a:off x="2896200" y="471240"/>
        <a:ext cx="6594120" cy="28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66600</xdr:colOff>
      <xdr:row>1</xdr:row>
      <xdr:rowOff>195120</xdr:rowOff>
    </xdr:from>
    <xdr:to>
      <xdr:col>19</xdr:col>
      <xdr:colOff>580680</xdr:colOff>
      <xdr:row>13</xdr:row>
      <xdr:rowOff>199440</xdr:rowOff>
    </xdr:to>
    <xdr:graphicFrame>
      <xdr:nvGraphicFramePr>
        <xdr:cNvPr id="27" name="Gráfico 2"/>
        <xdr:cNvGraphicFramePr/>
      </xdr:nvGraphicFramePr>
      <xdr:xfrm>
        <a:off x="9716040" y="471240"/>
        <a:ext cx="6584400" cy="282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44</xdr:row>
      <xdr:rowOff>4680</xdr:rowOff>
    </xdr:from>
    <xdr:to>
      <xdr:col>4</xdr:col>
      <xdr:colOff>3724200</xdr:colOff>
      <xdr:row>59</xdr:row>
      <xdr:rowOff>180360</xdr:rowOff>
    </xdr:to>
    <xdr:graphicFrame>
      <xdr:nvGraphicFramePr>
        <xdr:cNvPr id="28" name="Gráfico 1"/>
        <xdr:cNvGraphicFramePr/>
      </xdr:nvGraphicFramePr>
      <xdr:xfrm>
        <a:off x="7837200" y="8500680"/>
        <a:ext cx="5375160" cy="317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60</xdr:row>
      <xdr:rowOff>71280</xdr:rowOff>
    </xdr:from>
    <xdr:to>
      <xdr:col>4</xdr:col>
      <xdr:colOff>3705120</xdr:colOff>
      <xdr:row>76</xdr:row>
      <xdr:rowOff>190080</xdr:rowOff>
    </xdr:to>
    <xdr:graphicFrame>
      <xdr:nvGraphicFramePr>
        <xdr:cNvPr id="29" name="Gráfico 2"/>
        <xdr:cNvGraphicFramePr/>
      </xdr:nvGraphicFramePr>
      <xdr:xfrm>
        <a:off x="7837200" y="1175832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95400</xdr:colOff>
      <xdr:row>22</xdr:row>
      <xdr:rowOff>195120</xdr:rowOff>
    </xdr:from>
    <xdr:to>
      <xdr:col>4</xdr:col>
      <xdr:colOff>3533400</xdr:colOff>
      <xdr:row>39</xdr:row>
      <xdr:rowOff>9000</xdr:rowOff>
    </xdr:to>
    <xdr:graphicFrame>
      <xdr:nvGraphicFramePr>
        <xdr:cNvPr id="0" name="Gráfico 2"/>
        <xdr:cNvGraphicFramePr/>
      </xdr:nvGraphicFramePr>
      <xdr:xfrm>
        <a:off x="7792560" y="4481280"/>
        <a:ext cx="5572440" cy="32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85680</xdr:colOff>
      <xdr:row>39</xdr:row>
      <xdr:rowOff>81000</xdr:rowOff>
    </xdr:from>
    <xdr:to>
      <xdr:col>4</xdr:col>
      <xdr:colOff>3523680</xdr:colOff>
      <xdr:row>56</xdr:row>
      <xdr:rowOff>37800</xdr:rowOff>
    </xdr:to>
    <xdr:graphicFrame>
      <xdr:nvGraphicFramePr>
        <xdr:cNvPr id="1" name="Gráfico 1"/>
        <xdr:cNvGraphicFramePr/>
      </xdr:nvGraphicFramePr>
      <xdr:xfrm>
        <a:off x="7782840" y="7758000"/>
        <a:ext cx="5572440" cy="31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26</xdr:row>
      <xdr:rowOff>4680</xdr:rowOff>
    </xdr:from>
    <xdr:to>
      <xdr:col>4</xdr:col>
      <xdr:colOff>3724200</xdr:colOff>
      <xdr:row>41</xdr:row>
      <xdr:rowOff>180360</xdr:rowOff>
    </xdr:to>
    <xdr:graphicFrame>
      <xdr:nvGraphicFramePr>
        <xdr:cNvPr id="2" name="Gráfico 1"/>
        <xdr:cNvGraphicFramePr/>
      </xdr:nvGraphicFramePr>
      <xdr:xfrm>
        <a:off x="7405200" y="506232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85680</xdr:colOff>
      <xdr:row>42</xdr:row>
      <xdr:rowOff>61920</xdr:rowOff>
    </xdr:from>
    <xdr:to>
      <xdr:col>4</xdr:col>
      <xdr:colOff>3723840</xdr:colOff>
      <xdr:row>58</xdr:row>
      <xdr:rowOff>171000</xdr:rowOff>
    </xdr:to>
    <xdr:graphicFrame>
      <xdr:nvGraphicFramePr>
        <xdr:cNvPr id="3" name="Gráfico 2"/>
        <xdr:cNvGraphicFramePr/>
      </xdr:nvGraphicFramePr>
      <xdr:xfrm>
        <a:off x="7414560" y="8310240"/>
        <a:ext cx="5365440" cy="31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50</xdr:row>
      <xdr:rowOff>4680</xdr:rowOff>
    </xdr:from>
    <xdr:to>
      <xdr:col>4</xdr:col>
      <xdr:colOff>3724200</xdr:colOff>
      <xdr:row>65</xdr:row>
      <xdr:rowOff>180360</xdr:rowOff>
    </xdr:to>
    <xdr:graphicFrame>
      <xdr:nvGraphicFramePr>
        <xdr:cNvPr id="4" name="Gráfico 1"/>
        <xdr:cNvGraphicFramePr/>
      </xdr:nvGraphicFramePr>
      <xdr:xfrm>
        <a:off x="7887960" y="963432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66</xdr:row>
      <xdr:rowOff>71280</xdr:rowOff>
    </xdr:from>
    <xdr:to>
      <xdr:col>4</xdr:col>
      <xdr:colOff>3705120</xdr:colOff>
      <xdr:row>82</xdr:row>
      <xdr:rowOff>190080</xdr:rowOff>
    </xdr:to>
    <xdr:graphicFrame>
      <xdr:nvGraphicFramePr>
        <xdr:cNvPr id="5" name="Gráfico 2"/>
        <xdr:cNvGraphicFramePr/>
      </xdr:nvGraphicFramePr>
      <xdr:xfrm>
        <a:off x="7887960" y="1289160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44</xdr:row>
      <xdr:rowOff>4680</xdr:rowOff>
    </xdr:from>
    <xdr:to>
      <xdr:col>4</xdr:col>
      <xdr:colOff>3724200</xdr:colOff>
      <xdr:row>59</xdr:row>
      <xdr:rowOff>180360</xdr:rowOff>
    </xdr:to>
    <xdr:graphicFrame>
      <xdr:nvGraphicFramePr>
        <xdr:cNvPr id="6" name="Gráfico 1"/>
        <xdr:cNvGraphicFramePr/>
      </xdr:nvGraphicFramePr>
      <xdr:xfrm>
        <a:off x="7837200" y="849132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60</xdr:row>
      <xdr:rowOff>71280</xdr:rowOff>
    </xdr:from>
    <xdr:to>
      <xdr:col>4</xdr:col>
      <xdr:colOff>3705120</xdr:colOff>
      <xdr:row>76</xdr:row>
      <xdr:rowOff>190080</xdr:rowOff>
    </xdr:to>
    <xdr:graphicFrame>
      <xdr:nvGraphicFramePr>
        <xdr:cNvPr id="7" name="Gráfico 2"/>
        <xdr:cNvGraphicFramePr/>
      </xdr:nvGraphicFramePr>
      <xdr:xfrm>
        <a:off x="7837200" y="1174860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49</xdr:row>
      <xdr:rowOff>4680</xdr:rowOff>
    </xdr:from>
    <xdr:to>
      <xdr:col>4</xdr:col>
      <xdr:colOff>3724200</xdr:colOff>
      <xdr:row>64</xdr:row>
      <xdr:rowOff>180360</xdr:rowOff>
    </xdr:to>
    <xdr:graphicFrame>
      <xdr:nvGraphicFramePr>
        <xdr:cNvPr id="8" name="Gráfico 1"/>
        <xdr:cNvGraphicFramePr/>
      </xdr:nvGraphicFramePr>
      <xdr:xfrm>
        <a:off x="8155080" y="9443880"/>
        <a:ext cx="5375160" cy="31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65</xdr:row>
      <xdr:rowOff>71280</xdr:rowOff>
    </xdr:from>
    <xdr:to>
      <xdr:col>4</xdr:col>
      <xdr:colOff>3705120</xdr:colOff>
      <xdr:row>81</xdr:row>
      <xdr:rowOff>190080</xdr:rowOff>
    </xdr:to>
    <xdr:graphicFrame>
      <xdr:nvGraphicFramePr>
        <xdr:cNvPr id="9" name="Gráfico 2"/>
        <xdr:cNvGraphicFramePr/>
      </xdr:nvGraphicFramePr>
      <xdr:xfrm>
        <a:off x="8155080" y="1270116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47</xdr:row>
      <xdr:rowOff>4680</xdr:rowOff>
    </xdr:from>
    <xdr:to>
      <xdr:col>4</xdr:col>
      <xdr:colOff>3724200</xdr:colOff>
      <xdr:row>62</xdr:row>
      <xdr:rowOff>180360</xdr:rowOff>
    </xdr:to>
    <xdr:graphicFrame>
      <xdr:nvGraphicFramePr>
        <xdr:cNvPr id="10" name="Gráfico 1"/>
        <xdr:cNvGraphicFramePr/>
      </xdr:nvGraphicFramePr>
      <xdr:xfrm>
        <a:off x="8155080" y="9062640"/>
        <a:ext cx="537516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63</xdr:row>
      <xdr:rowOff>71280</xdr:rowOff>
    </xdr:from>
    <xdr:to>
      <xdr:col>4</xdr:col>
      <xdr:colOff>3705120</xdr:colOff>
      <xdr:row>79</xdr:row>
      <xdr:rowOff>190080</xdr:rowOff>
    </xdr:to>
    <xdr:graphicFrame>
      <xdr:nvGraphicFramePr>
        <xdr:cNvPr id="11" name="Gráfico 2"/>
        <xdr:cNvGraphicFramePr/>
      </xdr:nvGraphicFramePr>
      <xdr:xfrm>
        <a:off x="8155080" y="12329640"/>
        <a:ext cx="535608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51</xdr:row>
      <xdr:rowOff>4680</xdr:rowOff>
    </xdr:from>
    <xdr:to>
      <xdr:col>4</xdr:col>
      <xdr:colOff>3724200</xdr:colOff>
      <xdr:row>66</xdr:row>
      <xdr:rowOff>180360</xdr:rowOff>
    </xdr:to>
    <xdr:graphicFrame>
      <xdr:nvGraphicFramePr>
        <xdr:cNvPr id="12" name="Gráfico 1"/>
        <xdr:cNvGraphicFramePr/>
      </xdr:nvGraphicFramePr>
      <xdr:xfrm>
        <a:off x="8091720" y="9824760"/>
        <a:ext cx="578232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67</xdr:row>
      <xdr:rowOff>71280</xdr:rowOff>
    </xdr:from>
    <xdr:to>
      <xdr:col>4</xdr:col>
      <xdr:colOff>3705120</xdr:colOff>
      <xdr:row>83</xdr:row>
      <xdr:rowOff>190080</xdr:rowOff>
    </xdr:to>
    <xdr:graphicFrame>
      <xdr:nvGraphicFramePr>
        <xdr:cNvPr id="13" name="Gráfico 2"/>
        <xdr:cNvGraphicFramePr/>
      </xdr:nvGraphicFramePr>
      <xdr:xfrm>
        <a:off x="8091720" y="13091760"/>
        <a:ext cx="576324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76320</xdr:colOff>
      <xdr:row>55</xdr:row>
      <xdr:rowOff>4680</xdr:rowOff>
    </xdr:from>
    <xdr:to>
      <xdr:col>4</xdr:col>
      <xdr:colOff>3724200</xdr:colOff>
      <xdr:row>70</xdr:row>
      <xdr:rowOff>180360</xdr:rowOff>
    </xdr:to>
    <xdr:graphicFrame>
      <xdr:nvGraphicFramePr>
        <xdr:cNvPr id="14" name="Gráfico 1"/>
        <xdr:cNvGraphicFramePr/>
      </xdr:nvGraphicFramePr>
      <xdr:xfrm>
        <a:off x="8091720" y="10586880"/>
        <a:ext cx="5782320" cy="31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76320</xdr:colOff>
      <xdr:row>71</xdr:row>
      <xdr:rowOff>71280</xdr:rowOff>
    </xdr:from>
    <xdr:to>
      <xdr:col>4</xdr:col>
      <xdr:colOff>3705120</xdr:colOff>
      <xdr:row>87</xdr:row>
      <xdr:rowOff>190440</xdr:rowOff>
    </xdr:to>
    <xdr:graphicFrame>
      <xdr:nvGraphicFramePr>
        <xdr:cNvPr id="15" name="Gráfico 2"/>
        <xdr:cNvGraphicFramePr/>
      </xdr:nvGraphicFramePr>
      <xdr:xfrm>
        <a:off x="8091720" y="13853880"/>
        <a:ext cx="5763240" cy="316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1" width="10.71"/>
    <col collapsed="false" customWidth="true" hidden="false" outlineLevel="0" max="2" min="2" style="1" width="48.43"/>
    <col collapsed="false" customWidth="true" hidden="false" outlineLevel="0" max="3" min="3" style="1" width="28"/>
    <col collapsed="false" customWidth="true" hidden="false" outlineLevel="0" max="4" min="4" style="1" width="18.28"/>
    <col collapsed="false" customWidth="true" hidden="false" outlineLevel="0" max="5" min="5" style="1" width="118.71"/>
    <col collapsed="false" customWidth="true" hidden="false" outlineLevel="0" max="6" min="6" style="1" width="13.28"/>
    <col collapsed="false" customWidth="true" hidden="false" outlineLevel="0" max="1025" min="7" style="1" width="9.14"/>
  </cols>
  <sheetData>
    <row r="1" customFormat="false" ht="15.75" hidden="false" customHeight="false" outlineLevel="0" collapsed="false"/>
    <row r="2" customFormat="false" ht="1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3" customFormat="false" ht="15" hidden="false" customHeight="false" outlineLevel="0" collapsed="false">
      <c r="A3" s="5" t="n">
        <v>43103</v>
      </c>
      <c r="B3" s="6" t="s">
        <v>6</v>
      </c>
      <c r="C3" s="6" t="s">
        <v>7</v>
      </c>
      <c r="D3" s="6" t="n">
        <v>8</v>
      </c>
      <c r="E3" s="6" t="s">
        <v>8</v>
      </c>
      <c r="F3" s="7" t="n">
        <v>70</v>
      </c>
    </row>
    <row r="4" customFormat="false" ht="15" hidden="false" customHeight="false" outlineLevel="0" collapsed="false">
      <c r="A4" s="8" t="n">
        <v>43108</v>
      </c>
      <c r="B4" s="9" t="s">
        <v>6</v>
      </c>
      <c r="C4" s="9" t="s">
        <v>7</v>
      </c>
      <c r="D4" s="9" t="n">
        <v>5</v>
      </c>
      <c r="E4" s="9" t="s">
        <v>9</v>
      </c>
      <c r="F4" s="10" t="n">
        <v>85</v>
      </c>
    </row>
    <row r="5" customFormat="false" ht="15" hidden="false" customHeight="false" outlineLevel="0" collapsed="false">
      <c r="A5" s="8" t="n">
        <v>43110</v>
      </c>
      <c r="B5" s="9" t="s">
        <v>6</v>
      </c>
      <c r="C5" s="9" t="s">
        <v>7</v>
      </c>
      <c r="D5" s="9" t="n">
        <v>8</v>
      </c>
      <c r="E5" s="9" t="s">
        <v>10</v>
      </c>
      <c r="F5" s="10" t="n">
        <v>83</v>
      </c>
    </row>
    <row r="6" customFormat="false" ht="15" hidden="false" customHeight="false" outlineLevel="0" collapsed="false">
      <c r="A6" s="8" t="n">
        <v>43110</v>
      </c>
      <c r="B6" s="9" t="s">
        <v>11</v>
      </c>
      <c r="C6" s="9" t="s">
        <v>12</v>
      </c>
      <c r="D6" s="9" t="n">
        <v>1</v>
      </c>
      <c r="E6" s="9" t="s">
        <v>13</v>
      </c>
      <c r="F6" s="10" t="n">
        <v>90</v>
      </c>
    </row>
    <row r="7" customFormat="false" ht="15" hidden="false" customHeight="false" outlineLevel="0" collapsed="false">
      <c r="A7" s="8" t="n">
        <v>43111</v>
      </c>
      <c r="B7" s="9" t="s">
        <v>11</v>
      </c>
      <c r="C7" s="9" t="s">
        <v>12</v>
      </c>
      <c r="D7" s="9" t="n">
        <v>1</v>
      </c>
      <c r="E7" s="9" t="s">
        <v>14</v>
      </c>
      <c r="F7" s="10" t="n">
        <v>70</v>
      </c>
    </row>
    <row r="8" customFormat="false" ht="15" hidden="false" customHeight="false" outlineLevel="0" collapsed="false">
      <c r="A8" s="8" t="n">
        <v>43111</v>
      </c>
      <c r="B8" s="9" t="s">
        <v>15</v>
      </c>
      <c r="C8" s="9" t="s">
        <v>16</v>
      </c>
      <c r="D8" s="9" t="n">
        <v>1</v>
      </c>
      <c r="E8" s="9" t="s">
        <v>17</v>
      </c>
      <c r="F8" s="10" t="n">
        <v>150</v>
      </c>
    </row>
    <row r="9" customFormat="false" ht="15" hidden="false" customHeight="false" outlineLevel="0" collapsed="false">
      <c r="A9" s="8" t="n">
        <v>43112</v>
      </c>
      <c r="B9" s="9" t="s">
        <v>18</v>
      </c>
      <c r="C9" s="9" t="s">
        <v>19</v>
      </c>
      <c r="D9" s="9" t="n">
        <v>3</v>
      </c>
      <c r="E9" s="9" t="s">
        <v>20</v>
      </c>
      <c r="F9" s="10" t="n">
        <v>100</v>
      </c>
    </row>
    <row r="10" customFormat="false" ht="15" hidden="false" customHeight="false" outlineLevel="0" collapsed="false">
      <c r="A10" s="8" t="n">
        <v>43112</v>
      </c>
      <c r="B10" s="9" t="s">
        <v>21</v>
      </c>
      <c r="C10" s="9" t="s">
        <v>21</v>
      </c>
      <c r="D10" s="9" t="n">
        <v>1</v>
      </c>
      <c r="E10" s="9" t="s">
        <v>22</v>
      </c>
      <c r="F10" s="10" t="n">
        <v>385</v>
      </c>
    </row>
    <row r="11" customFormat="false" ht="15" hidden="false" customHeight="false" outlineLevel="0" collapsed="false">
      <c r="A11" s="8" t="n">
        <v>43115</v>
      </c>
      <c r="B11" s="9" t="s">
        <v>6</v>
      </c>
      <c r="C11" s="9" t="s">
        <v>7</v>
      </c>
      <c r="D11" s="9" t="n">
        <v>5</v>
      </c>
      <c r="E11" s="9" t="s">
        <v>9</v>
      </c>
      <c r="F11" s="10" t="n">
        <v>60</v>
      </c>
    </row>
    <row r="12" customFormat="false" ht="15" hidden="false" customHeight="false" outlineLevel="0" collapsed="false">
      <c r="A12" s="8" t="n">
        <v>43115</v>
      </c>
      <c r="B12" s="9" t="s">
        <v>23</v>
      </c>
      <c r="C12" s="9" t="s">
        <v>24</v>
      </c>
      <c r="D12" s="9" t="n">
        <v>27</v>
      </c>
      <c r="E12" s="9" t="s">
        <v>25</v>
      </c>
      <c r="F12" s="10" t="n">
        <v>60</v>
      </c>
    </row>
    <row r="13" customFormat="false" ht="15" hidden="false" customHeight="false" outlineLevel="0" collapsed="false">
      <c r="A13" s="8" t="n">
        <v>43117</v>
      </c>
      <c r="B13" s="9" t="s">
        <v>6</v>
      </c>
      <c r="C13" s="9" t="s">
        <v>7</v>
      </c>
      <c r="D13" s="9" t="n">
        <v>6</v>
      </c>
      <c r="E13" s="9" t="s">
        <v>26</v>
      </c>
      <c r="F13" s="10" t="n">
        <v>86</v>
      </c>
    </row>
    <row r="14" customFormat="false" ht="15" hidden="false" customHeight="false" outlineLevel="0" collapsed="false">
      <c r="A14" s="8" t="n">
        <v>43119</v>
      </c>
      <c r="B14" s="9" t="s">
        <v>27</v>
      </c>
      <c r="C14" s="9" t="s">
        <v>28</v>
      </c>
      <c r="D14" s="9" t="n">
        <v>6</v>
      </c>
      <c r="E14" s="9" t="s">
        <v>29</v>
      </c>
      <c r="F14" s="10" t="n">
        <v>75</v>
      </c>
    </row>
    <row r="15" customFormat="false" ht="15" hidden="false" customHeight="false" outlineLevel="0" collapsed="false">
      <c r="A15" s="8" t="n">
        <v>43122</v>
      </c>
      <c r="B15" s="9" t="s">
        <v>6</v>
      </c>
      <c r="C15" s="9" t="s">
        <v>7</v>
      </c>
      <c r="D15" s="9" t="n">
        <v>4</v>
      </c>
      <c r="E15" s="9" t="s">
        <v>9</v>
      </c>
      <c r="F15" s="10" t="n">
        <v>50</v>
      </c>
    </row>
    <row r="16" customFormat="false" ht="15" hidden="false" customHeight="false" outlineLevel="0" collapsed="false">
      <c r="A16" s="8" t="n">
        <v>43124</v>
      </c>
      <c r="B16" s="9" t="s">
        <v>6</v>
      </c>
      <c r="C16" s="9" t="s">
        <v>7</v>
      </c>
      <c r="D16" s="9" t="n">
        <v>9</v>
      </c>
      <c r="E16" s="9" t="s">
        <v>30</v>
      </c>
      <c r="F16" s="10" t="n">
        <v>100</v>
      </c>
    </row>
    <row r="17" customFormat="false" ht="15" hidden="false" customHeight="false" outlineLevel="0" collapsed="false">
      <c r="A17" s="8" t="n">
        <v>43125</v>
      </c>
      <c r="B17" s="9" t="s">
        <v>15</v>
      </c>
      <c r="C17" s="9" t="s">
        <v>16</v>
      </c>
      <c r="D17" s="9" t="n">
        <v>1</v>
      </c>
      <c r="E17" s="9" t="s">
        <v>17</v>
      </c>
      <c r="F17" s="10" t="n">
        <v>150</v>
      </c>
    </row>
    <row r="18" customFormat="false" ht="15" hidden="false" customHeight="false" outlineLevel="0" collapsed="false">
      <c r="A18" s="8" t="n">
        <v>43125</v>
      </c>
      <c r="B18" s="9" t="s">
        <v>11</v>
      </c>
      <c r="C18" s="9" t="s">
        <v>12</v>
      </c>
      <c r="D18" s="9" t="n">
        <v>1</v>
      </c>
      <c r="E18" s="9" t="s">
        <v>31</v>
      </c>
      <c r="F18" s="10" t="n">
        <v>40</v>
      </c>
    </row>
    <row r="19" customFormat="false" ht="15" hidden="false" customHeight="false" outlineLevel="0" collapsed="false">
      <c r="A19" s="8" t="n">
        <v>43126</v>
      </c>
      <c r="B19" s="9" t="s">
        <v>32</v>
      </c>
      <c r="C19" s="9" t="s">
        <v>12</v>
      </c>
      <c r="D19" s="9" t="n">
        <v>23</v>
      </c>
      <c r="E19" s="9" t="s">
        <v>33</v>
      </c>
      <c r="F19" s="10" t="n">
        <v>80</v>
      </c>
    </row>
    <row r="20" customFormat="false" ht="15" hidden="false" customHeight="false" outlineLevel="0" collapsed="false">
      <c r="A20" s="8" t="n">
        <v>43129</v>
      </c>
      <c r="B20" s="9" t="s">
        <v>6</v>
      </c>
      <c r="C20" s="9" t="s">
        <v>7</v>
      </c>
      <c r="D20" s="9" t="n">
        <v>5</v>
      </c>
      <c r="E20" s="9" t="s">
        <v>9</v>
      </c>
      <c r="F20" s="10" t="n">
        <v>60</v>
      </c>
    </row>
    <row r="21" customFormat="false" ht="15" hidden="false" customHeight="false" outlineLevel="0" collapsed="false">
      <c r="A21" s="8" t="n">
        <v>43129</v>
      </c>
      <c r="B21" s="9" t="s">
        <v>34</v>
      </c>
      <c r="C21" s="9" t="s">
        <v>24</v>
      </c>
      <c r="D21" s="9" t="n">
        <v>4</v>
      </c>
      <c r="E21" s="9" t="s">
        <v>35</v>
      </c>
      <c r="F21" s="10" t="n">
        <v>30</v>
      </c>
    </row>
    <row r="22" customFormat="false" ht="15.75" hidden="false" customHeight="false" outlineLevel="0" collapsed="false">
      <c r="A22" s="11" t="n">
        <v>43131</v>
      </c>
      <c r="B22" s="12" t="s">
        <v>6</v>
      </c>
      <c r="C22" s="12" t="s">
        <v>7</v>
      </c>
      <c r="D22" s="12" t="n">
        <v>13</v>
      </c>
      <c r="E22" s="12" t="s">
        <v>36</v>
      </c>
      <c r="F22" s="13" t="n">
        <v>160</v>
      </c>
    </row>
    <row r="23" s="17" customFormat="true" ht="15" hidden="false" customHeight="false" outlineLevel="0" collapsed="false">
      <c r="A23" s="14" t="n">
        <v>43132</v>
      </c>
      <c r="B23" s="15" t="s">
        <v>15</v>
      </c>
      <c r="C23" s="15" t="s">
        <v>16</v>
      </c>
      <c r="D23" s="15" t="n">
        <v>1</v>
      </c>
      <c r="E23" s="15" t="s">
        <v>17</v>
      </c>
      <c r="F23" s="16" t="n">
        <v>150</v>
      </c>
    </row>
    <row r="24" s="17" customFormat="true" ht="15" hidden="false" customHeight="false" outlineLevel="0" collapsed="false">
      <c r="A24" s="8" t="n">
        <v>43136</v>
      </c>
      <c r="B24" s="9" t="s">
        <v>6</v>
      </c>
      <c r="C24" s="9" t="s">
        <v>7</v>
      </c>
      <c r="D24" s="9" t="n">
        <v>6</v>
      </c>
      <c r="E24" s="9" t="s">
        <v>9</v>
      </c>
      <c r="F24" s="18" t="n">
        <v>50</v>
      </c>
    </row>
    <row r="25" s="17" customFormat="true" ht="15" hidden="false" customHeight="false" outlineLevel="0" collapsed="false">
      <c r="A25" s="8" t="n">
        <v>43136</v>
      </c>
      <c r="B25" s="9" t="s">
        <v>37</v>
      </c>
      <c r="C25" s="9" t="s">
        <v>38</v>
      </c>
      <c r="D25" s="9" t="n">
        <v>1</v>
      </c>
      <c r="E25" s="9" t="s">
        <v>39</v>
      </c>
      <c r="F25" s="18" t="n">
        <v>30</v>
      </c>
    </row>
    <row r="26" s="17" customFormat="true" ht="15" hidden="false" customHeight="false" outlineLevel="0" collapsed="false">
      <c r="A26" s="8" t="n">
        <v>43137</v>
      </c>
      <c r="B26" s="9" t="s">
        <v>40</v>
      </c>
      <c r="C26" s="9" t="s">
        <v>12</v>
      </c>
      <c r="D26" s="9" t="n">
        <v>1</v>
      </c>
      <c r="E26" s="9" t="s">
        <v>41</v>
      </c>
      <c r="F26" s="18" t="n">
        <v>65</v>
      </c>
    </row>
    <row r="27" s="17" customFormat="true" ht="15" hidden="false" customHeight="false" outlineLevel="0" collapsed="false">
      <c r="A27" s="8" t="n">
        <v>43137</v>
      </c>
      <c r="B27" s="9" t="s">
        <v>42</v>
      </c>
      <c r="C27" s="9" t="s">
        <v>28</v>
      </c>
      <c r="D27" s="9" t="n">
        <v>3</v>
      </c>
      <c r="E27" s="9" t="s">
        <v>43</v>
      </c>
      <c r="F27" s="18" t="n">
        <v>75</v>
      </c>
    </row>
    <row r="28" s="17" customFormat="true" ht="15" hidden="false" customHeight="false" outlineLevel="0" collapsed="false">
      <c r="A28" s="8" t="n">
        <v>43146</v>
      </c>
      <c r="B28" s="9" t="s">
        <v>15</v>
      </c>
      <c r="C28" s="9" t="s">
        <v>16</v>
      </c>
      <c r="D28" s="9" t="n">
        <v>1</v>
      </c>
      <c r="E28" s="9" t="s">
        <v>17</v>
      </c>
      <c r="F28" s="18" t="n">
        <v>150</v>
      </c>
    </row>
    <row r="29" s="17" customFormat="true" ht="15" hidden="false" customHeight="false" outlineLevel="0" collapsed="false">
      <c r="A29" s="8" t="n">
        <v>43146</v>
      </c>
      <c r="B29" s="9" t="s">
        <v>37</v>
      </c>
      <c r="C29" s="9" t="s">
        <v>38</v>
      </c>
      <c r="D29" s="9" t="n">
        <v>1</v>
      </c>
      <c r="E29" s="9" t="s">
        <v>39</v>
      </c>
      <c r="F29" s="18" t="n">
        <v>30</v>
      </c>
    </row>
    <row r="30" s="17" customFormat="true" ht="15" hidden="false" customHeight="false" outlineLevel="0" collapsed="false">
      <c r="A30" s="8" t="n">
        <v>43147</v>
      </c>
      <c r="B30" s="9" t="s">
        <v>44</v>
      </c>
      <c r="C30" s="9" t="s">
        <v>45</v>
      </c>
      <c r="D30" s="9" t="n">
        <v>9</v>
      </c>
      <c r="E30" s="9" t="s">
        <v>46</v>
      </c>
      <c r="F30" s="18" t="n">
        <v>180</v>
      </c>
    </row>
    <row r="31" s="17" customFormat="true" ht="15" hidden="false" customHeight="false" outlineLevel="0" collapsed="false">
      <c r="A31" s="8" t="n">
        <v>43150</v>
      </c>
      <c r="B31" s="9" t="s">
        <v>6</v>
      </c>
      <c r="C31" s="9" t="s">
        <v>7</v>
      </c>
      <c r="D31" s="9" t="n">
        <v>5</v>
      </c>
      <c r="E31" s="9" t="s">
        <v>9</v>
      </c>
      <c r="F31" s="18" t="n">
        <v>115</v>
      </c>
    </row>
    <row r="32" s="17" customFormat="true" ht="15" hidden="false" customHeight="false" outlineLevel="0" collapsed="false">
      <c r="A32" s="8" t="n">
        <v>43150</v>
      </c>
      <c r="B32" s="9" t="s">
        <v>47</v>
      </c>
      <c r="C32" s="9" t="s">
        <v>12</v>
      </c>
      <c r="D32" s="9" t="n">
        <v>1</v>
      </c>
      <c r="E32" s="9" t="s">
        <v>48</v>
      </c>
      <c r="F32" s="18" t="n">
        <v>20</v>
      </c>
    </row>
    <row r="33" s="17" customFormat="true" ht="15" hidden="false" customHeight="false" outlineLevel="0" collapsed="false">
      <c r="A33" s="8" t="n">
        <v>43150</v>
      </c>
      <c r="B33" s="9" t="s">
        <v>21</v>
      </c>
      <c r="C33" s="9" t="s">
        <v>21</v>
      </c>
      <c r="D33" s="9" t="n">
        <v>5</v>
      </c>
      <c r="E33" s="9" t="s">
        <v>49</v>
      </c>
      <c r="F33" s="18" t="n">
        <v>60</v>
      </c>
    </row>
    <row r="34" s="17" customFormat="true" ht="15" hidden="false" customHeight="false" outlineLevel="0" collapsed="false">
      <c r="A34" s="8" t="n">
        <v>43151</v>
      </c>
      <c r="B34" s="9" t="s">
        <v>40</v>
      </c>
      <c r="C34" s="9" t="s">
        <v>12</v>
      </c>
      <c r="D34" s="9" t="n">
        <v>1</v>
      </c>
      <c r="E34" s="9" t="s">
        <v>50</v>
      </c>
      <c r="F34" s="18" t="n">
        <v>95</v>
      </c>
    </row>
    <row r="35" s="17" customFormat="true" ht="15" hidden="false" customHeight="false" outlineLevel="0" collapsed="false">
      <c r="A35" s="8" t="n">
        <v>43151</v>
      </c>
      <c r="B35" s="9" t="s">
        <v>51</v>
      </c>
      <c r="C35" s="9" t="s">
        <v>28</v>
      </c>
      <c r="D35" s="9" t="n">
        <v>4</v>
      </c>
      <c r="E35" s="9" t="s">
        <v>52</v>
      </c>
      <c r="F35" s="18" t="n">
        <v>60</v>
      </c>
    </row>
    <row r="36" s="17" customFormat="true" ht="15" hidden="false" customHeight="false" outlineLevel="0" collapsed="false">
      <c r="A36" s="8" t="n">
        <v>43151</v>
      </c>
      <c r="B36" s="9" t="s">
        <v>53</v>
      </c>
      <c r="C36" s="9" t="s">
        <v>28</v>
      </c>
      <c r="D36" s="9" t="n">
        <v>4</v>
      </c>
      <c r="E36" s="9" t="s">
        <v>54</v>
      </c>
      <c r="F36" s="18" t="n">
        <v>60</v>
      </c>
    </row>
    <row r="37" s="17" customFormat="true" ht="15" hidden="false" customHeight="false" outlineLevel="0" collapsed="false">
      <c r="A37" s="8" t="n">
        <v>43152</v>
      </c>
      <c r="B37" s="9" t="s">
        <v>47</v>
      </c>
      <c r="C37" s="9" t="s">
        <v>12</v>
      </c>
      <c r="D37" s="9" t="n">
        <v>1</v>
      </c>
      <c r="E37" s="9" t="s">
        <v>55</v>
      </c>
      <c r="F37" s="18" t="n">
        <v>64</v>
      </c>
    </row>
    <row r="38" s="17" customFormat="true" ht="15" hidden="false" customHeight="false" outlineLevel="0" collapsed="false">
      <c r="A38" s="8" t="n">
        <v>43153</v>
      </c>
      <c r="B38" s="9" t="s">
        <v>56</v>
      </c>
      <c r="C38" s="9" t="s">
        <v>12</v>
      </c>
      <c r="D38" s="9" t="n">
        <v>1</v>
      </c>
      <c r="E38" s="9" t="s">
        <v>57</v>
      </c>
      <c r="F38" s="18" t="n">
        <v>70</v>
      </c>
    </row>
    <row r="39" s="17" customFormat="true" ht="15" hidden="false" customHeight="false" outlineLevel="0" collapsed="false">
      <c r="A39" s="8" t="n">
        <v>43153</v>
      </c>
      <c r="B39" s="9" t="s">
        <v>15</v>
      </c>
      <c r="C39" s="9" t="s">
        <v>16</v>
      </c>
      <c r="D39" s="9" t="n">
        <v>1</v>
      </c>
      <c r="E39" s="9" t="s">
        <v>17</v>
      </c>
      <c r="F39" s="18" t="n">
        <v>150</v>
      </c>
    </row>
    <row r="40" s="17" customFormat="true" ht="15" hidden="false" customHeight="false" outlineLevel="0" collapsed="false">
      <c r="A40" s="8" t="n">
        <v>43153</v>
      </c>
      <c r="B40" s="9" t="s">
        <v>44</v>
      </c>
      <c r="C40" s="9" t="s">
        <v>45</v>
      </c>
      <c r="D40" s="9" t="n">
        <v>23</v>
      </c>
      <c r="E40" s="9" t="s">
        <v>58</v>
      </c>
      <c r="F40" s="18" t="n">
        <v>150</v>
      </c>
    </row>
    <row r="41" s="17" customFormat="true" ht="15" hidden="false" customHeight="false" outlineLevel="0" collapsed="false">
      <c r="A41" s="8" t="n">
        <v>43154</v>
      </c>
      <c r="B41" s="9" t="s">
        <v>59</v>
      </c>
      <c r="C41" s="9" t="s">
        <v>28</v>
      </c>
      <c r="D41" s="9" t="n">
        <v>1</v>
      </c>
      <c r="E41" s="9" t="s">
        <v>60</v>
      </c>
      <c r="F41" s="18" t="n">
        <v>90</v>
      </c>
    </row>
    <row r="42" s="17" customFormat="true" ht="15" hidden="false" customHeight="false" outlineLevel="0" collapsed="false">
      <c r="A42" s="8" t="n">
        <v>43157</v>
      </c>
      <c r="B42" s="9" t="s">
        <v>6</v>
      </c>
      <c r="C42" s="9" t="s">
        <v>7</v>
      </c>
      <c r="D42" s="9" t="n">
        <v>4</v>
      </c>
      <c r="E42" s="9" t="s">
        <v>9</v>
      </c>
      <c r="F42" s="18" t="n">
        <v>50</v>
      </c>
    </row>
    <row r="43" s="17" customFormat="true" ht="15" hidden="false" customHeight="false" outlineLevel="0" collapsed="false">
      <c r="A43" s="8" t="n">
        <v>43157</v>
      </c>
      <c r="B43" s="9" t="s">
        <v>18</v>
      </c>
      <c r="C43" s="9" t="s">
        <v>19</v>
      </c>
      <c r="D43" s="9" t="n">
        <v>2</v>
      </c>
      <c r="E43" s="9" t="s">
        <v>20</v>
      </c>
      <c r="F43" s="18" t="n">
        <v>60</v>
      </c>
    </row>
    <row r="44" s="17" customFormat="true" ht="15" hidden="false" customHeight="false" outlineLevel="0" collapsed="false">
      <c r="A44" s="8" t="n">
        <v>43157</v>
      </c>
      <c r="B44" s="9" t="s">
        <v>61</v>
      </c>
      <c r="C44" s="9" t="s">
        <v>62</v>
      </c>
      <c r="D44" s="9" t="n">
        <v>17</v>
      </c>
      <c r="E44" s="9" t="s">
        <v>63</v>
      </c>
      <c r="F44" s="18" t="n">
        <v>155</v>
      </c>
    </row>
    <row r="45" s="17" customFormat="true" ht="15.75" hidden="false" customHeight="false" outlineLevel="0" collapsed="false">
      <c r="A45" s="11" t="n">
        <v>43158</v>
      </c>
      <c r="B45" s="12" t="s">
        <v>51</v>
      </c>
      <c r="C45" s="12" t="s">
        <v>28</v>
      </c>
      <c r="D45" s="12" t="n">
        <v>8</v>
      </c>
      <c r="E45" s="12" t="s">
        <v>64</v>
      </c>
      <c r="F45" s="19" t="n">
        <v>60</v>
      </c>
    </row>
    <row r="46" s="17" customFormat="true" ht="15" hidden="false" customHeight="false" outlineLevel="0" collapsed="false">
      <c r="A46" s="5" t="n">
        <v>43160</v>
      </c>
      <c r="B46" s="6" t="s">
        <v>15</v>
      </c>
      <c r="C46" s="6" t="s">
        <v>16</v>
      </c>
      <c r="D46" s="6" t="n">
        <v>1</v>
      </c>
      <c r="E46" s="6" t="s">
        <v>17</v>
      </c>
      <c r="F46" s="20" t="n">
        <v>180</v>
      </c>
    </row>
    <row r="47" s="17" customFormat="true" ht="15" hidden="false" customHeight="false" outlineLevel="0" collapsed="false">
      <c r="A47" s="8" t="n">
        <v>43161</v>
      </c>
      <c r="B47" s="9" t="s">
        <v>21</v>
      </c>
      <c r="C47" s="9" t="s">
        <v>21</v>
      </c>
      <c r="D47" s="9" t="n">
        <v>5</v>
      </c>
      <c r="E47" s="9" t="s">
        <v>65</v>
      </c>
      <c r="F47" s="18" t="n">
        <v>155</v>
      </c>
    </row>
    <row r="48" s="17" customFormat="true" ht="15" hidden="false" customHeight="false" outlineLevel="0" collapsed="false">
      <c r="A48" s="8" t="n">
        <v>43164</v>
      </c>
      <c r="B48" s="9" t="s">
        <v>6</v>
      </c>
      <c r="C48" s="9" t="s">
        <v>7</v>
      </c>
      <c r="D48" s="9" t="n">
        <v>7</v>
      </c>
      <c r="E48" s="9" t="s">
        <v>9</v>
      </c>
      <c r="F48" s="18" t="n">
        <v>90</v>
      </c>
    </row>
    <row r="49" s="17" customFormat="true" ht="15" hidden="false" customHeight="false" outlineLevel="0" collapsed="false">
      <c r="A49" s="8" t="n">
        <v>43164</v>
      </c>
      <c r="B49" s="9" t="s">
        <v>44</v>
      </c>
      <c r="C49" s="9" t="s">
        <v>45</v>
      </c>
      <c r="D49" s="9" t="n">
        <v>1</v>
      </c>
      <c r="E49" s="9" t="s">
        <v>39</v>
      </c>
      <c r="F49" s="18" t="n">
        <v>150</v>
      </c>
    </row>
    <row r="50" s="17" customFormat="true" ht="15" hidden="false" customHeight="false" outlineLevel="0" collapsed="false">
      <c r="A50" s="8" t="n">
        <v>43165</v>
      </c>
      <c r="B50" s="9" t="s">
        <v>21</v>
      </c>
      <c r="C50" s="9" t="s">
        <v>21</v>
      </c>
      <c r="D50" s="9" t="n">
        <v>7</v>
      </c>
      <c r="E50" s="9" t="s">
        <v>66</v>
      </c>
      <c r="F50" s="18" t="n">
        <v>120</v>
      </c>
    </row>
    <row r="51" s="17" customFormat="true" ht="15" hidden="false" customHeight="false" outlineLevel="0" collapsed="false">
      <c r="A51" s="8" t="n">
        <v>43165</v>
      </c>
      <c r="B51" s="9" t="s">
        <v>51</v>
      </c>
      <c r="C51" s="9" t="s">
        <v>28</v>
      </c>
      <c r="D51" s="9" t="n">
        <v>8</v>
      </c>
      <c r="E51" s="9" t="s">
        <v>67</v>
      </c>
      <c r="F51" s="18" t="n">
        <v>70</v>
      </c>
    </row>
    <row r="52" s="17" customFormat="true" ht="15" hidden="false" customHeight="false" outlineLevel="0" collapsed="false">
      <c r="A52" s="8" t="n">
        <v>43165</v>
      </c>
      <c r="B52" s="9" t="s">
        <v>42</v>
      </c>
      <c r="C52" s="9" t="s">
        <v>28</v>
      </c>
      <c r="D52" s="9" t="n">
        <v>2</v>
      </c>
      <c r="E52" s="9" t="s">
        <v>68</v>
      </c>
      <c r="F52" s="18" t="n">
        <v>60</v>
      </c>
    </row>
    <row r="53" s="17" customFormat="true" ht="15" hidden="false" customHeight="false" outlineLevel="0" collapsed="false">
      <c r="A53" s="8" t="n">
        <v>43165</v>
      </c>
      <c r="B53" s="9" t="s">
        <v>37</v>
      </c>
      <c r="C53" s="9" t="s">
        <v>38</v>
      </c>
      <c r="D53" s="9" t="n">
        <v>1</v>
      </c>
      <c r="E53" s="9" t="s">
        <v>39</v>
      </c>
      <c r="F53" s="18" t="n">
        <v>30</v>
      </c>
    </row>
    <row r="54" s="17" customFormat="true" ht="15" hidden="false" customHeight="false" outlineLevel="0" collapsed="false">
      <c r="A54" s="8" t="n">
        <v>43167</v>
      </c>
      <c r="B54" s="9" t="s">
        <v>15</v>
      </c>
      <c r="C54" s="9" t="s">
        <v>16</v>
      </c>
      <c r="D54" s="9" t="n">
        <v>1</v>
      </c>
      <c r="E54" s="9" t="s">
        <v>17</v>
      </c>
      <c r="F54" s="18" t="n">
        <v>150</v>
      </c>
    </row>
    <row r="55" s="17" customFormat="true" ht="15" hidden="false" customHeight="false" outlineLevel="0" collapsed="false">
      <c r="A55" s="8" t="n">
        <v>43167</v>
      </c>
      <c r="B55" s="9" t="s">
        <v>69</v>
      </c>
      <c r="C55" s="9" t="s">
        <v>28</v>
      </c>
      <c r="D55" s="9" t="n">
        <v>1</v>
      </c>
      <c r="E55" s="9" t="s">
        <v>70</v>
      </c>
      <c r="F55" s="18" t="n">
        <v>60</v>
      </c>
    </row>
    <row r="56" s="17" customFormat="true" ht="15" hidden="false" customHeight="false" outlineLevel="0" collapsed="false">
      <c r="A56" s="8" t="n">
        <v>43167</v>
      </c>
      <c r="B56" s="9" t="s">
        <v>71</v>
      </c>
      <c r="C56" s="9" t="s">
        <v>38</v>
      </c>
      <c r="D56" s="9" t="n">
        <v>1</v>
      </c>
      <c r="E56" s="9" t="s">
        <v>72</v>
      </c>
      <c r="F56" s="18" t="n">
        <v>30</v>
      </c>
    </row>
    <row r="57" s="17" customFormat="true" ht="15" hidden="false" customHeight="false" outlineLevel="0" collapsed="false">
      <c r="A57" s="8" t="n">
        <v>43168</v>
      </c>
      <c r="B57" s="9" t="s">
        <v>61</v>
      </c>
      <c r="C57" s="9" t="s">
        <v>62</v>
      </c>
      <c r="D57" s="9" t="n">
        <v>9</v>
      </c>
      <c r="E57" s="9" t="s">
        <v>73</v>
      </c>
      <c r="F57" s="18" t="n">
        <v>125</v>
      </c>
    </row>
    <row r="58" s="17" customFormat="true" ht="15" hidden="false" customHeight="false" outlineLevel="0" collapsed="false">
      <c r="A58" s="8" t="n">
        <v>43171</v>
      </c>
      <c r="B58" s="9" t="s">
        <v>6</v>
      </c>
      <c r="C58" s="9" t="s">
        <v>7</v>
      </c>
      <c r="D58" s="9" t="n">
        <v>7</v>
      </c>
      <c r="E58" s="9" t="s">
        <v>9</v>
      </c>
      <c r="F58" s="18" t="n">
        <v>85</v>
      </c>
    </row>
    <row r="59" s="17" customFormat="true" ht="15" hidden="false" customHeight="false" outlineLevel="0" collapsed="false">
      <c r="A59" s="8" t="n">
        <v>43171</v>
      </c>
      <c r="B59" s="9" t="s">
        <v>74</v>
      </c>
      <c r="C59" s="9" t="s">
        <v>28</v>
      </c>
      <c r="D59" s="9" t="n">
        <v>8</v>
      </c>
      <c r="E59" s="9" t="s">
        <v>75</v>
      </c>
      <c r="F59" s="18" t="n">
        <v>65</v>
      </c>
    </row>
    <row r="60" s="17" customFormat="true" ht="15" hidden="false" customHeight="false" outlineLevel="0" collapsed="false">
      <c r="A60" s="8" t="n">
        <v>43171</v>
      </c>
      <c r="B60" s="9" t="s">
        <v>34</v>
      </c>
      <c r="C60" s="9" t="s">
        <v>24</v>
      </c>
      <c r="D60" s="9" t="n">
        <v>4</v>
      </c>
      <c r="E60" s="9" t="s">
        <v>35</v>
      </c>
      <c r="F60" s="18" t="n">
        <v>90</v>
      </c>
    </row>
    <row r="61" s="17" customFormat="true" ht="15" hidden="false" customHeight="false" outlineLevel="0" collapsed="false">
      <c r="A61" s="8" t="n">
        <v>43172</v>
      </c>
      <c r="B61" s="9" t="s">
        <v>51</v>
      </c>
      <c r="C61" s="9" t="s">
        <v>28</v>
      </c>
      <c r="D61" s="9" t="n">
        <v>6</v>
      </c>
      <c r="E61" s="9" t="s">
        <v>76</v>
      </c>
      <c r="F61" s="18" t="n">
        <v>65</v>
      </c>
    </row>
    <row r="62" s="17" customFormat="true" ht="15" hidden="false" customHeight="false" outlineLevel="0" collapsed="false">
      <c r="A62" s="8" t="n">
        <v>43172</v>
      </c>
      <c r="B62" s="9" t="s">
        <v>37</v>
      </c>
      <c r="C62" s="9" t="s">
        <v>38</v>
      </c>
      <c r="D62" s="9" t="n">
        <v>1</v>
      </c>
      <c r="E62" s="9" t="s">
        <v>39</v>
      </c>
      <c r="F62" s="18" t="n">
        <v>30</v>
      </c>
    </row>
    <row r="63" s="17" customFormat="true" ht="15" hidden="false" customHeight="false" outlineLevel="0" collapsed="false">
      <c r="A63" s="8" t="n">
        <v>43173</v>
      </c>
      <c r="B63" s="9" t="s">
        <v>6</v>
      </c>
      <c r="C63" s="9" t="s">
        <v>7</v>
      </c>
      <c r="D63" s="9" t="n">
        <v>13</v>
      </c>
      <c r="E63" s="9" t="s">
        <v>77</v>
      </c>
      <c r="F63" s="18" t="n">
        <v>87</v>
      </c>
    </row>
    <row r="64" s="17" customFormat="true" ht="15" hidden="false" customHeight="false" outlineLevel="0" collapsed="false">
      <c r="A64" s="8" t="n">
        <v>43173</v>
      </c>
      <c r="B64" s="9" t="s">
        <v>37</v>
      </c>
      <c r="C64" s="9" t="s">
        <v>38</v>
      </c>
      <c r="D64" s="9" t="n">
        <v>1</v>
      </c>
      <c r="E64" s="9" t="s">
        <v>39</v>
      </c>
      <c r="F64" s="18" t="n">
        <v>30</v>
      </c>
    </row>
    <row r="65" s="17" customFormat="true" ht="15" hidden="false" customHeight="false" outlineLevel="0" collapsed="false">
      <c r="A65" s="8" t="n">
        <v>43173</v>
      </c>
      <c r="B65" s="9" t="s">
        <v>21</v>
      </c>
      <c r="C65" s="9" t="s">
        <v>21</v>
      </c>
      <c r="D65" s="9" t="n">
        <v>1</v>
      </c>
      <c r="E65" s="9" t="s">
        <v>78</v>
      </c>
      <c r="F65" s="18" t="n">
        <v>60</v>
      </c>
    </row>
    <row r="66" s="17" customFormat="true" ht="15" hidden="false" customHeight="false" outlineLevel="0" collapsed="false">
      <c r="A66" s="8" t="n">
        <v>43174</v>
      </c>
      <c r="B66" s="9" t="s">
        <v>18</v>
      </c>
      <c r="C66" s="9" t="s">
        <v>19</v>
      </c>
      <c r="D66" s="9" t="n">
        <v>4</v>
      </c>
      <c r="E66" s="9" t="s">
        <v>20</v>
      </c>
      <c r="F66" s="18" t="n">
        <v>44</v>
      </c>
    </row>
    <row r="67" s="17" customFormat="true" ht="15" hidden="false" customHeight="false" outlineLevel="0" collapsed="false">
      <c r="A67" s="8" t="n">
        <v>43174</v>
      </c>
      <c r="B67" s="9" t="s">
        <v>15</v>
      </c>
      <c r="C67" s="9" t="s">
        <v>16</v>
      </c>
      <c r="D67" s="9" t="n">
        <v>1</v>
      </c>
      <c r="E67" s="9" t="s">
        <v>17</v>
      </c>
      <c r="F67" s="18" t="n">
        <v>150</v>
      </c>
    </row>
    <row r="68" s="17" customFormat="true" ht="15" hidden="false" customHeight="false" outlineLevel="0" collapsed="false">
      <c r="A68" s="8" t="n">
        <v>43175</v>
      </c>
      <c r="B68" s="9" t="s">
        <v>44</v>
      </c>
      <c r="C68" s="9" t="s">
        <v>45</v>
      </c>
      <c r="D68" s="9" t="n">
        <v>1</v>
      </c>
      <c r="E68" s="9" t="s">
        <v>79</v>
      </c>
      <c r="F68" s="18" t="n">
        <v>130</v>
      </c>
    </row>
    <row r="69" s="17" customFormat="true" ht="15" hidden="false" customHeight="false" outlineLevel="0" collapsed="false">
      <c r="A69" s="8" t="n">
        <v>43175</v>
      </c>
      <c r="B69" s="9" t="s">
        <v>61</v>
      </c>
      <c r="C69" s="9" t="s">
        <v>62</v>
      </c>
      <c r="D69" s="9" t="n">
        <v>6</v>
      </c>
      <c r="E69" s="9" t="s">
        <v>80</v>
      </c>
      <c r="F69" s="18" t="n">
        <v>180</v>
      </c>
    </row>
    <row r="70" s="17" customFormat="true" ht="15" hidden="false" customHeight="false" outlineLevel="0" collapsed="false">
      <c r="A70" s="8" t="n">
        <v>43178</v>
      </c>
      <c r="B70" s="9" t="s">
        <v>6</v>
      </c>
      <c r="C70" s="9" t="s">
        <v>7</v>
      </c>
      <c r="D70" s="9" t="n">
        <v>7</v>
      </c>
      <c r="E70" s="9" t="s">
        <v>9</v>
      </c>
      <c r="F70" s="18" t="n">
        <v>80</v>
      </c>
    </row>
    <row r="71" s="17" customFormat="true" ht="15" hidden="false" customHeight="false" outlineLevel="0" collapsed="false">
      <c r="A71" s="8" t="n">
        <v>43178</v>
      </c>
      <c r="B71" s="9" t="s">
        <v>71</v>
      </c>
      <c r="C71" s="9" t="s">
        <v>38</v>
      </c>
      <c r="D71" s="9" t="n">
        <v>1</v>
      </c>
      <c r="E71" s="9" t="s">
        <v>72</v>
      </c>
      <c r="F71" s="18" t="n">
        <v>30</v>
      </c>
    </row>
    <row r="72" s="17" customFormat="true" ht="15" hidden="false" customHeight="false" outlineLevel="0" collapsed="false">
      <c r="A72" s="8" t="n">
        <v>43178</v>
      </c>
      <c r="B72" s="9" t="s">
        <v>71</v>
      </c>
      <c r="C72" s="9" t="s">
        <v>38</v>
      </c>
      <c r="D72" s="9" t="n">
        <v>1</v>
      </c>
      <c r="E72" s="9" t="s">
        <v>72</v>
      </c>
      <c r="F72" s="18" t="n">
        <v>30</v>
      </c>
    </row>
    <row r="73" customFormat="false" ht="15" hidden="false" customHeight="false" outlineLevel="0" collapsed="false">
      <c r="A73" s="8" t="n">
        <v>43179</v>
      </c>
      <c r="B73" s="9" t="s">
        <v>40</v>
      </c>
      <c r="C73" s="9" t="s">
        <v>12</v>
      </c>
      <c r="D73" s="9" t="n">
        <v>1</v>
      </c>
      <c r="E73" s="9" t="s">
        <v>81</v>
      </c>
      <c r="F73" s="18" t="n">
        <v>44</v>
      </c>
    </row>
    <row r="74" customFormat="false" ht="15" hidden="false" customHeight="false" outlineLevel="0" collapsed="false">
      <c r="A74" s="8" t="n">
        <v>43179</v>
      </c>
      <c r="B74" s="21" t="s">
        <v>51</v>
      </c>
      <c r="C74" s="9" t="s">
        <v>28</v>
      </c>
      <c r="D74" s="9" t="n">
        <v>8</v>
      </c>
      <c r="E74" s="21" t="s">
        <v>82</v>
      </c>
      <c r="F74" s="10" t="n">
        <v>66</v>
      </c>
    </row>
    <row r="75" customFormat="false" ht="15" hidden="false" customHeight="false" outlineLevel="0" collapsed="false">
      <c r="A75" s="8" t="n">
        <v>43180</v>
      </c>
      <c r="B75" s="21" t="s">
        <v>6</v>
      </c>
      <c r="C75" s="21" t="s">
        <v>7</v>
      </c>
      <c r="D75" s="21" t="n">
        <v>9</v>
      </c>
      <c r="E75" s="21" t="s">
        <v>83</v>
      </c>
      <c r="F75" s="10" t="n">
        <v>60</v>
      </c>
    </row>
    <row r="76" customFormat="false" ht="15" hidden="false" customHeight="false" outlineLevel="0" collapsed="false">
      <c r="A76" s="8" t="n">
        <v>43180</v>
      </c>
      <c r="B76" s="21" t="s">
        <v>84</v>
      </c>
      <c r="C76" s="21" t="s">
        <v>19</v>
      </c>
      <c r="D76" s="21" t="n">
        <v>6</v>
      </c>
      <c r="E76" s="21" t="s">
        <v>20</v>
      </c>
      <c r="F76" s="10" t="n">
        <v>70</v>
      </c>
    </row>
    <row r="77" customFormat="false" ht="15" hidden="false" customHeight="false" outlineLevel="0" collapsed="false">
      <c r="A77" s="8" t="n">
        <v>43180</v>
      </c>
      <c r="B77" s="21" t="s">
        <v>85</v>
      </c>
      <c r="C77" s="21" t="s">
        <v>45</v>
      </c>
      <c r="D77" s="21" t="n">
        <v>5</v>
      </c>
      <c r="E77" s="21" t="s">
        <v>86</v>
      </c>
      <c r="F77" s="10" t="n">
        <v>90</v>
      </c>
    </row>
    <row r="78" customFormat="false" ht="15" hidden="false" customHeight="false" outlineLevel="0" collapsed="false">
      <c r="A78" s="8" t="n">
        <v>43180</v>
      </c>
      <c r="B78" s="21" t="s">
        <v>87</v>
      </c>
      <c r="C78" s="21" t="s">
        <v>28</v>
      </c>
      <c r="D78" s="21" t="n">
        <v>1</v>
      </c>
      <c r="E78" s="21" t="s">
        <v>88</v>
      </c>
      <c r="F78" s="10" t="n">
        <v>90</v>
      </c>
    </row>
    <row r="79" customFormat="false" ht="15" hidden="false" customHeight="false" outlineLevel="0" collapsed="false">
      <c r="A79" s="8" t="n">
        <v>43181</v>
      </c>
      <c r="B79" s="21" t="s">
        <v>84</v>
      </c>
      <c r="C79" s="21" t="s">
        <v>19</v>
      </c>
      <c r="D79" s="21" t="n">
        <v>4</v>
      </c>
      <c r="E79" s="21" t="s">
        <v>20</v>
      </c>
      <c r="F79" s="10" t="n">
        <v>60</v>
      </c>
    </row>
    <row r="80" customFormat="false" ht="15" hidden="false" customHeight="false" outlineLevel="0" collapsed="false">
      <c r="A80" s="8" t="n">
        <v>43181</v>
      </c>
      <c r="B80" s="21" t="s">
        <v>89</v>
      </c>
      <c r="C80" s="21" t="s">
        <v>28</v>
      </c>
      <c r="D80" s="21" t="n">
        <v>25</v>
      </c>
      <c r="E80" s="21" t="s">
        <v>90</v>
      </c>
      <c r="F80" s="10" t="n">
        <v>60</v>
      </c>
    </row>
    <row r="81" customFormat="false" ht="15" hidden="false" customHeight="false" outlineLevel="0" collapsed="false">
      <c r="A81" s="8" t="n">
        <v>43181</v>
      </c>
      <c r="B81" s="21" t="s">
        <v>15</v>
      </c>
      <c r="C81" s="21" t="s">
        <v>16</v>
      </c>
      <c r="D81" s="21" t="n">
        <v>1</v>
      </c>
      <c r="E81" s="21" t="s">
        <v>17</v>
      </c>
      <c r="F81" s="10" t="n">
        <v>150</v>
      </c>
    </row>
    <row r="82" customFormat="false" ht="15" hidden="false" customHeight="false" outlineLevel="0" collapsed="false">
      <c r="A82" s="8" t="n">
        <v>43182</v>
      </c>
      <c r="B82" s="21" t="s">
        <v>32</v>
      </c>
      <c r="C82" s="21" t="s">
        <v>12</v>
      </c>
      <c r="D82" s="21" t="n">
        <v>28</v>
      </c>
      <c r="E82" s="21" t="s">
        <v>91</v>
      </c>
      <c r="F82" s="10" t="n">
        <v>150</v>
      </c>
    </row>
    <row r="83" customFormat="false" ht="15" hidden="false" customHeight="false" outlineLevel="0" collapsed="false">
      <c r="A83" s="8" t="n">
        <v>43182</v>
      </c>
      <c r="B83" s="21" t="s">
        <v>59</v>
      </c>
      <c r="C83" s="21" t="s">
        <v>28</v>
      </c>
      <c r="D83" s="21" t="n">
        <v>2</v>
      </c>
      <c r="E83" s="21" t="s">
        <v>92</v>
      </c>
      <c r="F83" s="10" t="n">
        <v>40</v>
      </c>
    </row>
    <row r="84" customFormat="false" ht="15" hidden="false" customHeight="false" outlineLevel="0" collapsed="false">
      <c r="A84" s="8" t="n">
        <v>43182</v>
      </c>
      <c r="B84" s="21" t="s">
        <v>85</v>
      </c>
      <c r="C84" s="21" t="s">
        <v>45</v>
      </c>
      <c r="D84" s="21" t="n">
        <v>6</v>
      </c>
      <c r="E84" s="21" t="s">
        <v>93</v>
      </c>
      <c r="F84" s="10" t="n">
        <v>130</v>
      </c>
    </row>
    <row r="85" customFormat="false" ht="15" hidden="false" customHeight="false" outlineLevel="0" collapsed="false">
      <c r="A85" s="8" t="n">
        <v>43185</v>
      </c>
      <c r="B85" s="21" t="s">
        <v>6</v>
      </c>
      <c r="C85" s="21" t="s">
        <v>7</v>
      </c>
      <c r="D85" s="21" t="n">
        <v>6</v>
      </c>
      <c r="E85" s="21" t="s">
        <v>9</v>
      </c>
      <c r="F85" s="10" t="n">
        <v>70</v>
      </c>
    </row>
    <row r="86" customFormat="false" ht="15" hidden="false" customHeight="false" outlineLevel="0" collapsed="false">
      <c r="A86" s="8" t="n">
        <v>43185</v>
      </c>
      <c r="B86" s="21" t="s">
        <v>18</v>
      </c>
      <c r="C86" s="21" t="s">
        <v>19</v>
      </c>
      <c r="D86" s="21" t="n">
        <v>3</v>
      </c>
      <c r="E86" s="21" t="s">
        <v>20</v>
      </c>
      <c r="F86" s="10" t="n">
        <v>30</v>
      </c>
    </row>
    <row r="87" customFormat="false" ht="15" hidden="false" customHeight="false" outlineLevel="0" collapsed="false">
      <c r="A87" s="8" t="n">
        <v>43185</v>
      </c>
      <c r="B87" s="21" t="s">
        <v>94</v>
      </c>
      <c r="C87" s="21" t="s">
        <v>16</v>
      </c>
      <c r="D87" s="21" t="n">
        <v>5</v>
      </c>
      <c r="E87" s="21" t="s">
        <v>95</v>
      </c>
      <c r="F87" s="10" t="n">
        <v>90</v>
      </c>
    </row>
    <row r="88" customFormat="false" ht="15" hidden="false" customHeight="false" outlineLevel="0" collapsed="false">
      <c r="A88" s="8" t="n">
        <v>43185</v>
      </c>
      <c r="B88" s="21" t="s">
        <v>96</v>
      </c>
      <c r="C88" s="21" t="s">
        <v>16</v>
      </c>
      <c r="D88" s="21" t="n">
        <v>5</v>
      </c>
      <c r="E88" s="21" t="s">
        <v>97</v>
      </c>
      <c r="F88" s="10" t="n">
        <v>150</v>
      </c>
    </row>
    <row r="89" customFormat="false" ht="15" hidden="false" customHeight="false" outlineLevel="0" collapsed="false">
      <c r="A89" s="8" t="n">
        <v>43186</v>
      </c>
      <c r="B89" s="9" t="s">
        <v>40</v>
      </c>
      <c r="C89" s="21" t="s">
        <v>12</v>
      </c>
      <c r="D89" s="21" t="n">
        <v>1</v>
      </c>
      <c r="E89" s="21" t="s">
        <v>98</v>
      </c>
      <c r="F89" s="10" t="n">
        <v>70</v>
      </c>
    </row>
    <row r="90" customFormat="false" ht="15" hidden="false" customHeight="false" outlineLevel="0" collapsed="false">
      <c r="A90" s="8" t="n">
        <v>43186</v>
      </c>
      <c r="B90" s="9" t="s">
        <v>37</v>
      </c>
      <c r="C90" s="21" t="s">
        <v>38</v>
      </c>
      <c r="D90" s="21" t="n">
        <v>1</v>
      </c>
      <c r="E90" s="21" t="s">
        <v>72</v>
      </c>
      <c r="F90" s="10" t="n">
        <v>60</v>
      </c>
    </row>
    <row r="91" customFormat="false" ht="15" hidden="false" customHeight="false" outlineLevel="0" collapsed="false">
      <c r="A91" s="8" t="n">
        <v>43187</v>
      </c>
      <c r="B91" s="21" t="s">
        <v>6</v>
      </c>
      <c r="C91" s="21" t="s">
        <v>7</v>
      </c>
      <c r="D91" s="21" t="n">
        <v>10</v>
      </c>
      <c r="E91" s="21" t="s">
        <v>99</v>
      </c>
      <c r="F91" s="10" t="n">
        <v>95</v>
      </c>
    </row>
    <row r="92" customFormat="false" ht="15" hidden="false" customHeight="false" outlineLevel="0" collapsed="false">
      <c r="A92" s="22" t="n">
        <v>43187</v>
      </c>
      <c r="B92" s="23" t="s">
        <v>100</v>
      </c>
      <c r="C92" s="24" t="s">
        <v>62</v>
      </c>
      <c r="D92" s="24" t="n">
        <v>1</v>
      </c>
      <c r="E92" s="24" t="s">
        <v>101</v>
      </c>
      <c r="F92" s="25" t="n">
        <v>240</v>
      </c>
    </row>
    <row r="93" customFormat="false" ht="15" hidden="false" customHeight="false" outlineLevel="0" collapsed="false">
      <c r="A93" s="26" t="n">
        <v>43192</v>
      </c>
      <c r="B93" s="27" t="s">
        <v>6</v>
      </c>
      <c r="C93" s="27" t="s">
        <v>7</v>
      </c>
      <c r="D93" s="27" t="n">
        <v>7</v>
      </c>
      <c r="E93" s="28" t="s">
        <v>9</v>
      </c>
      <c r="F93" s="7" t="n">
        <v>80</v>
      </c>
    </row>
    <row r="94" customFormat="false" ht="15" hidden="false" customHeight="false" outlineLevel="0" collapsed="false">
      <c r="A94" s="29" t="n">
        <v>43192</v>
      </c>
      <c r="B94" s="21" t="s">
        <v>23</v>
      </c>
      <c r="C94" s="21" t="s">
        <v>24</v>
      </c>
      <c r="D94" s="21" t="n">
        <v>20</v>
      </c>
      <c r="E94" s="30" t="s">
        <v>23</v>
      </c>
      <c r="F94" s="10" t="n">
        <v>120</v>
      </c>
    </row>
    <row r="95" customFormat="false" ht="15" hidden="false" customHeight="false" outlineLevel="0" collapsed="false">
      <c r="A95" s="29" t="n">
        <v>43193</v>
      </c>
      <c r="B95" s="21" t="s">
        <v>102</v>
      </c>
      <c r="C95" s="21" t="s">
        <v>28</v>
      </c>
      <c r="D95" s="21" t="n">
        <v>9</v>
      </c>
      <c r="E95" s="30" t="s">
        <v>103</v>
      </c>
      <c r="F95" s="10" t="n">
        <v>60</v>
      </c>
    </row>
    <row r="96" customFormat="false" ht="15" hidden="false" customHeight="false" outlineLevel="0" collapsed="false">
      <c r="A96" s="29" t="n">
        <v>43193</v>
      </c>
      <c r="B96" s="21" t="s">
        <v>51</v>
      </c>
      <c r="C96" s="21" t="s">
        <v>28</v>
      </c>
      <c r="D96" s="21" t="n">
        <v>8</v>
      </c>
      <c r="E96" s="30" t="s">
        <v>104</v>
      </c>
      <c r="F96" s="10" t="n">
        <v>60</v>
      </c>
    </row>
    <row r="97" customFormat="false" ht="15" hidden="false" customHeight="false" outlineLevel="0" collapsed="false">
      <c r="A97" s="29" t="n">
        <v>43193</v>
      </c>
      <c r="B97" s="21" t="s">
        <v>42</v>
      </c>
      <c r="C97" s="21" t="s">
        <v>28</v>
      </c>
      <c r="D97" s="21" t="n">
        <v>6</v>
      </c>
      <c r="E97" s="30" t="s">
        <v>105</v>
      </c>
      <c r="F97" s="10" t="n">
        <v>60</v>
      </c>
    </row>
    <row r="98" customFormat="false" ht="15" hidden="false" customHeight="false" outlineLevel="0" collapsed="false">
      <c r="A98" s="29" t="n">
        <v>43194</v>
      </c>
      <c r="B98" s="21" t="s">
        <v>6</v>
      </c>
      <c r="C98" s="21" t="s">
        <v>7</v>
      </c>
      <c r="D98" s="21" t="n">
        <v>15</v>
      </c>
      <c r="E98" s="30" t="s">
        <v>106</v>
      </c>
      <c r="F98" s="10" t="n">
        <v>80</v>
      </c>
    </row>
    <row r="99" customFormat="false" ht="15" hidden="false" customHeight="false" outlineLevel="0" collapsed="false">
      <c r="A99" s="29" t="n">
        <v>43194</v>
      </c>
      <c r="B99" s="21" t="s">
        <v>107</v>
      </c>
      <c r="C99" s="21" t="s">
        <v>16</v>
      </c>
      <c r="D99" s="21" t="n">
        <v>2</v>
      </c>
      <c r="E99" s="30" t="s">
        <v>29</v>
      </c>
      <c r="F99" s="10" t="n">
        <v>90</v>
      </c>
    </row>
    <row r="100" customFormat="false" ht="15" hidden="false" customHeight="false" outlineLevel="0" collapsed="false">
      <c r="A100" s="29" t="n">
        <v>43195</v>
      </c>
      <c r="B100" s="21" t="s">
        <v>108</v>
      </c>
      <c r="C100" s="21" t="s">
        <v>16</v>
      </c>
      <c r="D100" s="21" t="n">
        <v>3</v>
      </c>
      <c r="E100" s="30" t="s">
        <v>109</v>
      </c>
      <c r="F100" s="10" t="n">
        <v>60</v>
      </c>
    </row>
    <row r="101" customFormat="false" ht="15" hidden="false" customHeight="false" outlineLevel="0" collapsed="false">
      <c r="A101" s="29" t="n">
        <v>43195</v>
      </c>
      <c r="B101" s="21" t="s">
        <v>15</v>
      </c>
      <c r="C101" s="21" t="s">
        <v>16</v>
      </c>
      <c r="D101" s="21" t="n">
        <v>1</v>
      </c>
      <c r="E101" s="30" t="s">
        <v>17</v>
      </c>
      <c r="F101" s="10" t="n">
        <v>150</v>
      </c>
    </row>
    <row r="102" customFormat="false" ht="15" hidden="false" customHeight="false" outlineLevel="0" collapsed="false">
      <c r="A102" s="29" t="n">
        <v>43199</v>
      </c>
      <c r="B102" s="21" t="s">
        <v>6</v>
      </c>
      <c r="C102" s="21" t="s">
        <v>7</v>
      </c>
      <c r="D102" s="21" t="n">
        <v>7</v>
      </c>
      <c r="E102" s="30" t="s">
        <v>9</v>
      </c>
      <c r="F102" s="10" t="n">
        <v>90</v>
      </c>
    </row>
    <row r="103" customFormat="false" ht="15" hidden="false" customHeight="false" outlineLevel="0" collapsed="false">
      <c r="A103" s="29" t="n">
        <v>43199</v>
      </c>
      <c r="B103" s="21" t="s">
        <v>74</v>
      </c>
      <c r="C103" s="21" t="s">
        <v>28</v>
      </c>
      <c r="D103" s="21" t="n">
        <v>14</v>
      </c>
      <c r="E103" s="30" t="s">
        <v>110</v>
      </c>
      <c r="F103" s="10" t="n">
        <v>65</v>
      </c>
    </row>
    <row r="104" customFormat="false" ht="15" hidden="false" customHeight="false" outlineLevel="0" collapsed="false">
      <c r="A104" s="29" t="n">
        <v>43199</v>
      </c>
      <c r="B104" s="21" t="s">
        <v>111</v>
      </c>
      <c r="C104" s="21" t="s">
        <v>24</v>
      </c>
      <c r="D104" s="21" t="n">
        <v>7</v>
      </c>
      <c r="E104" s="21" t="s">
        <v>111</v>
      </c>
      <c r="F104" s="10" t="n">
        <v>180</v>
      </c>
    </row>
    <row r="105" customFormat="false" ht="15" hidden="false" customHeight="false" outlineLevel="0" collapsed="false">
      <c r="A105" s="29" t="n">
        <v>43200</v>
      </c>
      <c r="B105" s="21" t="s">
        <v>51</v>
      </c>
      <c r="C105" s="21" t="s">
        <v>28</v>
      </c>
      <c r="D105" s="21" t="n">
        <v>3</v>
      </c>
      <c r="E105" s="30" t="s">
        <v>112</v>
      </c>
      <c r="F105" s="10" t="n">
        <v>35</v>
      </c>
    </row>
    <row r="106" customFormat="false" ht="15" hidden="false" customHeight="false" outlineLevel="0" collapsed="false">
      <c r="A106" s="29" t="n">
        <v>43200</v>
      </c>
      <c r="B106" s="21" t="s">
        <v>21</v>
      </c>
      <c r="C106" s="9" t="s">
        <v>21</v>
      </c>
      <c r="D106" s="21" t="n">
        <v>2</v>
      </c>
      <c r="E106" s="30" t="s">
        <v>113</v>
      </c>
      <c r="F106" s="10" t="n">
        <v>120</v>
      </c>
    </row>
    <row r="107" customFormat="false" ht="15" hidden="false" customHeight="false" outlineLevel="0" collapsed="false">
      <c r="A107" s="29" t="n">
        <v>43200</v>
      </c>
      <c r="B107" s="21" t="s">
        <v>114</v>
      </c>
      <c r="C107" s="21" t="s">
        <v>28</v>
      </c>
      <c r="D107" s="21" t="n">
        <v>2</v>
      </c>
      <c r="E107" s="30" t="s">
        <v>115</v>
      </c>
      <c r="F107" s="10" t="n">
        <v>60</v>
      </c>
    </row>
    <row r="108" customFormat="false" ht="15" hidden="false" customHeight="false" outlineLevel="0" collapsed="false">
      <c r="A108" s="29" t="n">
        <v>43201</v>
      </c>
      <c r="B108" s="21" t="s">
        <v>6</v>
      </c>
      <c r="C108" s="21" t="s">
        <v>7</v>
      </c>
      <c r="D108" s="21" t="n">
        <v>13</v>
      </c>
      <c r="E108" s="30" t="s">
        <v>116</v>
      </c>
      <c r="F108" s="10" t="n">
        <v>120</v>
      </c>
    </row>
    <row r="109" customFormat="false" ht="15" hidden="false" customHeight="false" outlineLevel="0" collapsed="false">
      <c r="A109" s="29" t="n">
        <v>43202</v>
      </c>
      <c r="B109" s="21" t="s">
        <v>117</v>
      </c>
      <c r="C109" s="21" t="s">
        <v>118</v>
      </c>
      <c r="D109" s="21" t="n">
        <v>1</v>
      </c>
      <c r="E109" s="30" t="s">
        <v>119</v>
      </c>
      <c r="F109" s="10" t="n">
        <v>125</v>
      </c>
    </row>
    <row r="110" customFormat="false" ht="15" hidden="false" customHeight="false" outlineLevel="0" collapsed="false">
      <c r="A110" s="29" t="n">
        <v>43202</v>
      </c>
      <c r="B110" s="21" t="s">
        <v>120</v>
      </c>
      <c r="C110" s="21" t="s">
        <v>12</v>
      </c>
      <c r="D110" s="21" t="n">
        <v>1</v>
      </c>
      <c r="E110" s="30" t="s">
        <v>121</v>
      </c>
      <c r="F110" s="10" t="n">
        <v>60</v>
      </c>
    </row>
    <row r="111" customFormat="false" ht="15" hidden="false" customHeight="false" outlineLevel="0" collapsed="false">
      <c r="A111" s="29" t="n">
        <v>43202</v>
      </c>
      <c r="B111" s="21" t="s">
        <v>122</v>
      </c>
      <c r="C111" s="21" t="s">
        <v>28</v>
      </c>
      <c r="D111" s="21" t="n">
        <v>1</v>
      </c>
      <c r="E111" s="30" t="s">
        <v>123</v>
      </c>
      <c r="F111" s="10" t="n">
        <v>60</v>
      </c>
    </row>
    <row r="112" customFormat="false" ht="15" hidden="false" customHeight="false" outlineLevel="0" collapsed="false">
      <c r="A112" s="29" t="n">
        <v>43203</v>
      </c>
      <c r="B112" s="21" t="s">
        <v>124</v>
      </c>
      <c r="C112" s="21" t="s">
        <v>28</v>
      </c>
      <c r="D112" s="21" t="n">
        <v>3</v>
      </c>
      <c r="E112" s="30" t="s">
        <v>125</v>
      </c>
      <c r="F112" s="10" t="n">
        <v>90</v>
      </c>
    </row>
    <row r="113" customFormat="false" ht="15" hidden="false" customHeight="false" outlineLevel="0" collapsed="false">
      <c r="A113" s="29" t="n">
        <v>43203</v>
      </c>
      <c r="B113" s="21" t="s">
        <v>37</v>
      </c>
      <c r="C113" s="21" t="s">
        <v>38</v>
      </c>
      <c r="D113" s="21" t="n">
        <v>1</v>
      </c>
      <c r="E113" s="30" t="s">
        <v>72</v>
      </c>
      <c r="F113" s="10" t="n">
        <v>30</v>
      </c>
    </row>
    <row r="114" customFormat="false" ht="15" hidden="false" customHeight="false" outlineLevel="0" collapsed="false">
      <c r="A114" s="29" t="n">
        <v>43206</v>
      </c>
      <c r="B114" s="21" t="s">
        <v>6</v>
      </c>
      <c r="C114" s="21" t="s">
        <v>7</v>
      </c>
      <c r="D114" s="21" t="n">
        <v>7</v>
      </c>
      <c r="E114" s="30" t="s">
        <v>9</v>
      </c>
      <c r="F114" s="10" t="n">
        <v>80</v>
      </c>
    </row>
    <row r="115" customFormat="false" ht="15" hidden="false" customHeight="false" outlineLevel="0" collapsed="false">
      <c r="A115" s="29" t="n">
        <v>43207</v>
      </c>
      <c r="B115" s="21" t="s">
        <v>51</v>
      </c>
      <c r="C115" s="21" t="s">
        <v>28</v>
      </c>
      <c r="D115" s="21" t="n">
        <v>3</v>
      </c>
      <c r="E115" s="30" t="s">
        <v>126</v>
      </c>
      <c r="F115" s="10" t="n">
        <v>50</v>
      </c>
    </row>
    <row r="116" customFormat="false" ht="15" hidden="false" customHeight="false" outlineLevel="0" collapsed="false">
      <c r="A116" s="29" t="n">
        <v>43207</v>
      </c>
      <c r="B116" s="21" t="s">
        <v>53</v>
      </c>
      <c r="C116" s="21" t="s">
        <v>28</v>
      </c>
      <c r="D116" s="21" t="n">
        <v>17</v>
      </c>
      <c r="E116" s="30" t="s">
        <v>127</v>
      </c>
      <c r="F116" s="10" t="n">
        <v>60</v>
      </c>
    </row>
    <row r="117" customFormat="false" ht="15" hidden="false" customHeight="false" outlineLevel="0" collapsed="false">
      <c r="A117" s="29" t="n">
        <v>43208</v>
      </c>
      <c r="B117" s="21" t="s">
        <v>6</v>
      </c>
      <c r="C117" s="21" t="s">
        <v>7</v>
      </c>
      <c r="D117" s="21" t="n">
        <v>13</v>
      </c>
      <c r="E117" s="30" t="s">
        <v>128</v>
      </c>
      <c r="F117" s="10" t="n">
        <v>90</v>
      </c>
    </row>
    <row r="118" customFormat="false" ht="15" hidden="false" customHeight="false" outlineLevel="0" collapsed="false">
      <c r="A118" s="29" t="n">
        <v>43208</v>
      </c>
      <c r="B118" s="21" t="s">
        <v>129</v>
      </c>
      <c r="C118" s="21" t="s">
        <v>7</v>
      </c>
      <c r="D118" s="21" t="n">
        <v>24</v>
      </c>
      <c r="E118" s="30" t="s">
        <v>130</v>
      </c>
      <c r="F118" s="10" t="n">
        <v>120</v>
      </c>
    </row>
    <row r="119" customFormat="false" ht="15" hidden="false" customHeight="false" outlineLevel="0" collapsed="false">
      <c r="A119" s="29" t="n">
        <v>43209</v>
      </c>
      <c r="B119" s="21" t="s">
        <v>44</v>
      </c>
      <c r="C119" s="21" t="s">
        <v>45</v>
      </c>
      <c r="D119" s="21" t="n">
        <v>19</v>
      </c>
      <c r="E119" s="30" t="s">
        <v>131</v>
      </c>
      <c r="F119" s="10" t="n">
        <v>170</v>
      </c>
    </row>
    <row r="120" customFormat="false" ht="15" hidden="false" customHeight="false" outlineLevel="0" collapsed="false">
      <c r="A120" s="29" t="n">
        <v>43209</v>
      </c>
      <c r="B120" s="21" t="s">
        <v>108</v>
      </c>
      <c r="C120" s="21" t="s">
        <v>16</v>
      </c>
      <c r="D120" s="21" t="n">
        <v>10</v>
      </c>
      <c r="E120" s="30" t="s">
        <v>132</v>
      </c>
      <c r="F120" s="10" t="n">
        <v>80</v>
      </c>
    </row>
    <row r="121" customFormat="false" ht="15" hidden="false" customHeight="false" outlineLevel="0" collapsed="false">
      <c r="A121" s="29" t="n">
        <v>43213</v>
      </c>
      <c r="B121" s="21" t="s">
        <v>6</v>
      </c>
      <c r="C121" s="21" t="s">
        <v>7</v>
      </c>
      <c r="D121" s="21" t="n">
        <v>7</v>
      </c>
      <c r="E121" s="30" t="s">
        <v>29</v>
      </c>
      <c r="F121" s="10" t="n">
        <v>115</v>
      </c>
    </row>
    <row r="122" customFormat="false" ht="15" hidden="false" customHeight="false" outlineLevel="0" collapsed="false">
      <c r="A122" s="29" t="n">
        <v>43213</v>
      </c>
      <c r="B122" s="21" t="s">
        <v>37</v>
      </c>
      <c r="C122" s="21" t="s">
        <v>38</v>
      </c>
      <c r="D122" s="21" t="n">
        <v>1</v>
      </c>
      <c r="E122" s="30" t="s">
        <v>72</v>
      </c>
      <c r="F122" s="10" t="n">
        <v>30</v>
      </c>
    </row>
    <row r="123" customFormat="false" ht="15" hidden="false" customHeight="false" outlineLevel="0" collapsed="false">
      <c r="A123" s="29" t="n">
        <v>43213</v>
      </c>
      <c r="B123" s="21" t="s">
        <v>133</v>
      </c>
      <c r="C123" s="21" t="s">
        <v>16</v>
      </c>
      <c r="D123" s="21" t="n">
        <v>1</v>
      </c>
      <c r="E123" s="30" t="s">
        <v>134</v>
      </c>
      <c r="F123" s="10" t="n">
        <v>60</v>
      </c>
    </row>
    <row r="124" customFormat="false" ht="15" hidden="false" customHeight="false" outlineLevel="0" collapsed="false">
      <c r="A124" s="29" t="n">
        <v>43213</v>
      </c>
      <c r="B124" s="21" t="s">
        <v>40</v>
      </c>
      <c r="C124" s="21" t="s">
        <v>12</v>
      </c>
      <c r="D124" s="21" t="n">
        <v>1</v>
      </c>
      <c r="E124" s="21" t="s">
        <v>135</v>
      </c>
      <c r="F124" s="10" t="n">
        <v>60</v>
      </c>
    </row>
    <row r="125" customFormat="false" ht="15" hidden="false" customHeight="false" outlineLevel="0" collapsed="false">
      <c r="A125" s="29" t="n">
        <v>43214</v>
      </c>
      <c r="B125" s="21" t="s">
        <v>51</v>
      </c>
      <c r="C125" s="21" t="s">
        <v>28</v>
      </c>
      <c r="D125" s="21" t="n">
        <v>1</v>
      </c>
      <c r="E125" s="21" t="s">
        <v>136</v>
      </c>
      <c r="F125" s="10" t="n">
        <v>55</v>
      </c>
    </row>
    <row r="126" customFormat="false" ht="15" hidden="false" customHeight="false" outlineLevel="0" collapsed="false">
      <c r="A126" s="29" t="n">
        <v>43215</v>
      </c>
      <c r="B126" s="21" t="s">
        <v>6</v>
      </c>
      <c r="C126" s="21" t="s">
        <v>7</v>
      </c>
      <c r="D126" s="21" t="n">
        <v>15</v>
      </c>
      <c r="E126" s="21" t="s">
        <v>137</v>
      </c>
      <c r="F126" s="10" t="n">
        <v>120</v>
      </c>
    </row>
    <row r="127" customFormat="false" ht="15" hidden="false" customHeight="false" outlineLevel="0" collapsed="false">
      <c r="A127" s="29" t="n">
        <v>43215</v>
      </c>
      <c r="B127" s="21" t="s">
        <v>21</v>
      </c>
      <c r="C127" s="21" t="s">
        <v>21</v>
      </c>
      <c r="D127" s="21" t="n">
        <v>6</v>
      </c>
      <c r="E127" s="21" t="s">
        <v>138</v>
      </c>
      <c r="F127" s="10" t="n">
        <v>210</v>
      </c>
    </row>
    <row r="128" customFormat="false" ht="15" hidden="false" customHeight="false" outlineLevel="0" collapsed="false">
      <c r="A128" s="29" t="n">
        <v>43216</v>
      </c>
      <c r="B128" s="21" t="s">
        <v>37</v>
      </c>
      <c r="C128" s="21" t="s">
        <v>38</v>
      </c>
      <c r="D128" s="21" t="n">
        <v>1</v>
      </c>
      <c r="E128" s="21" t="s">
        <v>139</v>
      </c>
      <c r="F128" s="10" t="n">
        <v>30</v>
      </c>
    </row>
    <row r="129" customFormat="false" ht="15" hidden="false" customHeight="false" outlineLevel="0" collapsed="false">
      <c r="A129" s="29" t="n">
        <v>43216</v>
      </c>
      <c r="B129" s="21" t="s">
        <v>89</v>
      </c>
      <c r="C129" s="21" t="s">
        <v>28</v>
      </c>
      <c r="D129" s="21" t="n">
        <v>2</v>
      </c>
      <c r="E129" s="21" t="s">
        <v>140</v>
      </c>
      <c r="F129" s="10" t="n">
        <v>70</v>
      </c>
    </row>
    <row r="130" customFormat="false" ht="15" hidden="false" customHeight="false" outlineLevel="0" collapsed="false">
      <c r="A130" s="29" t="n">
        <v>43216</v>
      </c>
      <c r="B130" s="21" t="s">
        <v>141</v>
      </c>
      <c r="C130" s="21" t="s">
        <v>142</v>
      </c>
      <c r="D130" s="21" t="n">
        <v>10</v>
      </c>
      <c r="E130" s="21" t="s">
        <v>143</v>
      </c>
      <c r="F130" s="10" t="n">
        <v>120</v>
      </c>
    </row>
    <row r="131" customFormat="false" ht="15" hidden="false" customHeight="false" outlineLevel="0" collapsed="false">
      <c r="A131" s="29" t="n">
        <v>43217</v>
      </c>
      <c r="B131" s="21" t="s">
        <v>59</v>
      </c>
      <c r="C131" s="21" t="s">
        <v>28</v>
      </c>
      <c r="D131" s="21" t="n">
        <v>2</v>
      </c>
      <c r="E131" s="21" t="s">
        <v>144</v>
      </c>
      <c r="F131" s="10" t="n">
        <v>120</v>
      </c>
    </row>
    <row r="132" customFormat="false" ht="15" hidden="false" customHeight="false" outlineLevel="0" collapsed="false">
      <c r="A132" s="29" t="n">
        <v>43220</v>
      </c>
      <c r="B132" s="21" t="s">
        <v>6</v>
      </c>
      <c r="C132" s="21" t="s">
        <v>7</v>
      </c>
      <c r="D132" s="21" t="n">
        <v>4</v>
      </c>
      <c r="E132" s="21" t="s">
        <v>9</v>
      </c>
      <c r="F132" s="10" t="n">
        <v>80</v>
      </c>
    </row>
    <row r="133" customFormat="false" ht="15" hidden="false" customHeight="false" outlineLevel="0" collapsed="false">
      <c r="A133" s="31" t="n">
        <v>43220</v>
      </c>
      <c r="B133" s="24" t="s">
        <v>100</v>
      </c>
      <c r="C133" s="24" t="s">
        <v>62</v>
      </c>
      <c r="D133" s="24" t="n">
        <v>9</v>
      </c>
      <c r="E133" s="24" t="s">
        <v>145</v>
      </c>
      <c r="F133" s="25" t="n">
        <v>195</v>
      </c>
    </row>
    <row r="134" customFormat="false" ht="15" hidden="false" customHeight="false" outlineLevel="0" collapsed="false">
      <c r="A134" s="26" t="n">
        <v>43222</v>
      </c>
      <c r="B134" s="27" t="s">
        <v>6</v>
      </c>
      <c r="C134" s="27" t="s">
        <v>7</v>
      </c>
      <c r="D134" s="27" t="n">
        <v>14</v>
      </c>
      <c r="E134" s="27" t="s">
        <v>146</v>
      </c>
      <c r="F134" s="7" t="n">
        <v>90</v>
      </c>
    </row>
    <row r="135" customFormat="false" ht="15" hidden="false" customHeight="false" outlineLevel="0" collapsed="false">
      <c r="A135" s="32" t="n">
        <v>43223</v>
      </c>
      <c r="B135" s="33" t="s">
        <v>18</v>
      </c>
      <c r="C135" s="33" t="s">
        <v>19</v>
      </c>
      <c r="D135" s="33" t="n">
        <v>3</v>
      </c>
      <c r="E135" s="33" t="s">
        <v>20</v>
      </c>
      <c r="F135" s="34" t="n">
        <v>30</v>
      </c>
    </row>
    <row r="136" customFormat="false" ht="15" hidden="false" customHeight="false" outlineLevel="0" collapsed="false">
      <c r="A136" s="32" t="n">
        <v>43224</v>
      </c>
      <c r="B136" s="33" t="s">
        <v>34</v>
      </c>
      <c r="C136" s="33" t="s">
        <v>24</v>
      </c>
      <c r="D136" s="33" t="n">
        <v>10</v>
      </c>
      <c r="E136" s="33" t="s">
        <v>35</v>
      </c>
      <c r="F136" s="34" t="n">
        <v>85</v>
      </c>
    </row>
    <row r="137" customFormat="false" ht="15" hidden="false" customHeight="false" outlineLevel="0" collapsed="false">
      <c r="A137" s="29" t="n">
        <v>43227</v>
      </c>
      <c r="B137" s="21" t="s">
        <v>147</v>
      </c>
      <c r="C137" s="21" t="s">
        <v>7</v>
      </c>
      <c r="D137" s="21" t="n">
        <v>7</v>
      </c>
      <c r="E137" s="21" t="s">
        <v>9</v>
      </c>
      <c r="F137" s="10" t="n">
        <v>80</v>
      </c>
    </row>
    <row r="138" customFormat="false" ht="15" hidden="false" customHeight="false" outlineLevel="0" collapsed="false">
      <c r="A138" s="29" t="n">
        <v>43227</v>
      </c>
      <c r="B138" s="21" t="s">
        <v>6</v>
      </c>
      <c r="C138" s="21" t="s">
        <v>7</v>
      </c>
      <c r="D138" s="21" t="n">
        <v>7</v>
      </c>
      <c r="E138" s="21" t="s">
        <v>9</v>
      </c>
      <c r="F138" s="10" t="n">
        <v>40</v>
      </c>
    </row>
    <row r="139" customFormat="false" ht="15" hidden="false" customHeight="false" outlineLevel="0" collapsed="false">
      <c r="A139" s="29" t="n">
        <v>43228</v>
      </c>
      <c r="B139" s="21" t="s">
        <v>102</v>
      </c>
      <c r="C139" s="21" t="s">
        <v>28</v>
      </c>
      <c r="D139" s="21" t="n">
        <v>8</v>
      </c>
      <c r="E139" s="21" t="s">
        <v>148</v>
      </c>
      <c r="F139" s="10" t="n">
        <v>40</v>
      </c>
    </row>
    <row r="140" customFormat="false" ht="15" hidden="false" customHeight="false" outlineLevel="0" collapsed="false">
      <c r="A140" s="29" t="n">
        <v>43228</v>
      </c>
      <c r="B140" s="21" t="s">
        <v>51</v>
      </c>
      <c r="C140" s="21" t="s">
        <v>28</v>
      </c>
      <c r="D140" s="21" t="n">
        <v>1</v>
      </c>
      <c r="E140" s="35"/>
      <c r="F140" s="10" t="n">
        <v>40</v>
      </c>
    </row>
    <row r="141" customFormat="false" ht="15" hidden="false" customHeight="false" outlineLevel="0" collapsed="false">
      <c r="A141" s="29" t="n">
        <v>43228</v>
      </c>
      <c r="B141" s="21" t="s">
        <v>114</v>
      </c>
      <c r="C141" s="21" t="s">
        <v>28</v>
      </c>
      <c r="D141" s="21" t="n">
        <v>1</v>
      </c>
      <c r="E141" s="21" t="s">
        <v>149</v>
      </c>
      <c r="F141" s="10" t="n">
        <v>60</v>
      </c>
    </row>
    <row r="142" customFormat="false" ht="15" hidden="false" customHeight="false" outlineLevel="0" collapsed="false">
      <c r="A142" s="29" t="n">
        <v>43229</v>
      </c>
      <c r="B142" s="21" t="s">
        <v>6</v>
      </c>
      <c r="C142" s="21" t="s">
        <v>7</v>
      </c>
      <c r="D142" s="21" t="n">
        <v>14</v>
      </c>
      <c r="E142" s="21" t="s">
        <v>150</v>
      </c>
      <c r="F142" s="10" t="n">
        <v>85</v>
      </c>
    </row>
    <row r="143" customFormat="false" ht="15" hidden="false" customHeight="false" outlineLevel="0" collapsed="false">
      <c r="A143" s="29" t="n">
        <v>43229</v>
      </c>
      <c r="B143" s="21" t="s">
        <v>107</v>
      </c>
      <c r="C143" s="21" t="s">
        <v>16</v>
      </c>
      <c r="D143" s="21" t="n">
        <v>2</v>
      </c>
      <c r="E143" s="30" t="s">
        <v>29</v>
      </c>
      <c r="F143" s="10" t="n">
        <v>60</v>
      </c>
    </row>
    <row r="144" customFormat="false" ht="15" hidden="false" customHeight="false" outlineLevel="0" collapsed="false">
      <c r="A144" s="29" t="n">
        <v>43230</v>
      </c>
      <c r="B144" s="21" t="s">
        <v>21</v>
      </c>
      <c r="C144" s="21" t="s">
        <v>21</v>
      </c>
      <c r="D144" s="21" t="n">
        <v>3</v>
      </c>
      <c r="E144" s="21" t="s">
        <v>151</v>
      </c>
      <c r="F144" s="10" t="n">
        <v>120</v>
      </c>
    </row>
    <row r="145" customFormat="false" ht="15" hidden="false" customHeight="false" outlineLevel="0" collapsed="false">
      <c r="A145" s="29" t="n">
        <v>43230</v>
      </c>
      <c r="B145" s="21" t="s">
        <v>122</v>
      </c>
      <c r="C145" s="21" t="s">
        <v>28</v>
      </c>
      <c r="D145" s="21" t="n">
        <v>2</v>
      </c>
      <c r="E145" s="21" t="s">
        <v>152</v>
      </c>
      <c r="F145" s="10" t="n">
        <v>70</v>
      </c>
    </row>
    <row r="146" customFormat="false" ht="15" hidden="false" customHeight="false" outlineLevel="0" collapsed="false">
      <c r="A146" s="29" t="n">
        <v>43230</v>
      </c>
      <c r="B146" s="9" t="s">
        <v>40</v>
      </c>
      <c r="C146" s="21" t="s">
        <v>12</v>
      </c>
      <c r="D146" s="21" t="n">
        <v>1</v>
      </c>
      <c r="E146" s="21" t="s">
        <v>153</v>
      </c>
      <c r="F146" s="10" t="n">
        <v>90</v>
      </c>
    </row>
    <row r="147" customFormat="false" ht="15" hidden="false" customHeight="false" outlineLevel="0" collapsed="false">
      <c r="A147" s="29" t="n">
        <v>43230</v>
      </c>
      <c r="B147" s="1" t="s">
        <v>154</v>
      </c>
      <c r="C147" s="21" t="s">
        <v>16</v>
      </c>
      <c r="D147" s="21" t="n">
        <v>4</v>
      </c>
      <c r="E147" s="21" t="s">
        <v>155</v>
      </c>
      <c r="F147" s="10" t="n">
        <v>150</v>
      </c>
    </row>
    <row r="148" customFormat="false" ht="15" hidden="false" customHeight="false" outlineLevel="0" collapsed="false">
      <c r="A148" s="29" t="n">
        <v>43231</v>
      </c>
      <c r="B148" s="9" t="s">
        <v>18</v>
      </c>
      <c r="C148" s="21" t="s">
        <v>156</v>
      </c>
      <c r="D148" s="21" t="n">
        <v>2</v>
      </c>
      <c r="E148" s="21" t="s">
        <v>156</v>
      </c>
      <c r="F148" s="10" t="n">
        <v>170</v>
      </c>
    </row>
    <row r="149" customFormat="false" ht="15" hidden="false" customHeight="false" outlineLevel="0" collapsed="false">
      <c r="A149" s="29" t="n">
        <v>43231</v>
      </c>
      <c r="B149" s="21" t="s">
        <v>124</v>
      </c>
      <c r="C149" s="21" t="s">
        <v>28</v>
      </c>
      <c r="D149" s="21" t="n">
        <v>6</v>
      </c>
      <c r="E149" s="21" t="s">
        <v>157</v>
      </c>
      <c r="F149" s="10" t="n">
        <v>90</v>
      </c>
    </row>
    <row r="150" customFormat="false" ht="15" hidden="false" customHeight="false" outlineLevel="0" collapsed="false">
      <c r="A150" s="29" t="n">
        <v>43234</v>
      </c>
      <c r="B150" s="21" t="s">
        <v>147</v>
      </c>
      <c r="C150" s="21" t="s">
        <v>7</v>
      </c>
      <c r="D150" s="21" t="n">
        <v>6</v>
      </c>
      <c r="E150" s="21" t="s">
        <v>158</v>
      </c>
      <c r="F150" s="10" t="n">
        <v>60</v>
      </c>
    </row>
    <row r="151" customFormat="false" ht="15" hidden="false" customHeight="false" outlineLevel="0" collapsed="false">
      <c r="A151" s="29" t="n">
        <v>43234</v>
      </c>
      <c r="B151" s="21" t="s">
        <v>6</v>
      </c>
      <c r="C151" s="21" t="s">
        <v>7</v>
      </c>
      <c r="D151" s="21" t="n">
        <v>6</v>
      </c>
      <c r="E151" s="21" t="s">
        <v>158</v>
      </c>
      <c r="F151" s="10" t="n">
        <v>95</v>
      </c>
    </row>
    <row r="152" customFormat="false" ht="15" hidden="false" customHeight="false" outlineLevel="0" collapsed="false">
      <c r="A152" s="29" t="n">
        <v>43234</v>
      </c>
      <c r="B152" s="21" t="s">
        <v>74</v>
      </c>
      <c r="C152" s="21" t="s">
        <v>28</v>
      </c>
      <c r="D152" s="21" t="n">
        <v>8</v>
      </c>
      <c r="E152" s="21" t="s">
        <v>159</v>
      </c>
      <c r="F152" s="10" t="n">
        <v>75</v>
      </c>
    </row>
    <row r="153" customFormat="false" ht="15" hidden="false" customHeight="false" outlineLevel="0" collapsed="false">
      <c r="A153" s="29" t="n">
        <v>43235</v>
      </c>
      <c r="B153" s="21" t="s">
        <v>51</v>
      </c>
      <c r="C153" s="21" t="s">
        <v>28</v>
      </c>
      <c r="D153" s="21" t="n">
        <v>3</v>
      </c>
      <c r="E153" s="21" t="s">
        <v>160</v>
      </c>
      <c r="F153" s="10" t="n">
        <v>65</v>
      </c>
    </row>
    <row r="154" customFormat="false" ht="15" hidden="false" customHeight="false" outlineLevel="0" collapsed="false">
      <c r="A154" s="29" t="n">
        <v>43235</v>
      </c>
      <c r="B154" s="21" t="s">
        <v>53</v>
      </c>
      <c r="C154" s="21" t="s">
        <v>28</v>
      </c>
      <c r="D154" s="21" t="n">
        <v>10</v>
      </c>
      <c r="E154" s="21" t="s">
        <v>161</v>
      </c>
      <c r="F154" s="10" t="n">
        <v>60</v>
      </c>
    </row>
    <row r="155" customFormat="false" ht="15" hidden="false" customHeight="false" outlineLevel="0" collapsed="false">
      <c r="A155" s="29" t="n">
        <v>43236</v>
      </c>
      <c r="B155" s="21" t="s">
        <v>6</v>
      </c>
      <c r="C155" s="21" t="s">
        <v>7</v>
      </c>
      <c r="D155" s="21" t="n">
        <v>12</v>
      </c>
      <c r="E155" s="21" t="s">
        <v>162</v>
      </c>
      <c r="F155" s="10" t="n">
        <v>105</v>
      </c>
    </row>
    <row r="156" customFormat="false" ht="15" hidden="false" customHeight="false" outlineLevel="0" collapsed="false">
      <c r="A156" s="29" t="n">
        <v>43236</v>
      </c>
      <c r="B156" s="21" t="s">
        <v>163</v>
      </c>
      <c r="C156" s="21" t="s">
        <v>7</v>
      </c>
      <c r="D156" s="21" t="n">
        <v>1</v>
      </c>
      <c r="E156" s="21"/>
      <c r="F156" s="10" t="n">
        <v>90</v>
      </c>
    </row>
    <row r="157" customFormat="false" ht="15" hidden="false" customHeight="false" outlineLevel="0" collapsed="false">
      <c r="A157" s="29" t="n">
        <v>43238</v>
      </c>
      <c r="B157" s="21" t="s">
        <v>37</v>
      </c>
      <c r="C157" s="21" t="s">
        <v>38</v>
      </c>
      <c r="D157" s="21" t="n">
        <v>1</v>
      </c>
      <c r="E157" s="21" t="s">
        <v>72</v>
      </c>
      <c r="F157" s="10" t="n">
        <v>30</v>
      </c>
    </row>
    <row r="158" customFormat="false" ht="15" hidden="false" customHeight="false" outlineLevel="0" collapsed="false">
      <c r="A158" s="29" t="n">
        <v>43238</v>
      </c>
      <c r="B158" s="21" t="s">
        <v>18</v>
      </c>
      <c r="C158" s="21" t="s">
        <v>164</v>
      </c>
      <c r="D158" s="21" t="n">
        <v>2</v>
      </c>
      <c r="E158" s="21" t="s">
        <v>164</v>
      </c>
      <c r="F158" s="10" t="n">
        <v>40</v>
      </c>
    </row>
    <row r="159" customFormat="false" ht="15" hidden="false" customHeight="false" outlineLevel="0" collapsed="false">
      <c r="A159" s="29" t="n">
        <v>43241</v>
      </c>
      <c r="B159" s="21" t="s">
        <v>147</v>
      </c>
      <c r="C159" s="21" t="s">
        <v>7</v>
      </c>
      <c r="D159" s="21" t="n">
        <v>5</v>
      </c>
      <c r="E159" s="21" t="s">
        <v>158</v>
      </c>
      <c r="F159" s="10" t="n">
        <v>75</v>
      </c>
    </row>
    <row r="160" customFormat="false" ht="15" hidden="false" customHeight="false" outlineLevel="0" collapsed="false">
      <c r="A160" s="29" t="n">
        <v>43241</v>
      </c>
      <c r="B160" s="21" t="s">
        <v>6</v>
      </c>
      <c r="C160" s="21" t="s">
        <v>7</v>
      </c>
      <c r="D160" s="21" t="n">
        <v>6</v>
      </c>
      <c r="E160" s="21" t="s">
        <v>158</v>
      </c>
      <c r="F160" s="10" t="n">
        <v>55</v>
      </c>
    </row>
    <row r="161" customFormat="false" ht="15" hidden="false" customHeight="false" outlineLevel="0" collapsed="false">
      <c r="A161" s="29" t="n">
        <v>43241</v>
      </c>
      <c r="B161" s="21" t="s">
        <v>21</v>
      </c>
      <c r="C161" s="21" t="s">
        <v>21</v>
      </c>
      <c r="D161" s="21" t="n">
        <v>5</v>
      </c>
      <c r="E161" s="21" t="s">
        <v>165</v>
      </c>
      <c r="F161" s="10" t="n">
        <v>210</v>
      </c>
    </row>
    <row r="162" customFormat="false" ht="15" hidden="false" customHeight="false" outlineLevel="0" collapsed="false">
      <c r="A162" s="29" t="n">
        <v>43242</v>
      </c>
      <c r="B162" s="21" t="s">
        <v>21</v>
      </c>
      <c r="C162" s="21" t="s">
        <v>21</v>
      </c>
      <c r="D162" s="21" t="n">
        <v>4</v>
      </c>
      <c r="E162" s="21" t="s">
        <v>165</v>
      </c>
      <c r="F162" s="10" t="n">
        <v>240</v>
      </c>
    </row>
    <row r="163" customFormat="false" ht="15" hidden="false" customHeight="false" outlineLevel="0" collapsed="false">
      <c r="A163" s="29" t="n">
        <v>43242</v>
      </c>
      <c r="B163" s="21" t="s">
        <v>51</v>
      </c>
      <c r="C163" s="21" t="s">
        <v>28</v>
      </c>
      <c r="D163" s="21" t="n">
        <v>3</v>
      </c>
      <c r="E163" s="21" t="s">
        <v>166</v>
      </c>
      <c r="F163" s="10" t="n">
        <v>60</v>
      </c>
    </row>
    <row r="164" customFormat="false" ht="15" hidden="false" customHeight="false" outlineLevel="0" collapsed="false">
      <c r="A164" s="29" t="n">
        <v>43242</v>
      </c>
      <c r="B164" s="21" t="s">
        <v>37</v>
      </c>
      <c r="C164" s="21" t="s">
        <v>38</v>
      </c>
      <c r="D164" s="21" t="n">
        <v>1</v>
      </c>
      <c r="E164" s="21" t="s">
        <v>72</v>
      </c>
      <c r="F164" s="10" t="n">
        <v>30</v>
      </c>
    </row>
    <row r="165" customFormat="false" ht="15" hidden="false" customHeight="false" outlineLevel="0" collapsed="false">
      <c r="A165" s="29" t="n">
        <v>43242</v>
      </c>
      <c r="B165" s="21" t="s">
        <v>167</v>
      </c>
      <c r="C165" s="21" t="s">
        <v>7</v>
      </c>
      <c r="D165" s="21" t="n">
        <v>1</v>
      </c>
      <c r="E165" s="21" t="s">
        <v>168</v>
      </c>
      <c r="F165" s="10" t="n">
        <v>100</v>
      </c>
    </row>
    <row r="166" customFormat="false" ht="15" hidden="false" customHeight="false" outlineLevel="0" collapsed="false">
      <c r="A166" s="29" t="n">
        <v>43243</v>
      </c>
      <c r="B166" s="21" t="s">
        <v>6</v>
      </c>
      <c r="C166" s="21" t="s">
        <v>7</v>
      </c>
      <c r="D166" s="21" t="n">
        <v>13</v>
      </c>
      <c r="E166" s="21" t="s">
        <v>169</v>
      </c>
      <c r="F166" s="10" t="n">
        <v>75</v>
      </c>
    </row>
    <row r="167" customFormat="false" ht="15" hidden="false" customHeight="false" outlineLevel="0" collapsed="false">
      <c r="A167" s="29" t="n">
        <v>43243</v>
      </c>
      <c r="B167" s="21" t="s">
        <v>21</v>
      </c>
      <c r="C167" s="21" t="s">
        <v>21</v>
      </c>
      <c r="D167" s="21" t="n">
        <v>4</v>
      </c>
      <c r="E167" s="21" t="s">
        <v>165</v>
      </c>
      <c r="F167" s="10" t="n">
        <v>240</v>
      </c>
    </row>
    <row r="168" customFormat="false" ht="15" hidden="false" customHeight="false" outlineLevel="0" collapsed="false">
      <c r="A168" s="29" t="n">
        <v>43244</v>
      </c>
      <c r="B168" s="21" t="s">
        <v>21</v>
      </c>
      <c r="C168" s="21" t="s">
        <v>21</v>
      </c>
      <c r="D168" s="21" t="n">
        <v>4</v>
      </c>
      <c r="E168" s="21" t="s">
        <v>165</v>
      </c>
      <c r="F168" s="10" t="n">
        <v>225</v>
      </c>
    </row>
    <row r="169" customFormat="false" ht="15" hidden="false" customHeight="false" outlineLevel="0" collapsed="false">
      <c r="A169" s="29" t="n">
        <v>43244</v>
      </c>
      <c r="B169" s="21" t="s">
        <v>89</v>
      </c>
      <c r="C169" s="21" t="s">
        <v>28</v>
      </c>
      <c r="D169" s="21" t="n">
        <v>8</v>
      </c>
      <c r="E169" s="21" t="s">
        <v>170</v>
      </c>
      <c r="F169" s="10" t="n">
        <v>60</v>
      </c>
    </row>
    <row r="170" customFormat="false" ht="15" hidden="false" customHeight="false" outlineLevel="0" collapsed="false">
      <c r="A170" s="29" t="n">
        <v>43245</v>
      </c>
      <c r="B170" s="21" t="s">
        <v>21</v>
      </c>
      <c r="C170" s="21" t="s">
        <v>21</v>
      </c>
      <c r="D170" s="21" t="n">
        <v>2</v>
      </c>
      <c r="E170" s="21" t="s">
        <v>165</v>
      </c>
      <c r="F170" s="10" t="n">
        <v>225</v>
      </c>
    </row>
    <row r="171" customFormat="false" ht="15" hidden="false" customHeight="false" outlineLevel="0" collapsed="false">
      <c r="A171" s="29" t="n">
        <v>43244</v>
      </c>
      <c r="B171" s="9" t="s">
        <v>40</v>
      </c>
      <c r="C171" s="21" t="s">
        <v>12</v>
      </c>
      <c r="D171" s="21" t="n">
        <v>1</v>
      </c>
      <c r="E171" s="21" t="s">
        <v>171</v>
      </c>
      <c r="F171" s="10" t="n">
        <v>90</v>
      </c>
    </row>
    <row r="172" customFormat="false" ht="15" hidden="false" customHeight="false" outlineLevel="0" collapsed="false">
      <c r="A172" s="29" t="n">
        <v>43245</v>
      </c>
      <c r="B172" s="9" t="s">
        <v>40</v>
      </c>
      <c r="C172" s="21" t="s">
        <v>12</v>
      </c>
      <c r="D172" s="21" t="n">
        <v>1</v>
      </c>
      <c r="E172" s="21" t="s">
        <v>153</v>
      </c>
      <c r="F172" s="10" t="n">
        <v>60</v>
      </c>
    </row>
    <row r="173" customFormat="false" ht="15" hidden="false" customHeight="false" outlineLevel="0" collapsed="false">
      <c r="A173" s="29" t="n">
        <v>43248</v>
      </c>
      <c r="B173" s="21" t="s">
        <v>172</v>
      </c>
      <c r="C173" s="21" t="s">
        <v>7</v>
      </c>
      <c r="D173" s="21" t="n">
        <v>4</v>
      </c>
      <c r="E173" s="21" t="s">
        <v>158</v>
      </c>
      <c r="F173" s="10" t="n">
        <v>65</v>
      </c>
    </row>
    <row r="174" customFormat="false" ht="15" hidden="false" customHeight="false" outlineLevel="0" collapsed="false">
      <c r="A174" s="29" t="n">
        <v>43248</v>
      </c>
      <c r="B174" s="21" t="s">
        <v>6</v>
      </c>
      <c r="C174" s="21" t="s">
        <v>7</v>
      </c>
      <c r="D174" s="21" t="n">
        <v>5</v>
      </c>
      <c r="E174" s="21" t="s">
        <v>158</v>
      </c>
      <c r="F174" s="10" t="n">
        <v>90</v>
      </c>
    </row>
    <row r="175" customFormat="false" ht="15" hidden="false" customHeight="false" outlineLevel="0" collapsed="false">
      <c r="A175" s="29" t="n">
        <v>43248</v>
      </c>
      <c r="B175" s="21" t="s">
        <v>100</v>
      </c>
      <c r="C175" s="21" t="s">
        <v>62</v>
      </c>
      <c r="D175" s="21" t="n">
        <v>12</v>
      </c>
      <c r="E175" s="21" t="s">
        <v>173</v>
      </c>
      <c r="F175" s="10" t="n">
        <v>240</v>
      </c>
    </row>
    <row r="176" customFormat="false" ht="15" hidden="false" customHeight="false" outlineLevel="0" collapsed="false">
      <c r="A176" s="31" t="n">
        <v>43248</v>
      </c>
      <c r="B176" s="24" t="s">
        <v>141</v>
      </c>
      <c r="C176" s="24" t="s">
        <v>142</v>
      </c>
      <c r="D176" s="24" t="n">
        <v>10</v>
      </c>
      <c r="E176" s="24" t="s">
        <v>174</v>
      </c>
      <c r="F176" s="25" t="n">
        <v>95</v>
      </c>
    </row>
    <row r="177" customFormat="false" ht="15" hidden="false" customHeight="false" outlineLevel="0" collapsed="false">
      <c r="A177" s="29" t="n">
        <v>43249</v>
      </c>
      <c r="B177" s="21" t="s">
        <v>21</v>
      </c>
      <c r="C177" s="21" t="s">
        <v>21</v>
      </c>
      <c r="D177" s="21" t="n">
        <v>4</v>
      </c>
      <c r="E177" s="21" t="s">
        <v>175</v>
      </c>
      <c r="F177" s="10" t="n">
        <v>70</v>
      </c>
    </row>
    <row r="178" customFormat="false" ht="15" hidden="false" customHeight="false" outlineLevel="0" collapsed="false">
      <c r="A178" s="29" t="n">
        <v>43250</v>
      </c>
      <c r="B178" s="21" t="s">
        <v>6</v>
      </c>
      <c r="C178" s="21" t="s">
        <v>7</v>
      </c>
      <c r="D178" s="21" t="n">
        <v>15</v>
      </c>
      <c r="E178" s="21" t="s">
        <v>176</v>
      </c>
      <c r="F178" s="10" t="n">
        <v>95</v>
      </c>
    </row>
    <row r="179" customFormat="false" ht="15" hidden="false" customHeight="false" outlineLevel="0" collapsed="false">
      <c r="A179" s="31" t="n">
        <v>43250</v>
      </c>
      <c r="B179" s="24" t="s">
        <v>177</v>
      </c>
      <c r="C179" s="24" t="s">
        <v>7</v>
      </c>
      <c r="D179" s="24" t="n">
        <v>18</v>
      </c>
      <c r="E179" s="24" t="s">
        <v>178</v>
      </c>
      <c r="F179" s="25" t="n">
        <v>60</v>
      </c>
    </row>
    <row r="180" customFormat="false" ht="15" hidden="false" customHeight="false" outlineLevel="0" collapsed="false">
      <c r="A180" s="26" t="n">
        <v>43255</v>
      </c>
      <c r="B180" s="27" t="s">
        <v>172</v>
      </c>
      <c r="C180" s="27" t="s">
        <v>7</v>
      </c>
      <c r="D180" s="27" t="n">
        <v>5</v>
      </c>
      <c r="E180" s="27" t="s">
        <v>158</v>
      </c>
      <c r="F180" s="7" t="n">
        <v>75</v>
      </c>
    </row>
    <row r="181" customFormat="false" ht="15" hidden="false" customHeight="false" outlineLevel="0" collapsed="false">
      <c r="A181" s="29" t="n">
        <v>43255</v>
      </c>
      <c r="B181" s="21" t="s">
        <v>21</v>
      </c>
      <c r="C181" s="21" t="s">
        <v>21</v>
      </c>
      <c r="D181" s="21" t="n">
        <v>1</v>
      </c>
      <c r="E181" s="21" t="s">
        <v>179</v>
      </c>
      <c r="F181" s="10" t="n">
        <v>70</v>
      </c>
    </row>
    <row r="182" customFormat="false" ht="15" hidden="false" customHeight="false" outlineLevel="0" collapsed="false">
      <c r="A182" s="29" t="n">
        <v>43256</v>
      </c>
      <c r="B182" s="21" t="s">
        <v>51</v>
      </c>
      <c r="C182" s="21" t="s">
        <v>28</v>
      </c>
      <c r="D182" s="21" t="n">
        <v>5</v>
      </c>
      <c r="E182" s="21" t="s">
        <v>180</v>
      </c>
      <c r="F182" s="10" t="n">
        <v>60</v>
      </c>
    </row>
    <row r="183" customFormat="false" ht="15" hidden="false" customHeight="false" outlineLevel="0" collapsed="false">
      <c r="A183" s="29" t="n">
        <v>43256</v>
      </c>
      <c r="B183" s="21" t="s">
        <v>42</v>
      </c>
      <c r="C183" s="21" t="s">
        <v>28</v>
      </c>
      <c r="D183" s="21" t="n">
        <v>1</v>
      </c>
      <c r="E183" s="21" t="s">
        <v>181</v>
      </c>
      <c r="F183" s="10" t="n">
        <v>60</v>
      </c>
    </row>
    <row r="184" customFormat="false" ht="15" hidden="false" customHeight="false" outlineLevel="0" collapsed="false">
      <c r="A184" s="29" t="n">
        <v>43257</v>
      </c>
      <c r="B184" s="21" t="s">
        <v>6</v>
      </c>
      <c r="C184" s="21" t="s">
        <v>7</v>
      </c>
      <c r="D184" s="21" t="n">
        <v>12</v>
      </c>
      <c r="E184" s="21" t="s">
        <v>182</v>
      </c>
      <c r="F184" s="10" t="n">
        <v>120</v>
      </c>
    </row>
    <row r="185" customFormat="false" ht="15" hidden="false" customHeight="false" outlineLevel="0" collapsed="false">
      <c r="A185" s="29" t="n">
        <v>43257</v>
      </c>
      <c r="B185" s="21" t="s">
        <v>177</v>
      </c>
      <c r="C185" s="21" t="s">
        <v>7</v>
      </c>
      <c r="D185" s="21" t="n">
        <v>16</v>
      </c>
      <c r="E185" s="21" t="s">
        <v>178</v>
      </c>
      <c r="F185" s="10" t="n">
        <v>120</v>
      </c>
    </row>
    <row r="186" customFormat="false" ht="15" hidden="false" customHeight="false" outlineLevel="0" collapsed="false">
      <c r="A186" s="29" t="n">
        <v>43258</v>
      </c>
      <c r="B186" s="9" t="s">
        <v>40</v>
      </c>
      <c r="C186" s="21" t="s">
        <v>12</v>
      </c>
      <c r="D186" s="21" t="n">
        <v>1</v>
      </c>
      <c r="E186" s="21" t="s">
        <v>183</v>
      </c>
      <c r="F186" s="10" t="n">
        <v>120</v>
      </c>
    </row>
    <row r="187" customFormat="false" ht="15" hidden="false" customHeight="false" outlineLevel="0" collapsed="false">
      <c r="A187" s="29" t="n">
        <v>43258</v>
      </c>
      <c r="B187" s="21" t="s">
        <v>21</v>
      </c>
      <c r="C187" s="21" t="s">
        <v>21</v>
      </c>
      <c r="D187" s="21" t="n">
        <v>3</v>
      </c>
      <c r="E187" s="21" t="s">
        <v>184</v>
      </c>
      <c r="F187" s="10" t="n">
        <v>120</v>
      </c>
    </row>
    <row r="188" customFormat="false" ht="15" hidden="false" customHeight="false" outlineLevel="0" collapsed="false">
      <c r="A188" s="29" t="n">
        <v>43259</v>
      </c>
      <c r="B188" s="9" t="s">
        <v>40</v>
      </c>
      <c r="C188" s="21" t="s">
        <v>12</v>
      </c>
      <c r="D188" s="21" t="n">
        <v>1</v>
      </c>
      <c r="E188" s="21" t="s">
        <v>183</v>
      </c>
      <c r="F188" s="10" t="n">
        <v>60</v>
      </c>
    </row>
    <row r="189" customFormat="false" ht="15" hidden="false" customHeight="false" outlineLevel="0" collapsed="false">
      <c r="A189" s="29" t="n">
        <v>43259</v>
      </c>
      <c r="B189" s="21" t="s">
        <v>37</v>
      </c>
      <c r="C189" s="21" t="s">
        <v>38</v>
      </c>
      <c r="D189" s="21" t="n">
        <v>1</v>
      </c>
      <c r="E189" s="21" t="s">
        <v>39</v>
      </c>
      <c r="F189" s="10" t="n">
        <v>30</v>
      </c>
    </row>
    <row r="190" customFormat="false" ht="15" hidden="false" customHeight="false" outlineLevel="0" collapsed="false">
      <c r="A190" s="29" t="n">
        <v>43262</v>
      </c>
      <c r="B190" s="21" t="s">
        <v>172</v>
      </c>
      <c r="C190" s="21" t="s">
        <v>7</v>
      </c>
      <c r="D190" s="21" t="n">
        <v>5</v>
      </c>
      <c r="E190" s="21" t="s">
        <v>158</v>
      </c>
      <c r="F190" s="10" t="n">
        <v>70</v>
      </c>
    </row>
    <row r="191" customFormat="false" ht="15" hidden="false" customHeight="false" outlineLevel="0" collapsed="false">
      <c r="A191" s="29" t="n">
        <v>43262</v>
      </c>
      <c r="B191" s="21" t="s">
        <v>18</v>
      </c>
      <c r="C191" s="21" t="s">
        <v>19</v>
      </c>
      <c r="D191" s="21" t="n">
        <v>4</v>
      </c>
      <c r="E191" s="21" t="s">
        <v>18</v>
      </c>
      <c r="F191" s="10" t="n">
        <v>35</v>
      </c>
    </row>
    <row r="192" customFormat="false" ht="15" hidden="false" customHeight="false" outlineLevel="0" collapsed="false">
      <c r="A192" s="29" t="n">
        <v>43262</v>
      </c>
      <c r="B192" s="21" t="s">
        <v>6</v>
      </c>
      <c r="C192" s="21" t="s">
        <v>7</v>
      </c>
      <c r="D192" s="21" t="n">
        <v>6</v>
      </c>
      <c r="E192" s="21" t="s">
        <v>158</v>
      </c>
      <c r="F192" s="10" t="n">
        <v>90</v>
      </c>
    </row>
    <row r="193" customFormat="false" ht="15" hidden="false" customHeight="false" outlineLevel="0" collapsed="false">
      <c r="A193" s="29" t="n">
        <v>43262</v>
      </c>
      <c r="B193" s="21" t="s">
        <v>74</v>
      </c>
      <c r="C193" s="21" t="s">
        <v>28</v>
      </c>
      <c r="D193" s="21" t="n">
        <v>7</v>
      </c>
      <c r="E193" s="21" t="s">
        <v>185</v>
      </c>
      <c r="F193" s="10" t="n">
        <v>60</v>
      </c>
    </row>
    <row r="194" customFormat="false" ht="15" hidden="false" customHeight="false" outlineLevel="0" collapsed="false">
      <c r="A194" s="29" t="n">
        <v>43263</v>
      </c>
      <c r="B194" s="21" t="s">
        <v>51</v>
      </c>
      <c r="C194" s="21" t="s">
        <v>28</v>
      </c>
      <c r="D194" s="21" t="n">
        <v>5</v>
      </c>
      <c r="E194" s="21" t="s">
        <v>186</v>
      </c>
      <c r="F194" s="10" t="n">
        <v>60</v>
      </c>
    </row>
    <row r="195" customFormat="false" ht="15" hidden="false" customHeight="false" outlineLevel="0" collapsed="false">
      <c r="A195" s="29" t="n">
        <v>43263</v>
      </c>
      <c r="B195" s="21" t="s">
        <v>114</v>
      </c>
      <c r="C195" s="21" t="s">
        <v>28</v>
      </c>
      <c r="D195" s="21" t="n">
        <v>1</v>
      </c>
      <c r="E195" s="21" t="s">
        <v>187</v>
      </c>
      <c r="F195" s="10" t="n">
        <v>60</v>
      </c>
    </row>
    <row r="196" customFormat="false" ht="15" hidden="false" customHeight="false" outlineLevel="0" collapsed="false">
      <c r="A196" s="29" t="n">
        <v>43264</v>
      </c>
      <c r="B196" s="21" t="s">
        <v>6</v>
      </c>
      <c r="C196" s="21" t="s">
        <v>7</v>
      </c>
      <c r="D196" s="21" t="n">
        <v>11</v>
      </c>
      <c r="E196" s="21" t="s">
        <v>188</v>
      </c>
      <c r="F196" s="10" t="n">
        <v>70</v>
      </c>
    </row>
    <row r="197" customFormat="false" ht="15" hidden="false" customHeight="false" outlineLevel="0" collapsed="false">
      <c r="A197" s="29" t="n">
        <v>43264</v>
      </c>
      <c r="B197" s="21" t="s">
        <v>21</v>
      </c>
      <c r="C197" s="21" t="s">
        <v>21</v>
      </c>
      <c r="D197" s="21" t="n">
        <v>3</v>
      </c>
      <c r="E197" s="21" t="s">
        <v>189</v>
      </c>
      <c r="F197" s="10" t="n">
        <v>90</v>
      </c>
    </row>
    <row r="198" customFormat="false" ht="15" hidden="false" customHeight="false" outlineLevel="0" collapsed="false">
      <c r="A198" s="29" t="n">
        <v>43265</v>
      </c>
      <c r="B198" s="21" t="s">
        <v>190</v>
      </c>
      <c r="C198" s="21" t="s">
        <v>191</v>
      </c>
      <c r="D198" s="21" t="n">
        <v>3</v>
      </c>
      <c r="E198" s="21" t="s">
        <v>192</v>
      </c>
      <c r="F198" s="10" t="n">
        <v>180</v>
      </c>
    </row>
    <row r="199" customFormat="false" ht="15" hidden="false" customHeight="false" outlineLevel="0" collapsed="false">
      <c r="A199" s="29" t="n">
        <v>43266</v>
      </c>
      <c r="B199" s="21" t="s">
        <v>18</v>
      </c>
      <c r="C199" s="21" t="s">
        <v>19</v>
      </c>
      <c r="D199" s="21" t="n">
        <v>2</v>
      </c>
      <c r="E199" s="21" t="s">
        <v>18</v>
      </c>
      <c r="F199" s="10" t="n">
        <v>75</v>
      </c>
    </row>
    <row r="200" customFormat="false" ht="15" hidden="false" customHeight="false" outlineLevel="0" collapsed="false">
      <c r="A200" s="29" t="n">
        <v>43269</v>
      </c>
      <c r="B200" s="21" t="s">
        <v>172</v>
      </c>
      <c r="C200" s="21" t="s">
        <v>7</v>
      </c>
      <c r="D200" s="21" t="n">
        <v>6</v>
      </c>
      <c r="E200" s="21" t="s">
        <v>158</v>
      </c>
      <c r="F200" s="10" t="n">
        <v>70</v>
      </c>
    </row>
    <row r="201" customFormat="false" ht="15" hidden="false" customHeight="false" outlineLevel="0" collapsed="false">
      <c r="A201" s="29" t="n">
        <v>43269</v>
      </c>
      <c r="B201" s="21" t="s">
        <v>6</v>
      </c>
      <c r="C201" s="21" t="s">
        <v>7</v>
      </c>
      <c r="D201" s="21" t="n">
        <v>7</v>
      </c>
      <c r="E201" s="21" t="s">
        <v>158</v>
      </c>
      <c r="F201" s="10" t="n">
        <v>45</v>
      </c>
    </row>
    <row r="202" customFormat="false" ht="15" hidden="false" customHeight="false" outlineLevel="0" collapsed="false">
      <c r="A202" s="29" t="n">
        <v>43269</v>
      </c>
      <c r="B202" s="21" t="s">
        <v>193</v>
      </c>
      <c r="C202" s="21" t="s">
        <v>28</v>
      </c>
      <c r="D202" s="21" t="n">
        <v>6</v>
      </c>
      <c r="E202" s="21" t="s">
        <v>194</v>
      </c>
      <c r="F202" s="10" t="n">
        <v>50</v>
      </c>
    </row>
    <row r="203" customFormat="false" ht="15" hidden="false" customHeight="false" outlineLevel="0" collapsed="false">
      <c r="A203" s="29" t="n">
        <v>43270</v>
      </c>
      <c r="B203" s="21" t="s">
        <v>51</v>
      </c>
      <c r="C203" s="21" t="s">
        <v>28</v>
      </c>
      <c r="D203" s="21" t="n">
        <v>1</v>
      </c>
      <c r="E203" s="21" t="s">
        <v>195</v>
      </c>
      <c r="F203" s="10" t="n">
        <v>50</v>
      </c>
    </row>
    <row r="204" customFormat="false" ht="15" hidden="false" customHeight="false" outlineLevel="0" collapsed="false">
      <c r="A204" s="29" t="n">
        <v>43270</v>
      </c>
      <c r="B204" s="21" t="s">
        <v>53</v>
      </c>
      <c r="C204" s="21" t="s">
        <v>28</v>
      </c>
      <c r="D204" s="21" t="n">
        <v>2</v>
      </c>
      <c r="E204" s="21" t="s">
        <v>196</v>
      </c>
      <c r="F204" s="10" t="n">
        <v>65</v>
      </c>
    </row>
    <row r="205" customFormat="false" ht="15" hidden="false" customHeight="false" outlineLevel="0" collapsed="false">
      <c r="A205" s="29" t="n">
        <v>43271</v>
      </c>
      <c r="B205" s="21" t="s">
        <v>6</v>
      </c>
      <c r="C205" s="21" t="s">
        <v>7</v>
      </c>
      <c r="D205" s="21" t="n">
        <v>12</v>
      </c>
      <c r="E205" s="21" t="s">
        <v>197</v>
      </c>
      <c r="F205" s="10" t="n">
        <v>71</v>
      </c>
    </row>
    <row r="206" customFormat="false" ht="15" hidden="false" customHeight="false" outlineLevel="0" collapsed="false">
      <c r="A206" s="29" t="n">
        <v>43271</v>
      </c>
      <c r="B206" s="21" t="s">
        <v>37</v>
      </c>
      <c r="C206" s="21" t="s">
        <v>38</v>
      </c>
      <c r="D206" s="21" t="n">
        <v>1</v>
      </c>
      <c r="E206" s="21" t="s">
        <v>39</v>
      </c>
      <c r="F206" s="10" t="n">
        <v>30</v>
      </c>
    </row>
    <row r="207" customFormat="false" ht="15" hidden="false" customHeight="false" outlineLevel="0" collapsed="false">
      <c r="A207" s="29" t="n">
        <v>43271</v>
      </c>
      <c r="B207" s="21" t="s">
        <v>198</v>
      </c>
      <c r="C207" s="21" t="s">
        <v>28</v>
      </c>
      <c r="D207" s="21" t="n">
        <v>1</v>
      </c>
      <c r="E207" s="21" t="s">
        <v>199</v>
      </c>
      <c r="F207" s="10" t="n">
        <v>50</v>
      </c>
    </row>
    <row r="208" customFormat="false" ht="15" hidden="false" customHeight="false" outlineLevel="0" collapsed="false">
      <c r="A208" s="29" t="n">
        <v>42542</v>
      </c>
      <c r="B208" s="21" t="s">
        <v>44</v>
      </c>
      <c r="C208" s="21" t="s">
        <v>45</v>
      </c>
      <c r="D208" s="21" t="n">
        <v>9</v>
      </c>
      <c r="E208" s="21" t="s">
        <v>200</v>
      </c>
      <c r="F208" s="10" t="n">
        <v>180</v>
      </c>
    </row>
    <row r="209" customFormat="false" ht="15" hidden="false" customHeight="false" outlineLevel="0" collapsed="false">
      <c r="A209" s="29" t="n">
        <v>43276</v>
      </c>
      <c r="B209" s="21" t="s">
        <v>172</v>
      </c>
      <c r="C209" s="21" t="s">
        <v>7</v>
      </c>
      <c r="D209" s="21" t="n">
        <v>6</v>
      </c>
      <c r="E209" s="21" t="s">
        <v>158</v>
      </c>
      <c r="F209" s="10" t="n">
        <v>60</v>
      </c>
    </row>
    <row r="210" customFormat="false" ht="15" hidden="false" customHeight="false" outlineLevel="0" collapsed="false">
      <c r="A210" s="29" t="n">
        <v>43276</v>
      </c>
      <c r="B210" s="21" t="s">
        <v>6</v>
      </c>
      <c r="C210" s="21" t="s">
        <v>7</v>
      </c>
      <c r="D210" s="21" t="n">
        <v>6</v>
      </c>
      <c r="E210" s="21" t="s">
        <v>158</v>
      </c>
      <c r="F210" s="10" t="n">
        <v>40</v>
      </c>
    </row>
    <row r="211" customFormat="false" ht="15" hidden="false" customHeight="false" outlineLevel="0" collapsed="false">
      <c r="A211" s="29" t="n">
        <v>43276</v>
      </c>
      <c r="B211" s="21" t="s">
        <v>21</v>
      </c>
      <c r="C211" s="21" t="s">
        <v>21</v>
      </c>
      <c r="D211" s="21" t="n">
        <v>23</v>
      </c>
      <c r="E211" s="21" t="s">
        <v>201</v>
      </c>
      <c r="F211" s="10" t="n">
        <v>240</v>
      </c>
    </row>
    <row r="212" customFormat="false" ht="15" hidden="false" customHeight="false" outlineLevel="0" collapsed="false">
      <c r="A212" s="29" t="n">
        <v>43276</v>
      </c>
      <c r="B212" s="21" t="s">
        <v>122</v>
      </c>
      <c r="C212" s="21" t="s">
        <v>28</v>
      </c>
      <c r="D212" s="21" t="n">
        <v>1</v>
      </c>
      <c r="E212" s="21" t="s">
        <v>202</v>
      </c>
      <c r="F212" s="10" t="n">
        <v>60</v>
      </c>
    </row>
    <row r="213" customFormat="false" ht="15" hidden="false" customHeight="false" outlineLevel="0" collapsed="false">
      <c r="A213" s="29" t="n">
        <v>43277</v>
      </c>
      <c r="B213" s="21" t="s">
        <v>21</v>
      </c>
      <c r="C213" s="21" t="s">
        <v>21</v>
      </c>
      <c r="D213" s="21" t="n">
        <v>23</v>
      </c>
      <c r="E213" s="21" t="s">
        <v>201</v>
      </c>
      <c r="F213" s="10" t="n">
        <v>240</v>
      </c>
    </row>
    <row r="214" customFormat="false" ht="15" hidden="false" customHeight="false" outlineLevel="0" collapsed="false">
      <c r="A214" s="29" t="n">
        <v>43277</v>
      </c>
      <c r="B214" s="21" t="s">
        <v>51</v>
      </c>
      <c r="C214" s="21" t="s">
        <v>28</v>
      </c>
      <c r="D214" s="21" t="n">
        <v>1</v>
      </c>
      <c r="E214" s="21" t="s">
        <v>203</v>
      </c>
      <c r="F214" s="10" t="n">
        <v>60</v>
      </c>
    </row>
    <row r="215" customFormat="false" ht="15" hidden="false" customHeight="false" outlineLevel="0" collapsed="false">
      <c r="A215" s="29" t="n">
        <v>43278</v>
      </c>
      <c r="B215" s="21" t="s">
        <v>21</v>
      </c>
      <c r="C215" s="21" t="s">
        <v>21</v>
      </c>
      <c r="D215" s="21" t="n">
        <v>22</v>
      </c>
      <c r="E215" s="21" t="s">
        <v>201</v>
      </c>
      <c r="F215" s="10" t="n">
        <v>250</v>
      </c>
    </row>
    <row r="216" customFormat="false" ht="15" hidden="false" customHeight="false" outlineLevel="0" collapsed="false">
      <c r="A216" s="29" t="n">
        <v>43278</v>
      </c>
      <c r="B216" s="21" t="s">
        <v>6</v>
      </c>
      <c r="C216" s="21" t="s">
        <v>7</v>
      </c>
      <c r="D216" s="21" t="n">
        <v>10</v>
      </c>
      <c r="E216" s="21" t="s">
        <v>204</v>
      </c>
      <c r="F216" s="10" t="n">
        <v>70</v>
      </c>
    </row>
    <row r="217" customFormat="false" ht="15" hidden="false" customHeight="false" outlineLevel="0" collapsed="false">
      <c r="A217" s="29" t="n">
        <v>43278</v>
      </c>
      <c r="B217" s="21" t="s">
        <v>205</v>
      </c>
      <c r="C217" s="21" t="s">
        <v>12</v>
      </c>
      <c r="D217" s="21" t="n">
        <v>1</v>
      </c>
      <c r="E217" s="21" t="s">
        <v>206</v>
      </c>
      <c r="F217" s="10" t="n">
        <v>35</v>
      </c>
    </row>
    <row r="218" customFormat="false" ht="15" hidden="false" customHeight="false" outlineLevel="0" collapsed="false">
      <c r="A218" s="29" t="n">
        <v>43279</v>
      </c>
      <c r="B218" s="21" t="s">
        <v>21</v>
      </c>
      <c r="C218" s="21" t="s">
        <v>21</v>
      </c>
      <c r="D218" s="21" t="n">
        <v>22</v>
      </c>
      <c r="E218" s="21" t="s">
        <v>201</v>
      </c>
      <c r="F218" s="10" t="n">
        <v>240</v>
      </c>
    </row>
    <row r="219" customFormat="false" ht="15" hidden="false" customHeight="false" outlineLevel="0" collapsed="false">
      <c r="A219" s="29" t="n">
        <v>43279</v>
      </c>
      <c r="B219" s="21" t="s">
        <v>89</v>
      </c>
      <c r="C219" s="21" t="s">
        <v>28</v>
      </c>
      <c r="D219" s="21" t="n">
        <v>10</v>
      </c>
      <c r="E219" s="21" t="s">
        <v>207</v>
      </c>
      <c r="F219" s="10" t="n">
        <v>60</v>
      </c>
    </row>
    <row r="220" customFormat="false" ht="15" hidden="false" customHeight="false" outlineLevel="0" collapsed="false">
      <c r="A220" s="29" t="n">
        <v>43279</v>
      </c>
      <c r="B220" s="21" t="s">
        <v>37</v>
      </c>
      <c r="C220" s="21" t="s">
        <v>38</v>
      </c>
      <c r="D220" s="21" t="n">
        <v>1</v>
      </c>
      <c r="E220" s="21" t="s">
        <v>72</v>
      </c>
      <c r="F220" s="10" t="n">
        <v>30</v>
      </c>
    </row>
    <row r="221" customFormat="false" ht="15" hidden="false" customHeight="false" outlineLevel="0" collapsed="false">
      <c r="A221" s="29" t="n">
        <v>43280</v>
      </c>
      <c r="B221" s="21" t="s">
        <v>208</v>
      </c>
      <c r="C221" s="21" t="s">
        <v>28</v>
      </c>
      <c r="D221" s="21" t="n">
        <v>1</v>
      </c>
      <c r="E221" s="21" t="s">
        <v>209</v>
      </c>
      <c r="F221" s="10" t="n">
        <v>90</v>
      </c>
    </row>
    <row r="222" customFormat="false" ht="15" hidden="false" customHeight="false" outlineLevel="0" collapsed="false">
      <c r="A222" s="29" t="n">
        <v>43280</v>
      </c>
      <c r="B222" s="21" t="s">
        <v>59</v>
      </c>
      <c r="C222" s="21" t="s">
        <v>28</v>
      </c>
      <c r="D222" s="21" t="n">
        <v>2</v>
      </c>
      <c r="E222" s="21" t="s">
        <v>210</v>
      </c>
      <c r="F222" s="10" t="n">
        <v>120</v>
      </c>
    </row>
    <row r="223" customFormat="false" ht="15" hidden="false" customHeight="false" outlineLevel="0" collapsed="false">
      <c r="A223" s="31" t="n">
        <v>43280</v>
      </c>
      <c r="B223" s="24" t="s">
        <v>44</v>
      </c>
      <c r="C223" s="24" t="s">
        <v>45</v>
      </c>
      <c r="D223" s="24" t="n">
        <v>25</v>
      </c>
      <c r="E223" s="24" t="s">
        <v>211</v>
      </c>
      <c r="F223" s="25" t="n">
        <v>130</v>
      </c>
    </row>
    <row r="224" customFormat="false" ht="15" hidden="false" customHeight="false" outlineLevel="0" collapsed="false">
      <c r="A224" s="26" t="n">
        <v>43284</v>
      </c>
      <c r="B224" s="27" t="s">
        <v>102</v>
      </c>
      <c r="C224" s="27" t="s">
        <v>28</v>
      </c>
      <c r="D224" s="27" t="n">
        <v>8</v>
      </c>
      <c r="E224" s="27" t="s">
        <v>212</v>
      </c>
      <c r="F224" s="7" t="n">
        <v>60</v>
      </c>
    </row>
    <row r="225" customFormat="false" ht="15" hidden="false" customHeight="false" outlineLevel="0" collapsed="false">
      <c r="A225" s="29" t="n">
        <v>43284</v>
      </c>
      <c r="B225" s="21" t="s">
        <v>51</v>
      </c>
      <c r="C225" s="21" t="s">
        <v>28</v>
      </c>
      <c r="D225" s="21" t="n">
        <v>2</v>
      </c>
      <c r="E225" s="21" t="s">
        <v>213</v>
      </c>
      <c r="F225" s="10" t="n">
        <v>60</v>
      </c>
    </row>
    <row r="226" customFormat="false" ht="15" hidden="false" customHeight="false" outlineLevel="0" collapsed="false">
      <c r="A226" s="29" t="n">
        <v>43284</v>
      </c>
      <c r="B226" s="21" t="s">
        <v>214</v>
      </c>
      <c r="C226" s="21" t="s">
        <v>12</v>
      </c>
      <c r="D226" s="21" t="n">
        <v>1</v>
      </c>
      <c r="E226" s="21" t="s">
        <v>215</v>
      </c>
      <c r="F226" s="10" t="n">
        <v>60</v>
      </c>
    </row>
    <row r="227" customFormat="false" ht="15" hidden="false" customHeight="false" outlineLevel="0" collapsed="false">
      <c r="A227" s="29" t="n">
        <v>43284</v>
      </c>
      <c r="B227" s="21" t="s">
        <v>108</v>
      </c>
      <c r="C227" s="21" t="s">
        <v>16</v>
      </c>
      <c r="D227" s="21" t="n">
        <v>5</v>
      </c>
      <c r="E227" s="21" t="s">
        <v>216</v>
      </c>
      <c r="F227" s="10" t="n">
        <v>90</v>
      </c>
    </row>
    <row r="228" customFormat="false" ht="15" hidden="false" customHeight="false" outlineLevel="0" collapsed="false">
      <c r="A228" s="29" t="n">
        <v>43285</v>
      </c>
      <c r="B228" s="21" t="s">
        <v>6</v>
      </c>
      <c r="C228" s="21" t="s">
        <v>7</v>
      </c>
      <c r="D228" s="21" t="n">
        <v>14</v>
      </c>
      <c r="E228" s="21" t="s">
        <v>217</v>
      </c>
      <c r="F228" s="10" t="n">
        <v>90</v>
      </c>
    </row>
    <row r="229" customFormat="false" ht="15" hidden="false" customHeight="false" outlineLevel="0" collapsed="false">
      <c r="A229" s="29" t="n">
        <v>43285</v>
      </c>
      <c r="B229" s="21" t="s">
        <v>21</v>
      </c>
      <c r="C229" s="21" t="s">
        <v>21</v>
      </c>
      <c r="D229" s="21" t="n">
        <v>4</v>
      </c>
      <c r="E229" s="21" t="s">
        <v>218</v>
      </c>
      <c r="F229" s="10" t="n">
        <v>150</v>
      </c>
    </row>
    <row r="230" customFormat="false" ht="15" hidden="false" customHeight="false" outlineLevel="0" collapsed="false">
      <c r="A230" s="29" t="n">
        <v>43286</v>
      </c>
      <c r="B230" s="21" t="s">
        <v>214</v>
      </c>
      <c r="C230" s="21" t="s">
        <v>12</v>
      </c>
      <c r="D230" s="21" t="n">
        <v>1</v>
      </c>
      <c r="E230" s="21" t="s">
        <v>219</v>
      </c>
      <c r="F230" s="10" t="n">
        <v>66</v>
      </c>
    </row>
    <row r="231" customFormat="false" ht="15" hidden="false" customHeight="false" outlineLevel="0" collapsed="false">
      <c r="A231" s="29" t="n">
        <v>43287</v>
      </c>
      <c r="B231" s="21" t="s">
        <v>124</v>
      </c>
      <c r="C231" s="21" t="s">
        <v>28</v>
      </c>
      <c r="D231" s="21" t="n">
        <v>2</v>
      </c>
      <c r="E231" s="21" t="s">
        <v>178</v>
      </c>
      <c r="F231" s="10" t="n">
        <v>60</v>
      </c>
    </row>
    <row r="232" customFormat="false" ht="15" hidden="false" customHeight="false" outlineLevel="0" collapsed="false">
      <c r="A232" s="29" t="n">
        <v>43290</v>
      </c>
      <c r="B232" s="21" t="s">
        <v>172</v>
      </c>
      <c r="C232" s="21" t="s">
        <v>7</v>
      </c>
      <c r="D232" s="21" t="n">
        <v>6</v>
      </c>
      <c r="E232" s="21" t="s">
        <v>158</v>
      </c>
      <c r="F232" s="10" t="n">
        <v>80</v>
      </c>
    </row>
    <row r="233" customFormat="false" ht="15" hidden="false" customHeight="false" outlineLevel="0" collapsed="false">
      <c r="A233" s="29" t="n">
        <v>43290</v>
      </c>
      <c r="B233" s="21" t="s">
        <v>6</v>
      </c>
      <c r="C233" s="21" t="s">
        <v>7</v>
      </c>
      <c r="D233" s="21" t="n">
        <v>8</v>
      </c>
      <c r="E233" s="21" t="s">
        <v>158</v>
      </c>
      <c r="F233" s="10" t="n">
        <v>70</v>
      </c>
    </row>
    <row r="234" customFormat="false" ht="15" hidden="false" customHeight="false" outlineLevel="0" collapsed="false">
      <c r="A234" s="29" t="n">
        <v>43290</v>
      </c>
      <c r="B234" s="21" t="s">
        <v>205</v>
      </c>
      <c r="C234" s="21" t="s">
        <v>12</v>
      </c>
      <c r="D234" s="21" t="n">
        <v>1</v>
      </c>
      <c r="E234" s="21" t="s">
        <v>220</v>
      </c>
      <c r="F234" s="10" t="n">
        <v>15</v>
      </c>
    </row>
    <row r="235" customFormat="false" ht="15" hidden="false" customHeight="false" outlineLevel="0" collapsed="false">
      <c r="A235" s="29" t="n">
        <v>43291</v>
      </c>
      <c r="B235" s="21" t="s">
        <v>51</v>
      </c>
      <c r="C235" s="21" t="s">
        <v>28</v>
      </c>
      <c r="D235" s="21" t="n">
        <v>1</v>
      </c>
      <c r="E235" s="21" t="s">
        <v>221</v>
      </c>
      <c r="F235" s="10" t="n">
        <v>60</v>
      </c>
    </row>
    <row r="236" customFormat="false" ht="15" hidden="false" customHeight="false" outlineLevel="0" collapsed="false">
      <c r="A236" s="29" t="n">
        <v>43292</v>
      </c>
      <c r="B236" s="21" t="s">
        <v>6</v>
      </c>
      <c r="C236" s="21" t="s">
        <v>7</v>
      </c>
      <c r="D236" s="21" t="n">
        <v>11</v>
      </c>
      <c r="E236" s="21" t="s">
        <v>222</v>
      </c>
      <c r="F236" s="10" t="n">
        <v>85</v>
      </c>
    </row>
    <row r="237" customFormat="false" ht="15" hidden="false" customHeight="false" outlineLevel="0" collapsed="false">
      <c r="A237" s="29" t="n">
        <v>43292</v>
      </c>
      <c r="B237" s="21" t="s">
        <v>21</v>
      </c>
      <c r="C237" s="21" t="s">
        <v>21</v>
      </c>
      <c r="D237" s="21" t="n">
        <v>2</v>
      </c>
      <c r="E237" s="21" t="s">
        <v>189</v>
      </c>
      <c r="F237" s="10" t="n">
        <v>90</v>
      </c>
    </row>
    <row r="238" customFormat="false" ht="15" hidden="false" customHeight="false" outlineLevel="0" collapsed="false">
      <c r="A238" s="29" t="n">
        <v>43292</v>
      </c>
      <c r="B238" s="21" t="s">
        <v>223</v>
      </c>
      <c r="C238" s="21" t="s">
        <v>12</v>
      </c>
      <c r="D238" s="21" t="n">
        <v>1</v>
      </c>
      <c r="E238" s="21" t="s">
        <v>224</v>
      </c>
      <c r="F238" s="10" t="n">
        <v>60</v>
      </c>
    </row>
    <row r="239" customFormat="false" ht="15" hidden="false" customHeight="false" outlineLevel="0" collapsed="false">
      <c r="A239" s="29" t="n">
        <v>43293</v>
      </c>
      <c r="B239" s="21" t="s">
        <v>225</v>
      </c>
      <c r="C239" s="21" t="s">
        <v>16</v>
      </c>
      <c r="D239" s="21" t="n">
        <v>1</v>
      </c>
      <c r="E239" s="21" t="s">
        <v>226</v>
      </c>
      <c r="F239" s="10" t="n">
        <v>40</v>
      </c>
    </row>
    <row r="240" customFormat="false" ht="15" hidden="false" customHeight="false" outlineLevel="0" collapsed="false">
      <c r="A240" s="29" t="n">
        <v>43293</v>
      </c>
      <c r="B240" s="21" t="s">
        <v>18</v>
      </c>
      <c r="C240" s="21" t="s">
        <v>19</v>
      </c>
      <c r="D240" s="21" t="n">
        <v>2</v>
      </c>
      <c r="E240" s="21" t="s">
        <v>20</v>
      </c>
      <c r="F240" s="10" t="n">
        <v>40</v>
      </c>
    </row>
    <row r="241" customFormat="false" ht="15" hidden="false" customHeight="false" outlineLevel="0" collapsed="false">
      <c r="A241" s="29" t="n">
        <v>43293</v>
      </c>
      <c r="B241" s="21" t="s">
        <v>69</v>
      </c>
      <c r="C241" s="21" t="s">
        <v>28</v>
      </c>
      <c r="D241" s="21" t="n">
        <v>4</v>
      </c>
      <c r="E241" s="21" t="s">
        <v>227</v>
      </c>
      <c r="F241" s="10" t="n">
        <v>45</v>
      </c>
    </row>
    <row r="242" customFormat="false" ht="15" hidden="false" customHeight="false" outlineLevel="0" collapsed="false">
      <c r="A242" s="29" t="n">
        <v>43294</v>
      </c>
      <c r="B242" s="21" t="s">
        <v>223</v>
      </c>
      <c r="C242" s="21" t="s">
        <v>12</v>
      </c>
      <c r="D242" s="21" t="n">
        <v>1</v>
      </c>
      <c r="E242" s="21" t="s">
        <v>228</v>
      </c>
      <c r="F242" s="10" t="n">
        <v>50</v>
      </c>
    </row>
    <row r="243" customFormat="false" ht="15" hidden="false" customHeight="false" outlineLevel="0" collapsed="false">
      <c r="A243" s="29" t="n">
        <v>43297</v>
      </c>
      <c r="B243" s="21" t="s">
        <v>172</v>
      </c>
      <c r="C243" s="21" t="s">
        <v>7</v>
      </c>
      <c r="D243" s="21" t="n">
        <v>8</v>
      </c>
      <c r="E243" s="21" t="s">
        <v>158</v>
      </c>
      <c r="F243" s="10" t="n">
        <v>60</v>
      </c>
    </row>
    <row r="244" customFormat="false" ht="15" hidden="false" customHeight="false" outlineLevel="0" collapsed="false">
      <c r="A244" s="29" t="n">
        <v>43297</v>
      </c>
      <c r="B244" s="21" t="s">
        <v>6</v>
      </c>
      <c r="C244" s="21" t="s">
        <v>7</v>
      </c>
      <c r="D244" s="21" t="n">
        <v>8</v>
      </c>
      <c r="E244" s="21" t="s">
        <v>158</v>
      </c>
      <c r="F244" s="10" t="n">
        <v>85</v>
      </c>
    </row>
    <row r="245" customFormat="false" ht="15" hidden="false" customHeight="false" outlineLevel="0" collapsed="false">
      <c r="A245" s="29" t="n">
        <v>43297</v>
      </c>
      <c r="B245" s="21" t="s">
        <v>21</v>
      </c>
      <c r="C245" s="21" t="s">
        <v>21</v>
      </c>
      <c r="D245" s="21" t="n">
        <v>1</v>
      </c>
      <c r="E245" s="21" t="s">
        <v>229</v>
      </c>
      <c r="F245" s="10" t="n">
        <v>165</v>
      </c>
    </row>
    <row r="246" customFormat="false" ht="15" hidden="false" customHeight="false" outlineLevel="0" collapsed="false">
      <c r="A246" s="29" t="n">
        <v>43298</v>
      </c>
      <c r="B246" s="21" t="s">
        <v>53</v>
      </c>
      <c r="C246" s="21" t="s">
        <v>28</v>
      </c>
      <c r="D246" s="21" t="n">
        <v>5</v>
      </c>
      <c r="E246" s="21" t="s">
        <v>230</v>
      </c>
      <c r="F246" s="10" t="n">
        <v>68</v>
      </c>
    </row>
    <row r="247" customFormat="false" ht="15" hidden="false" customHeight="false" outlineLevel="0" collapsed="false">
      <c r="A247" s="29" t="n">
        <v>43298</v>
      </c>
      <c r="B247" s="21" t="s">
        <v>51</v>
      </c>
      <c r="C247" s="21" t="s">
        <v>28</v>
      </c>
      <c r="D247" s="21" t="n">
        <v>2</v>
      </c>
      <c r="E247" s="21" t="s">
        <v>231</v>
      </c>
      <c r="F247" s="10" t="n">
        <v>60</v>
      </c>
    </row>
    <row r="248" customFormat="false" ht="15" hidden="false" customHeight="false" outlineLevel="0" collapsed="false">
      <c r="A248" s="29" t="n">
        <v>43298</v>
      </c>
      <c r="B248" s="21" t="s">
        <v>114</v>
      </c>
      <c r="C248" s="21" t="s">
        <v>28</v>
      </c>
      <c r="D248" s="21" t="n">
        <v>1</v>
      </c>
      <c r="E248" s="21" t="s">
        <v>232</v>
      </c>
      <c r="F248" s="10" t="n">
        <v>60</v>
      </c>
    </row>
    <row r="249" customFormat="false" ht="15" hidden="false" customHeight="false" outlineLevel="0" collapsed="false">
      <c r="A249" s="29" t="n">
        <v>43299</v>
      </c>
      <c r="B249" s="21" t="s">
        <v>6</v>
      </c>
      <c r="C249" s="21" t="s">
        <v>7</v>
      </c>
      <c r="D249" s="21" t="n">
        <v>14</v>
      </c>
      <c r="E249" s="21" t="s">
        <v>233</v>
      </c>
      <c r="F249" s="10" t="n">
        <v>98</v>
      </c>
    </row>
    <row r="250" customFormat="false" ht="15" hidden="false" customHeight="false" outlineLevel="0" collapsed="false">
      <c r="A250" s="29" t="n">
        <v>43299</v>
      </c>
      <c r="B250" s="21" t="s">
        <v>21</v>
      </c>
      <c r="C250" s="21" t="s">
        <v>21</v>
      </c>
      <c r="D250" s="21" t="n">
        <v>1</v>
      </c>
      <c r="E250" s="21" t="s">
        <v>229</v>
      </c>
      <c r="F250" s="10" t="n">
        <v>65</v>
      </c>
    </row>
    <row r="251" customFormat="false" ht="15" hidden="false" customHeight="false" outlineLevel="0" collapsed="false">
      <c r="A251" s="29" t="n">
        <v>43299</v>
      </c>
      <c r="B251" s="21" t="s">
        <v>223</v>
      </c>
      <c r="C251" s="21" t="s">
        <v>12</v>
      </c>
      <c r="D251" s="21" t="n">
        <v>1</v>
      </c>
      <c r="E251" s="21" t="s">
        <v>234</v>
      </c>
      <c r="F251" s="10" t="n">
        <v>40</v>
      </c>
    </row>
    <row r="252" customFormat="false" ht="15" hidden="false" customHeight="false" outlineLevel="0" collapsed="false">
      <c r="A252" s="29" t="n">
        <v>43300</v>
      </c>
      <c r="B252" s="21" t="s">
        <v>21</v>
      </c>
      <c r="C252" s="21" t="s">
        <v>21</v>
      </c>
      <c r="D252" s="21" t="n">
        <v>6</v>
      </c>
      <c r="E252" s="21" t="s">
        <v>235</v>
      </c>
      <c r="F252" s="10" t="n">
        <v>75</v>
      </c>
    </row>
    <row r="253" customFormat="false" ht="15" hidden="false" customHeight="false" outlineLevel="0" collapsed="false">
      <c r="A253" s="29" t="n">
        <v>43301</v>
      </c>
      <c r="B253" s="21" t="s">
        <v>223</v>
      </c>
      <c r="C253" s="21" t="s">
        <v>12</v>
      </c>
      <c r="D253" s="21" t="n">
        <v>1</v>
      </c>
      <c r="E253" s="21" t="s">
        <v>236</v>
      </c>
      <c r="F253" s="10" t="n">
        <v>60</v>
      </c>
    </row>
    <row r="254" customFormat="false" ht="15" hidden="false" customHeight="false" outlineLevel="0" collapsed="false">
      <c r="A254" s="29" t="n">
        <v>43304</v>
      </c>
      <c r="B254" s="21" t="s">
        <v>172</v>
      </c>
      <c r="C254" s="21" t="s">
        <v>7</v>
      </c>
      <c r="D254" s="21" t="n">
        <v>8</v>
      </c>
      <c r="E254" s="21" t="s">
        <v>158</v>
      </c>
      <c r="F254" s="10" t="n">
        <v>60</v>
      </c>
    </row>
    <row r="255" customFormat="false" ht="15" hidden="false" customHeight="false" outlineLevel="0" collapsed="false">
      <c r="A255" s="29" t="n">
        <v>43304</v>
      </c>
      <c r="B255" s="21" t="s">
        <v>6</v>
      </c>
      <c r="C255" s="21" t="s">
        <v>7</v>
      </c>
      <c r="D255" s="21" t="n">
        <v>8</v>
      </c>
      <c r="E255" s="21" t="s">
        <v>158</v>
      </c>
      <c r="F255" s="10" t="n">
        <v>60</v>
      </c>
    </row>
    <row r="256" customFormat="false" ht="15" hidden="false" customHeight="false" outlineLevel="0" collapsed="false">
      <c r="A256" s="29" t="n">
        <v>43305</v>
      </c>
      <c r="B256" s="21" t="s">
        <v>214</v>
      </c>
      <c r="C256" s="21" t="s">
        <v>12</v>
      </c>
      <c r="D256" s="21" t="n">
        <v>1</v>
      </c>
      <c r="E256" s="21" t="s">
        <v>237</v>
      </c>
      <c r="F256" s="10" t="n">
        <v>40</v>
      </c>
    </row>
    <row r="257" customFormat="false" ht="15" hidden="false" customHeight="false" outlineLevel="0" collapsed="false">
      <c r="A257" s="29" t="n">
        <v>43306</v>
      </c>
      <c r="B257" s="21" t="s">
        <v>6</v>
      </c>
      <c r="C257" s="21" t="s">
        <v>7</v>
      </c>
      <c r="D257" s="21" t="n">
        <v>11</v>
      </c>
      <c r="E257" s="21" t="s">
        <v>238</v>
      </c>
      <c r="F257" s="10" t="n">
        <v>100</v>
      </c>
    </row>
    <row r="258" customFormat="false" ht="15" hidden="false" customHeight="false" outlineLevel="0" collapsed="false">
      <c r="A258" s="29" t="n">
        <v>43306</v>
      </c>
      <c r="B258" s="21" t="s">
        <v>177</v>
      </c>
      <c r="C258" s="21" t="s">
        <v>7</v>
      </c>
      <c r="D258" s="21" t="n">
        <v>20</v>
      </c>
      <c r="E258" s="21" t="s">
        <v>178</v>
      </c>
      <c r="F258" s="10" t="n">
        <v>90</v>
      </c>
    </row>
    <row r="259" customFormat="false" ht="15" hidden="false" customHeight="false" outlineLevel="0" collapsed="false">
      <c r="A259" s="29" t="n">
        <v>43306</v>
      </c>
      <c r="B259" s="21" t="s">
        <v>21</v>
      </c>
      <c r="C259" s="21" t="s">
        <v>21</v>
      </c>
      <c r="D259" s="21" t="n">
        <v>1</v>
      </c>
      <c r="E259" s="21" t="s">
        <v>229</v>
      </c>
      <c r="F259" s="10" t="n">
        <v>140</v>
      </c>
    </row>
    <row r="260" customFormat="false" ht="15" hidden="false" customHeight="false" outlineLevel="0" collapsed="false">
      <c r="A260" s="29" t="n">
        <v>43307</v>
      </c>
      <c r="B260" s="21" t="s">
        <v>89</v>
      </c>
      <c r="C260" s="21" t="s">
        <v>28</v>
      </c>
      <c r="D260" s="21" t="n">
        <v>5</v>
      </c>
      <c r="E260" s="21" t="s">
        <v>239</v>
      </c>
      <c r="F260" s="10" t="n">
        <v>60</v>
      </c>
    </row>
    <row r="261" customFormat="false" ht="15" hidden="false" customHeight="false" outlineLevel="0" collapsed="false">
      <c r="A261" s="29" t="n">
        <v>43307</v>
      </c>
      <c r="B261" s="21" t="s">
        <v>190</v>
      </c>
      <c r="C261" s="21" t="s">
        <v>191</v>
      </c>
      <c r="D261" s="21" t="n">
        <v>4</v>
      </c>
      <c r="E261" s="21" t="s">
        <v>240</v>
      </c>
      <c r="F261" s="10" t="n">
        <v>180</v>
      </c>
    </row>
    <row r="262" customFormat="false" ht="15" hidden="false" customHeight="false" outlineLevel="0" collapsed="false">
      <c r="A262" s="29" t="n">
        <v>43307</v>
      </c>
      <c r="B262" s="21" t="s">
        <v>205</v>
      </c>
      <c r="C262" s="21" t="s">
        <v>12</v>
      </c>
      <c r="D262" s="21" t="n">
        <v>2</v>
      </c>
      <c r="E262" s="21" t="s">
        <v>241</v>
      </c>
      <c r="F262" s="10" t="n">
        <v>10</v>
      </c>
    </row>
    <row r="263" customFormat="false" ht="15" hidden="false" customHeight="false" outlineLevel="0" collapsed="false">
      <c r="A263" s="29" t="n">
        <v>43307</v>
      </c>
      <c r="B263" s="21" t="s">
        <v>205</v>
      </c>
      <c r="C263" s="21" t="s">
        <v>12</v>
      </c>
      <c r="D263" s="21" t="n">
        <v>1</v>
      </c>
      <c r="E263" s="21" t="s">
        <v>241</v>
      </c>
      <c r="F263" s="10" t="n">
        <v>20</v>
      </c>
    </row>
    <row r="264" customFormat="false" ht="15" hidden="false" customHeight="false" outlineLevel="0" collapsed="false">
      <c r="A264" s="29" t="n">
        <v>43308</v>
      </c>
      <c r="B264" s="21" t="s">
        <v>205</v>
      </c>
      <c r="C264" s="21" t="s">
        <v>12</v>
      </c>
      <c r="D264" s="21" t="n">
        <v>2</v>
      </c>
      <c r="E264" s="21" t="s">
        <v>241</v>
      </c>
      <c r="F264" s="10" t="n">
        <v>40</v>
      </c>
    </row>
    <row r="265" customFormat="false" ht="15" hidden="false" customHeight="false" outlineLevel="0" collapsed="false">
      <c r="A265" s="29" t="n">
        <v>43308</v>
      </c>
      <c r="B265" s="21" t="s">
        <v>59</v>
      </c>
      <c r="C265" s="21" t="s">
        <v>28</v>
      </c>
      <c r="D265" s="21" t="n">
        <v>1</v>
      </c>
      <c r="E265" s="21"/>
      <c r="F265" s="10" t="n">
        <v>120</v>
      </c>
    </row>
    <row r="266" customFormat="false" ht="15" hidden="false" customHeight="false" outlineLevel="0" collapsed="false">
      <c r="A266" s="29" t="n">
        <v>43308</v>
      </c>
      <c r="B266" s="21" t="s">
        <v>21</v>
      </c>
      <c r="C266" s="21" t="s">
        <v>21</v>
      </c>
      <c r="D266" s="21" t="n">
        <v>1</v>
      </c>
      <c r="E266" s="21" t="s">
        <v>229</v>
      </c>
      <c r="F266" s="10" t="n">
        <v>120</v>
      </c>
    </row>
    <row r="267" customFormat="false" ht="15" hidden="false" customHeight="false" outlineLevel="0" collapsed="false">
      <c r="A267" s="29" t="n">
        <v>43308</v>
      </c>
      <c r="B267" s="21" t="s">
        <v>214</v>
      </c>
      <c r="C267" s="21" t="s">
        <v>12</v>
      </c>
      <c r="D267" s="21" t="n">
        <v>1</v>
      </c>
      <c r="E267" s="21" t="s">
        <v>242</v>
      </c>
      <c r="F267" s="10" t="n">
        <v>50</v>
      </c>
    </row>
    <row r="268" customFormat="false" ht="15" hidden="false" customHeight="false" outlineLevel="0" collapsed="false">
      <c r="A268" s="29" t="n">
        <v>43311</v>
      </c>
      <c r="B268" s="21" t="s">
        <v>172</v>
      </c>
      <c r="C268" s="21" t="s">
        <v>7</v>
      </c>
      <c r="D268" s="21" t="n">
        <v>8</v>
      </c>
      <c r="E268" s="21" t="s">
        <v>158</v>
      </c>
      <c r="F268" s="10" t="n">
        <v>70</v>
      </c>
    </row>
    <row r="269" customFormat="false" ht="15" hidden="false" customHeight="false" outlineLevel="0" collapsed="false">
      <c r="A269" s="29" t="n">
        <v>43311</v>
      </c>
      <c r="B269" s="21" t="s">
        <v>6</v>
      </c>
      <c r="C269" s="21" t="s">
        <v>7</v>
      </c>
      <c r="D269" s="21" t="n">
        <v>8</v>
      </c>
      <c r="E269" s="21" t="s">
        <v>158</v>
      </c>
      <c r="F269" s="10" t="n">
        <v>90</v>
      </c>
    </row>
    <row r="270" customFormat="false" ht="15" hidden="false" customHeight="false" outlineLevel="0" collapsed="false">
      <c r="A270" s="29" t="n">
        <v>43312</v>
      </c>
      <c r="B270" s="21" t="s">
        <v>85</v>
      </c>
      <c r="C270" s="21" t="s">
        <v>45</v>
      </c>
      <c r="D270" s="21" t="n">
        <v>1</v>
      </c>
      <c r="E270" s="21" t="s">
        <v>243</v>
      </c>
      <c r="F270" s="10" t="n">
        <v>120</v>
      </c>
    </row>
    <row r="271" customFormat="false" ht="15" hidden="false" customHeight="false" outlineLevel="0" collapsed="false">
      <c r="A271" s="31" t="n">
        <v>43312</v>
      </c>
      <c r="B271" s="24" t="s">
        <v>51</v>
      </c>
      <c r="C271" s="24" t="s">
        <v>28</v>
      </c>
      <c r="D271" s="24" t="n">
        <v>2</v>
      </c>
      <c r="E271" s="24" t="s">
        <v>244</v>
      </c>
      <c r="F271" s="25" t="n">
        <v>60</v>
      </c>
    </row>
    <row r="272" customFormat="false" ht="15" hidden="false" customHeight="false" outlineLevel="0" collapsed="false">
      <c r="A272" s="26" t="n">
        <v>43313</v>
      </c>
      <c r="B272" s="27" t="s">
        <v>6</v>
      </c>
      <c r="C272" s="27" t="s">
        <v>7</v>
      </c>
      <c r="D272" s="27" t="n">
        <v>11</v>
      </c>
      <c r="E272" s="27" t="s">
        <v>245</v>
      </c>
      <c r="F272" s="7" t="n">
        <v>90</v>
      </c>
    </row>
    <row r="273" customFormat="false" ht="15" hidden="false" customHeight="false" outlineLevel="0" collapsed="false">
      <c r="A273" s="29" t="n">
        <v>43313</v>
      </c>
      <c r="B273" s="21" t="s">
        <v>21</v>
      </c>
      <c r="C273" s="21" t="s">
        <v>21</v>
      </c>
      <c r="D273" s="21" t="n">
        <v>1</v>
      </c>
      <c r="E273" s="21" t="s">
        <v>229</v>
      </c>
      <c r="F273" s="10" t="n">
        <v>90</v>
      </c>
    </row>
    <row r="274" customFormat="false" ht="15" hidden="false" customHeight="false" outlineLevel="0" collapsed="false">
      <c r="A274" s="29" t="n">
        <v>43314</v>
      </c>
      <c r="B274" s="21" t="s">
        <v>214</v>
      </c>
      <c r="C274" s="21" t="s">
        <v>12</v>
      </c>
      <c r="D274" s="21" t="n">
        <v>1</v>
      </c>
      <c r="E274" s="21" t="s">
        <v>246</v>
      </c>
      <c r="F274" s="10" t="n">
        <v>30</v>
      </c>
    </row>
    <row r="275" customFormat="false" ht="15" hidden="false" customHeight="false" outlineLevel="0" collapsed="false">
      <c r="A275" s="29" t="n">
        <v>43314</v>
      </c>
      <c r="B275" s="21" t="s">
        <v>214</v>
      </c>
      <c r="C275" s="21" t="s">
        <v>12</v>
      </c>
      <c r="D275" s="21" t="n">
        <v>1</v>
      </c>
      <c r="E275" s="21" t="s">
        <v>247</v>
      </c>
      <c r="F275" s="10" t="n">
        <v>40</v>
      </c>
    </row>
    <row r="276" customFormat="false" ht="15" hidden="false" customHeight="false" outlineLevel="0" collapsed="false">
      <c r="A276" s="29" t="n">
        <v>43314</v>
      </c>
      <c r="B276" s="21" t="s">
        <v>214</v>
      </c>
      <c r="C276" s="21" t="s">
        <v>12</v>
      </c>
      <c r="D276" s="21" t="n">
        <v>1</v>
      </c>
      <c r="E276" s="21" t="s">
        <v>248</v>
      </c>
      <c r="F276" s="10" t="n">
        <v>40</v>
      </c>
    </row>
    <row r="277" customFormat="false" ht="15" hidden="false" customHeight="false" outlineLevel="0" collapsed="false">
      <c r="A277" s="29" t="n">
        <v>43318</v>
      </c>
      <c r="B277" s="21" t="s">
        <v>172</v>
      </c>
      <c r="C277" s="21" t="s">
        <v>7</v>
      </c>
      <c r="D277" s="21" t="n">
        <v>6</v>
      </c>
      <c r="E277" s="21" t="s">
        <v>158</v>
      </c>
      <c r="F277" s="10" t="n">
        <v>60</v>
      </c>
    </row>
    <row r="278" customFormat="false" ht="15" hidden="false" customHeight="false" outlineLevel="0" collapsed="false">
      <c r="A278" s="29" t="n">
        <v>43318</v>
      </c>
      <c r="B278" s="21" t="s">
        <v>6</v>
      </c>
      <c r="C278" s="21" t="s">
        <v>7</v>
      </c>
      <c r="D278" s="21" t="n">
        <v>6</v>
      </c>
      <c r="E278" s="21" t="s">
        <v>158</v>
      </c>
      <c r="F278" s="10" t="n">
        <v>80</v>
      </c>
    </row>
    <row r="279" customFormat="false" ht="15" hidden="false" customHeight="false" outlineLevel="0" collapsed="false">
      <c r="A279" s="29" t="n">
        <v>43319</v>
      </c>
      <c r="B279" s="21" t="s">
        <v>102</v>
      </c>
      <c r="C279" s="21" t="s">
        <v>28</v>
      </c>
      <c r="D279" s="21" t="n">
        <v>7</v>
      </c>
      <c r="E279" s="21" t="s">
        <v>249</v>
      </c>
      <c r="F279" s="10" t="n">
        <v>60</v>
      </c>
    </row>
    <row r="280" customFormat="false" ht="15" hidden="false" customHeight="false" outlineLevel="0" collapsed="false">
      <c r="A280" s="29" t="n">
        <v>43319</v>
      </c>
      <c r="B280" s="21" t="s">
        <v>214</v>
      </c>
      <c r="C280" s="21" t="s">
        <v>12</v>
      </c>
      <c r="D280" s="21" t="n">
        <v>1</v>
      </c>
      <c r="E280" s="21" t="s">
        <v>250</v>
      </c>
      <c r="F280" s="10" t="n">
        <v>90</v>
      </c>
    </row>
    <row r="281" customFormat="false" ht="15" hidden="false" customHeight="false" outlineLevel="0" collapsed="false">
      <c r="A281" s="29" t="n">
        <v>43320</v>
      </c>
      <c r="B281" s="21" t="s">
        <v>6</v>
      </c>
      <c r="C281" s="21" t="s">
        <v>7</v>
      </c>
      <c r="D281" s="21" t="n">
        <v>8</v>
      </c>
      <c r="E281" s="21" t="s">
        <v>251</v>
      </c>
      <c r="F281" s="10" t="n">
        <v>105</v>
      </c>
    </row>
    <row r="282" customFormat="false" ht="15" hidden="false" customHeight="false" outlineLevel="0" collapsed="false">
      <c r="A282" s="29" t="n">
        <v>43320</v>
      </c>
      <c r="B282" s="21" t="s">
        <v>21</v>
      </c>
      <c r="C282" s="21" t="s">
        <v>21</v>
      </c>
      <c r="D282" s="21" t="n">
        <v>11</v>
      </c>
      <c r="E282" s="21" t="s">
        <v>252</v>
      </c>
      <c r="F282" s="10" t="n">
        <v>110</v>
      </c>
    </row>
    <row r="283" customFormat="false" ht="15" hidden="false" customHeight="false" outlineLevel="0" collapsed="false">
      <c r="A283" s="29" t="n">
        <v>43321</v>
      </c>
      <c r="B283" s="21" t="s">
        <v>190</v>
      </c>
      <c r="C283" s="21" t="s">
        <v>191</v>
      </c>
      <c r="D283" s="21" t="n">
        <v>1</v>
      </c>
      <c r="E283" s="21" t="s">
        <v>253</v>
      </c>
      <c r="F283" s="10" t="n">
        <v>210</v>
      </c>
    </row>
    <row r="284" customFormat="false" ht="15" hidden="false" customHeight="false" outlineLevel="0" collapsed="false">
      <c r="A284" s="29" t="n">
        <v>43322</v>
      </c>
      <c r="B284" s="21" t="s">
        <v>124</v>
      </c>
      <c r="C284" s="21" t="s">
        <v>28</v>
      </c>
      <c r="D284" s="21" t="n">
        <v>5</v>
      </c>
      <c r="E284" s="21" t="s">
        <v>254</v>
      </c>
      <c r="F284" s="10" t="n">
        <v>90</v>
      </c>
    </row>
    <row r="285" customFormat="false" ht="15" hidden="false" customHeight="false" outlineLevel="0" collapsed="false">
      <c r="A285" s="29" t="n">
        <v>43322</v>
      </c>
      <c r="B285" s="21" t="s">
        <v>44</v>
      </c>
      <c r="C285" s="21" t="s">
        <v>45</v>
      </c>
      <c r="D285" s="21" t="n">
        <v>12</v>
      </c>
      <c r="E285" s="21" t="s">
        <v>255</v>
      </c>
      <c r="F285" s="10" t="n">
        <v>180</v>
      </c>
    </row>
    <row r="286" customFormat="false" ht="15" hidden="false" customHeight="false" outlineLevel="0" collapsed="false">
      <c r="A286" s="29" t="n">
        <v>43325</v>
      </c>
      <c r="B286" s="21" t="s">
        <v>172</v>
      </c>
      <c r="C286" s="21" t="s">
        <v>7</v>
      </c>
      <c r="D286" s="21" t="n">
        <v>5</v>
      </c>
      <c r="E286" s="21" t="s">
        <v>158</v>
      </c>
      <c r="F286" s="10" t="n">
        <v>60</v>
      </c>
    </row>
    <row r="287" customFormat="false" ht="15" hidden="false" customHeight="false" outlineLevel="0" collapsed="false">
      <c r="A287" s="29" t="n">
        <v>43325</v>
      </c>
      <c r="B287" s="21" t="s">
        <v>6</v>
      </c>
      <c r="C287" s="21" t="s">
        <v>7</v>
      </c>
      <c r="D287" s="21" t="n">
        <v>5</v>
      </c>
      <c r="E287" s="21" t="s">
        <v>158</v>
      </c>
      <c r="F287" s="10" t="n">
        <v>65</v>
      </c>
    </row>
    <row r="288" customFormat="false" ht="15" hidden="false" customHeight="false" outlineLevel="0" collapsed="false">
      <c r="A288" s="29" t="n">
        <v>43325</v>
      </c>
      <c r="B288" s="21" t="s">
        <v>21</v>
      </c>
      <c r="C288" s="21" t="s">
        <v>21</v>
      </c>
      <c r="D288" s="21" t="n">
        <v>5</v>
      </c>
      <c r="E288" s="21" t="s">
        <v>256</v>
      </c>
      <c r="F288" s="10" t="n">
        <v>75</v>
      </c>
    </row>
    <row r="289" customFormat="false" ht="15" hidden="false" customHeight="false" outlineLevel="0" collapsed="false">
      <c r="A289" s="29" t="n">
        <v>43325</v>
      </c>
      <c r="B289" s="21" t="s">
        <v>74</v>
      </c>
      <c r="C289" s="21" t="s">
        <v>28</v>
      </c>
      <c r="D289" s="21" t="n">
        <v>7</v>
      </c>
      <c r="E289" s="21" t="s">
        <v>257</v>
      </c>
      <c r="F289" s="10" t="n">
        <v>60</v>
      </c>
    </row>
    <row r="290" customFormat="false" ht="15" hidden="false" customHeight="false" outlineLevel="0" collapsed="false">
      <c r="A290" s="29" t="n">
        <v>43325</v>
      </c>
      <c r="B290" s="21" t="s">
        <v>44</v>
      </c>
      <c r="C290" s="21" t="s">
        <v>45</v>
      </c>
      <c r="D290" s="21" t="n">
        <v>1</v>
      </c>
      <c r="E290" s="21" t="s">
        <v>258</v>
      </c>
      <c r="F290" s="10" t="n">
        <v>180</v>
      </c>
    </row>
    <row r="291" customFormat="false" ht="15" hidden="false" customHeight="false" outlineLevel="0" collapsed="false">
      <c r="A291" s="29" t="n">
        <v>43326</v>
      </c>
      <c r="B291" s="21" t="s">
        <v>214</v>
      </c>
      <c r="C291" s="21" t="s">
        <v>12</v>
      </c>
      <c r="D291" s="21" t="n">
        <v>1</v>
      </c>
      <c r="E291" s="21" t="s">
        <v>259</v>
      </c>
      <c r="F291" s="10" t="n">
        <v>97</v>
      </c>
    </row>
    <row r="292" customFormat="false" ht="15" hidden="false" customHeight="false" outlineLevel="0" collapsed="false">
      <c r="A292" s="29" t="n">
        <v>43326</v>
      </c>
      <c r="B292" s="21" t="s">
        <v>114</v>
      </c>
      <c r="C292" s="21" t="s">
        <v>28</v>
      </c>
      <c r="D292" s="21" t="n">
        <v>1</v>
      </c>
      <c r="E292" s="21" t="s">
        <v>260</v>
      </c>
      <c r="F292" s="10" t="n">
        <v>60</v>
      </c>
    </row>
    <row r="293" customFormat="false" ht="15" hidden="false" customHeight="false" outlineLevel="0" collapsed="false">
      <c r="A293" s="29" t="n">
        <v>43327</v>
      </c>
      <c r="B293" s="21" t="s">
        <v>6</v>
      </c>
      <c r="C293" s="21" t="s">
        <v>7</v>
      </c>
      <c r="D293" s="21" t="n">
        <v>12</v>
      </c>
      <c r="E293" s="21" t="s">
        <v>261</v>
      </c>
      <c r="F293" s="10" t="n">
        <v>100</v>
      </c>
    </row>
    <row r="294" customFormat="false" ht="15" hidden="false" customHeight="false" outlineLevel="0" collapsed="false">
      <c r="A294" s="29" t="n">
        <v>43328</v>
      </c>
      <c r="B294" s="9" t="s">
        <v>40</v>
      </c>
      <c r="C294" s="21" t="s">
        <v>12</v>
      </c>
      <c r="D294" s="21" t="n">
        <v>1</v>
      </c>
      <c r="E294" s="21" t="s">
        <v>262</v>
      </c>
      <c r="F294" s="10" t="n">
        <v>45</v>
      </c>
    </row>
    <row r="295" customFormat="false" ht="15" hidden="false" customHeight="false" outlineLevel="0" collapsed="false">
      <c r="A295" s="29" t="n">
        <v>43328</v>
      </c>
      <c r="B295" s="21" t="s">
        <v>21</v>
      </c>
      <c r="C295" s="21" t="s">
        <v>21</v>
      </c>
      <c r="D295" s="21" t="n">
        <v>9</v>
      </c>
      <c r="E295" s="21" t="s">
        <v>263</v>
      </c>
      <c r="F295" s="10" t="n">
        <v>180</v>
      </c>
    </row>
    <row r="296" customFormat="false" ht="15" hidden="false" customHeight="false" outlineLevel="0" collapsed="false">
      <c r="A296" s="29" t="n">
        <v>43328</v>
      </c>
      <c r="B296" s="21" t="s">
        <v>108</v>
      </c>
      <c r="C296" s="21" t="s">
        <v>16</v>
      </c>
      <c r="D296" s="21" t="n">
        <v>2</v>
      </c>
      <c r="E296" s="21" t="s">
        <v>264</v>
      </c>
      <c r="F296" s="10" t="n">
        <v>120</v>
      </c>
    </row>
    <row r="297" customFormat="false" ht="15" hidden="false" customHeight="false" outlineLevel="0" collapsed="false">
      <c r="A297" s="29" t="n">
        <v>43329</v>
      </c>
      <c r="B297" s="21" t="s">
        <v>214</v>
      </c>
      <c r="C297" s="21" t="s">
        <v>12</v>
      </c>
      <c r="D297" s="21" t="n">
        <v>1</v>
      </c>
      <c r="E297" s="21" t="s">
        <v>265</v>
      </c>
      <c r="F297" s="10" t="n">
        <v>120</v>
      </c>
    </row>
    <row r="298" customFormat="false" ht="15" hidden="false" customHeight="false" outlineLevel="0" collapsed="false">
      <c r="A298" s="29" t="n">
        <v>43332</v>
      </c>
      <c r="B298" s="21" t="s">
        <v>172</v>
      </c>
      <c r="C298" s="21" t="s">
        <v>7</v>
      </c>
      <c r="D298" s="21" t="n">
        <v>5</v>
      </c>
      <c r="E298" s="21" t="s">
        <v>158</v>
      </c>
      <c r="F298" s="10" t="n">
        <v>60</v>
      </c>
    </row>
    <row r="299" customFormat="false" ht="15" hidden="false" customHeight="false" outlineLevel="0" collapsed="false">
      <c r="A299" s="29" t="n">
        <v>43332</v>
      </c>
      <c r="B299" s="21" t="s">
        <v>6</v>
      </c>
      <c r="C299" s="21" t="s">
        <v>7</v>
      </c>
      <c r="D299" s="21" t="n">
        <v>5</v>
      </c>
      <c r="E299" s="21" t="s">
        <v>158</v>
      </c>
      <c r="F299" s="10" t="n">
        <v>60</v>
      </c>
    </row>
    <row r="300" customFormat="false" ht="15" hidden="false" customHeight="false" outlineLevel="0" collapsed="false">
      <c r="A300" s="29" t="n">
        <v>43332</v>
      </c>
      <c r="B300" s="21" t="s">
        <v>266</v>
      </c>
      <c r="C300" s="21" t="s">
        <v>16</v>
      </c>
      <c r="D300" s="21" t="n">
        <v>4</v>
      </c>
      <c r="E300" s="21" t="s">
        <v>267</v>
      </c>
      <c r="F300" s="10" t="n">
        <v>100</v>
      </c>
    </row>
    <row r="301" customFormat="false" ht="15" hidden="false" customHeight="false" outlineLevel="0" collapsed="false">
      <c r="A301" s="29" t="n">
        <v>43333</v>
      </c>
      <c r="B301" s="21" t="s">
        <v>205</v>
      </c>
      <c r="C301" s="21" t="s">
        <v>12</v>
      </c>
      <c r="D301" s="21" t="n">
        <v>1</v>
      </c>
      <c r="E301" s="21" t="s">
        <v>268</v>
      </c>
      <c r="F301" s="10" t="n">
        <v>25</v>
      </c>
    </row>
    <row r="302" customFormat="false" ht="15" hidden="false" customHeight="false" outlineLevel="0" collapsed="false">
      <c r="A302" s="29" t="n">
        <v>43333</v>
      </c>
      <c r="B302" s="21" t="s">
        <v>51</v>
      </c>
      <c r="C302" s="21" t="s">
        <v>28</v>
      </c>
      <c r="D302" s="21" t="n">
        <v>2</v>
      </c>
      <c r="E302" s="21" t="s">
        <v>269</v>
      </c>
      <c r="F302" s="10" t="n">
        <v>60</v>
      </c>
    </row>
    <row r="303" customFormat="false" ht="15" hidden="false" customHeight="false" outlineLevel="0" collapsed="false">
      <c r="A303" s="29" t="n">
        <v>43333</v>
      </c>
      <c r="B303" s="21" t="s">
        <v>53</v>
      </c>
      <c r="C303" s="21" t="s">
        <v>28</v>
      </c>
      <c r="D303" s="21" t="n">
        <v>6</v>
      </c>
      <c r="E303" s="21" t="s">
        <v>270</v>
      </c>
      <c r="F303" s="10" t="n">
        <v>70</v>
      </c>
    </row>
    <row r="304" customFormat="false" ht="15" hidden="false" customHeight="false" outlineLevel="0" collapsed="false">
      <c r="A304" s="29" t="n">
        <v>43333</v>
      </c>
      <c r="B304" s="21" t="s">
        <v>21</v>
      </c>
      <c r="C304" s="21" t="s">
        <v>21</v>
      </c>
      <c r="D304" s="21" t="n">
        <v>2</v>
      </c>
      <c r="E304" s="21" t="s">
        <v>271</v>
      </c>
      <c r="F304" s="10" t="n">
        <v>180</v>
      </c>
    </row>
    <row r="305" customFormat="false" ht="15" hidden="false" customHeight="false" outlineLevel="0" collapsed="false">
      <c r="A305" s="29" t="n">
        <v>43334</v>
      </c>
      <c r="B305" s="21" t="s">
        <v>6</v>
      </c>
      <c r="C305" s="21" t="s">
        <v>7</v>
      </c>
      <c r="D305" s="21" t="n">
        <v>11</v>
      </c>
      <c r="E305" s="21" t="s">
        <v>272</v>
      </c>
      <c r="F305" s="10" t="n">
        <v>120</v>
      </c>
    </row>
    <row r="306" customFormat="false" ht="15" hidden="false" customHeight="false" outlineLevel="0" collapsed="false">
      <c r="A306" s="29" t="n">
        <v>43334</v>
      </c>
      <c r="B306" s="21" t="s">
        <v>205</v>
      </c>
      <c r="C306" s="21" t="s">
        <v>12</v>
      </c>
      <c r="D306" s="21" t="n">
        <v>1</v>
      </c>
      <c r="E306" s="21" t="s">
        <v>268</v>
      </c>
      <c r="F306" s="10" t="n">
        <v>25</v>
      </c>
    </row>
    <row r="307" customFormat="false" ht="15" hidden="false" customHeight="false" outlineLevel="0" collapsed="false">
      <c r="A307" s="29" t="n">
        <v>43334</v>
      </c>
      <c r="B307" s="21" t="s">
        <v>21</v>
      </c>
      <c r="C307" s="21" t="s">
        <v>21</v>
      </c>
      <c r="D307" s="21" t="n">
        <v>8</v>
      </c>
      <c r="E307" s="21" t="s">
        <v>273</v>
      </c>
      <c r="F307" s="10" t="n">
        <v>100</v>
      </c>
    </row>
    <row r="308" customFormat="false" ht="15" hidden="false" customHeight="false" outlineLevel="0" collapsed="false">
      <c r="A308" s="29" t="n">
        <v>43334</v>
      </c>
      <c r="B308" s="21" t="s">
        <v>23</v>
      </c>
      <c r="C308" s="21" t="s">
        <v>24</v>
      </c>
      <c r="D308" s="21" t="n">
        <v>14</v>
      </c>
      <c r="E308" s="21" t="s">
        <v>23</v>
      </c>
      <c r="F308" s="10" t="n">
        <v>60</v>
      </c>
    </row>
    <row r="309" customFormat="false" ht="15" hidden="false" customHeight="false" outlineLevel="0" collapsed="false">
      <c r="A309" s="29" t="n">
        <v>43335</v>
      </c>
      <c r="B309" s="21" t="s">
        <v>154</v>
      </c>
      <c r="C309" s="21" t="s">
        <v>16</v>
      </c>
      <c r="D309" s="21" t="n">
        <v>5</v>
      </c>
      <c r="E309" s="21" t="s">
        <v>274</v>
      </c>
      <c r="F309" s="10" t="n">
        <v>260</v>
      </c>
    </row>
    <row r="310" customFormat="false" ht="15" hidden="false" customHeight="false" outlineLevel="0" collapsed="false">
      <c r="A310" s="29" t="n">
        <v>43335</v>
      </c>
      <c r="B310" s="21" t="s">
        <v>21</v>
      </c>
      <c r="C310" s="21" t="s">
        <v>21</v>
      </c>
      <c r="D310" s="21" t="n">
        <v>7</v>
      </c>
      <c r="E310" s="21" t="s">
        <v>275</v>
      </c>
      <c r="F310" s="10" t="n">
        <v>220</v>
      </c>
    </row>
    <row r="311" customFormat="false" ht="15" hidden="false" customHeight="false" outlineLevel="0" collapsed="false">
      <c r="A311" s="29" t="n">
        <v>43336</v>
      </c>
      <c r="B311" s="21" t="s">
        <v>44</v>
      </c>
      <c r="C311" s="21" t="s">
        <v>45</v>
      </c>
      <c r="D311" s="21" t="n">
        <v>15</v>
      </c>
      <c r="E311" s="21" t="s">
        <v>276</v>
      </c>
      <c r="F311" s="10" t="n">
        <v>109</v>
      </c>
    </row>
    <row r="312" customFormat="false" ht="15" hidden="false" customHeight="false" outlineLevel="0" collapsed="false">
      <c r="A312" s="29" t="n">
        <v>43339</v>
      </c>
      <c r="B312" s="21" t="s">
        <v>172</v>
      </c>
      <c r="C312" s="21" t="s">
        <v>7</v>
      </c>
      <c r="D312" s="21" t="n">
        <v>5</v>
      </c>
      <c r="E312" s="21" t="s">
        <v>158</v>
      </c>
      <c r="F312" s="10" t="n">
        <v>70</v>
      </c>
    </row>
    <row r="313" customFormat="false" ht="15" hidden="false" customHeight="false" outlineLevel="0" collapsed="false">
      <c r="A313" s="29" t="n">
        <v>43339</v>
      </c>
      <c r="B313" s="21" t="s">
        <v>6</v>
      </c>
      <c r="C313" s="21" t="s">
        <v>7</v>
      </c>
      <c r="D313" s="21" t="n">
        <v>5</v>
      </c>
      <c r="E313" s="21" t="s">
        <v>158</v>
      </c>
      <c r="F313" s="10" t="n">
        <v>80</v>
      </c>
    </row>
    <row r="314" customFormat="false" ht="15" hidden="false" customHeight="false" outlineLevel="0" collapsed="false">
      <c r="A314" s="29" t="n">
        <v>43339</v>
      </c>
      <c r="B314" s="21" t="s">
        <v>205</v>
      </c>
      <c r="C314" s="21" t="s">
        <v>12</v>
      </c>
      <c r="D314" s="21" t="n">
        <v>1</v>
      </c>
      <c r="E314" s="21" t="s">
        <v>277</v>
      </c>
      <c r="F314" s="10" t="n">
        <v>20</v>
      </c>
    </row>
    <row r="315" customFormat="false" ht="15" hidden="false" customHeight="false" outlineLevel="0" collapsed="false">
      <c r="A315" s="29" t="n">
        <v>43340</v>
      </c>
      <c r="B315" s="21" t="s">
        <v>278</v>
      </c>
      <c r="C315" s="21" t="s">
        <v>12</v>
      </c>
      <c r="D315" s="21" t="n">
        <v>1</v>
      </c>
      <c r="E315" s="21" t="s">
        <v>279</v>
      </c>
      <c r="F315" s="10" t="n">
        <v>80</v>
      </c>
    </row>
    <row r="316" customFormat="false" ht="15" hidden="false" customHeight="false" outlineLevel="0" collapsed="false">
      <c r="A316" s="29" t="n">
        <v>43340</v>
      </c>
      <c r="B316" s="21" t="s">
        <v>51</v>
      </c>
      <c r="C316" s="21" t="s">
        <v>28</v>
      </c>
      <c r="D316" s="21" t="n">
        <v>2</v>
      </c>
      <c r="E316" s="21"/>
      <c r="F316" s="10" t="n">
        <v>60</v>
      </c>
    </row>
    <row r="317" customFormat="false" ht="15" hidden="false" customHeight="false" outlineLevel="0" collapsed="false">
      <c r="A317" s="29" t="n">
        <v>43341</v>
      </c>
      <c r="B317" s="21" t="s">
        <v>6</v>
      </c>
      <c r="C317" s="21" t="s">
        <v>7</v>
      </c>
      <c r="D317" s="21" t="n">
        <v>11</v>
      </c>
      <c r="E317" s="21" t="s">
        <v>280</v>
      </c>
      <c r="F317" s="10" t="n">
        <v>120</v>
      </c>
    </row>
    <row r="318" customFormat="false" ht="15" hidden="false" customHeight="false" outlineLevel="0" collapsed="false">
      <c r="A318" s="29" t="n">
        <v>43342</v>
      </c>
      <c r="B318" s="21" t="s">
        <v>281</v>
      </c>
      <c r="C318" s="21" t="s">
        <v>191</v>
      </c>
      <c r="D318" s="21" t="n">
        <v>7</v>
      </c>
      <c r="E318" s="21" t="s">
        <v>282</v>
      </c>
      <c r="F318" s="10" t="n">
        <v>225</v>
      </c>
    </row>
    <row r="319" customFormat="false" ht="15" hidden="false" customHeight="false" outlineLevel="0" collapsed="false">
      <c r="A319" s="29" t="n">
        <v>43342</v>
      </c>
      <c r="B319" s="21" t="s">
        <v>89</v>
      </c>
      <c r="C319" s="21" t="s">
        <v>28</v>
      </c>
      <c r="D319" s="21" t="n">
        <v>1</v>
      </c>
      <c r="E319" s="21" t="s">
        <v>283</v>
      </c>
      <c r="F319" s="10" t="n">
        <v>60</v>
      </c>
    </row>
    <row r="320" customFormat="false" ht="15" hidden="false" customHeight="false" outlineLevel="0" collapsed="false">
      <c r="A320" s="29" t="n">
        <v>43343</v>
      </c>
      <c r="B320" s="21" t="s">
        <v>208</v>
      </c>
      <c r="C320" s="21" t="s">
        <v>28</v>
      </c>
      <c r="D320" s="21" t="n">
        <v>15</v>
      </c>
      <c r="E320" s="21" t="s">
        <v>284</v>
      </c>
      <c r="F320" s="10" t="n">
        <v>100</v>
      </c>
    </row>
    <row r="321" customFormat="false" ht="15" hidden="false" customHeight="false" outlineLevel="0" collapsed="false">
      <c r="A321" s="29" t="n">
        <v>43343</v>
      </c>
      <c r="B321" s="21" t="s">
        <v>100</v>
      </c>
      <c r="C321" s="21" t="s">
        <v>62</v>
      </c>
      <c r="D321" s="21" t="n">
        <v>11</v>
      </c>
      <c r="E321" s="21" t="s">
        <v>285</v>
      </c>
      <c r="F321" s="10" t="n">
        <v>150</v>
      </c>
    </row>
    <row r="322" customFormat="false" ht="15.75" hidden="false" customHeight="false" outlineLevel="0" collapsed="false">
      <c r="A322" s="36" t="n">
        <v>43343</v>
      </c>
      <c r="B322" s="37" t="s">
        <v>214</v>
      </c>
      <c r="C322" s="37" t="s">
        <v>12</v>
      </c>
      <c r="D322" s="37" t="n">
        <v>1</v>
      </c>
      <c r="E322" s="37" t="s">
        <v>286</v>
      </c>
      <c r="F322" s="13" t="n">
        <v>110</v>
      </c>
    </row>
    <row r="323" customFormat="false" ht="15" hidden="false" customHeight="false" outlineLevel="0" collapsed="false">
      <c r="A323" s="38" t="n">
        <v>43346</v>
      </c>
      <c r="B323" s="39" t="s">
        <v>6</v>
      </c>
      <c r="C323" s="39" t="s">
        <v>7</v>
      </c>
      <c r="D323" s="39" t="n">
        <v>5</v>
      </c>
      <c r="E323" s="39" t="s">
        <v>158</v>
      </c>
      <c r="F323" s="40" t="n">
        <v>90</v>
      </c>
    </row>
    <row r="324" customFormat="false" ht="15" hidden="false" customHeight="false" outlineLevel="0" collapsed="false">
      <c r="A324" s="29" t="n">
        <v>43346</v>
      </c>
      <c r="B324" s="21" t="s">
        <v>205</v>
      </c>
      <c r="C324" s="21" t="s">
        <v>12</v>
      </c>
      <c r="D324" s="21" t="n">
        <v>1</v>
      </c>
      <c r="E324" s="21" t="s">
        <v>287</v>
      </c>
      <c r="F324" s="10" t="n">
        <v>15</v>
      </c>
    </row>
    <row r="325" customFormat="false" ht="15" hidden="false" customHeight="false" outlineLevel="0" collapsed="false">
      <c r="A325" s="29" t="n">
        <v>43346</v>
      </c>
      <c r="B325" s="21" t="s">
        <v>288</v>
      </c>
      <c r="C325" s="21" t="s">
        <v>12</v>
      </c>
      <c r="D325" s="21" t="n">
        <v>1</v>
      </c>
      <c r="E325" s="21" t="s">
        <v>289</v>
      </c>
      <c r="F325" s="10" t="n">
        <v>60</v>
      </c>
    </row>
    <row r="326" customFormat="false" ht="15" hidden="false" customHeight="false" outlineLevel="0" collapsed="false">
      <c r="A326" s="29" t="n">
        <v>43347</v>
      </c>
      <c r="B326" s="21" t="s">
        <v>102</v>
      </c>
      <c r="C326" s="21" t="s">
        <v>28</v>
      </c>
      <c r="D326" s="21" t="n">
        <v>6</v>
      </c>
      <c r="E326" s="21" t="s">
        <v>290</v>
      </c>
      <c r="F326" s="10" t="n">
        <v>60</v>
      </c>
    </row>
    <row r="327" customFormat="false" ht="15" hidden="false" customHeight="false" outlineLevel="0" collapsed="false">
      <c r="A327" s="29" t="n">
        <v>43347</v>
      </c>
      <c r="B327" s="21" t="s">
        <v>51</v>
      </c>
      <c r="C327" s="21" t="s">
        <v>28</v>
      </c>
      <c r="D327" s="21" t="n">
        <v>7</v>
      </c>
      <c r="E327" s="21" t="s">
        <v>291</v>
      </c>
      <c r="F327" s="10" t="n">
        <v>60</v>
      </c>
    </row>
    <row r="328" customFormat="false" ht="15" hidden="false" customHeight="false" outlineLevel="0" collapsed="false">
      <c r="A328" s="29" t="n">
        <v>43347</v>
      </c>
      <c r="B328" s="21" t="s">
        <v>42</v>
      </c>
      <c r="C328" s="21" t="s">
        <v>28</v>
      </c>
      <c r="D328" s="21" t="n">
        <v>2</v>
      </c>
      <c r="E328" s="21" t="s">
        <v>292</v>
      </c>
      <c r="F328" s="10" t="n">
        <v>60</v>
      </c>
    </row>
    <row r="329" customFormat="false" ht="15" hidden="false" customHeight="false" outlineLevel="0" collapsed="false">
      <c r="A329" s="29" t="n">
        <v>43347</v>
      </c>
      <c r="B329" s="21" t="s">
        <v>21</v>
      </c>
      <c r="C329" s="21" t="s">
        <v>21</v>
      </c>
      <c r="D329" s="21" t="n">
        <v>2</v>
      </c>
      <c r="E329" s="21" t="s">
        <v>293</v>
      </c>
      <c r="F329" s="10" t="n">
        <v>80</v>
      </c>
    </row>
    <row r="330" customFormat="false" ht="15" hidden="false" customHeight="false" outlineLevel="0" collapsed="false">
      <c r="A330" s="29" t="n">
        <v>43348</v>
      </c>
      <c r="B330" s="21" t="s">
        <v>6</v>
      </c>
      <c r="C330" s="21" t="s">
        <v>7</v>
      </c>
      <c r="D330" s="21" t="n">
        <v>11</v>
      </c>
      <c r="E330" s="21" t="s">
        <v>294</v>
      </c>
      <c r="F330" s="10" t="n">
        <v>120</v>
      </c>
    </row>
    <row r="331" customFormat="false" ht="15" hidden="false" customHeight="false" outlineLevel="0" collapsed="false">
      <c r="A331" s="29" t="n">
        <v>43348</v>
      </c>
      <c r="B331" s="21" t="s">
        <v>295</v>
      </c>
      <c r="C331" s="21" t="s">
        <v>191</v>
      </c>
      <c r="D331" s="21" t="n">
        <v>1</v>
      </c>
      <c r="E331" s="21" t="s">
        <v>296</v>
      </c>
      <c r="F331" s="10" t="n">
        <v>90</v>
      </c>
    </row>
    <row r="332" customFormat="false" ht="15" hidden="false" customHeight="false" outlineLevel="0" collapsed="false">
      <c r="A332" s="29" t="n">
        <v>43348</v>
      </c>
      <c r="B332" s="21" t="s">
        <v>177</v>
      </c>
      <c r="C332" s="21" t="s">
        <v>7</v>
      </c>
      <c r="D332" s="21" t="n">
        <v>17</v>
      </c>
      <c r="E332" s="21" t="s">
        <v>178</v>
      </c>
      <c r="F332" s="10" t="n">
        <v>120</v>
      </c>
    </row>
    <row r="333" customFormat="false" ht="15" hidden="false" customHeight="false" outlineLevel="0" collapsed="false">
      <c r="A333" s="29" t="n">
        <v>43348</v>
      </c>
      <c r="B333" s="21" t="s">
        <v>21</v>
      </c>
      <c r="C333" s="21" t="s">
        <v>21</v>
      </c>
      <c r="D333" s="21" t="n">
        <v>1</v>
      </c>
      <c r="E333" s="21" t="s">
        <v>297</v>
      </c>
      <c r="F333" s="10" t="n">
        <v>150</v>
      </c>
    </row>
    <row r="334" customFormat="false" ht="15" hidden="false" customHeight="false" outlineLevel="0" collapsed="false">
      <c r="A334" s="29" t="n">
        <v>43353</v>
      </c>
      <c r="B334" s="21" t="s">
        <v>74</v>
      </c>
      <c r="C334" s="21" t="s">
        <v>28</v>
      </c>
      <c r="D334" s="21" t="n">
        <v>7</v>
      </c>
      <c r="E334" s="21" t="s">
        <v>298</v>
      </c>
      <c r="F334" s="10" t="n">
        <v>60</v>
      </c>
    </row>
    <row r="335" customFormat="false" ht="15" hidden="false" customHeight="false" outlineLevel="0" collapsed="false">
      <c r="A335" s="29" t="n">
        <v>43353</v>
      </c>
      <c r="B335" s="21" t="s">
        <v>6</v>
      </c>
      <c r="C335" s="21" t="s">
        <v>7</v>
      </c>
      <c r="D335" s="21" t="n">
        <v>4</v>
      </c>
      <c r="E335" s="21" t="s">
        <v>158</v>
      </c>
      <c r="F335" s="10" t="n">
        <v>95</v>
      </c>
    </row>
    <row r="336" customFormat="false" ht="15" hidden="false" customHeight="false" outlineLevel="0" collapsed="false">
      <c r="A336" s="29" t="n">
        <v>43353</v>
      </c>
      <c r="B336" s="21" t="s">
        <v>154</v>
      </c>
      <c r="C336" s="21" t="s">
        <v>16</v>
      </c>
      <c r="D336" s="21" t="n">
        <v>2</v>
      </c>
      <c r="E336" s="21" t="s">
        <v>299</v>
      </c>
      <c r="F336" s="10" t="n">
        <v>45</v>
      </c>
    </row>
    <row r="337" customFormat="false" ht="15" hidden="false" customHeight="false" outlineLevel="0" collapsed="false">
      <c r="A337" s="29" t="n">
        <v>43354</v>
      </c>
      <c r="B337" s="21" t="s">
        <v>21</v>
      </c>
      <c r="C337" s="21" t="s">
        <v>21</v>
      </c>
      <c r="D337" s="21" t="n">
        <v>14</v>
      </c>
      <c r="E337" s="21" t="s">
        <v>300</v>
      </c>
      <c r="F337" s="10" t="n">
        <v>90</v>
      </c>
    </row>
    <row r="338" customFormat="false" ht="15" hidden="false" customHeight="false" outlineLevel="0" collapsed="false">
      <c r="A338" s="29" t="n">
        <v>43354</v>
      </c>
      <c r="B338" s="21" t="s">
        <v>51</v>
      </c>
      <c r="C338" s="21" t="s">
        <v>28</v>
      </c>
      <c r="D338" s="21" t="n">
        <v>3</v>
      </c>
      <c r="E338" s="21" t="s">
        <v>301</v>
      </c>
      <c r="F338" s="10" t="n">
        <v>35</v>
      </c>
    </row>
    <row r="339" customFormat="false" ht="15" hidden="false" customHeight="false" outlineLevel="0" collapsed="false">
      <c r="A339" s="29" t="n">
        <v>43354</v>
      </c>
      <c r="B339" s="21" t="s">
        <v>21</v>
      </c>
      <c r="C339" s="21" t="s">
        <v>21</v>
      </c>
      <c r="D339" s="21" t="n">
        <v>3</v>
      </c>
      <c r="E339" s="21" t="s">
        <v>302</v>
      </c>
      <c r="F339" s="10" t="n">
        <v>120</v>
      </c>
    </row>
    <row r="340" customFormat="false" ht="15" hidden="false" customHeight="false" outlineLevel="0" collapsed="false">
      <c r="A340" s="29" t="n">
        <v>43354</v>
      </c>
      <c r="B340" s="21" t="s">
        <v>114</v>
      </c>
      <c r="C340" s="21" t="s">
        <v>28</v>
      </c>
      <c r="D340" s="21" t="n">
        <v>1</v>
      </c>
      <c r="E340" s="21" t="s">
        <v>303</v>
      </c>
      <c r="F340" s="10" t="n">
        <v>60</v>
      </c>
    </row>
    <row r="341" customFormat="false" ht="15" hidden="false" customHeight="false" outlineLevel="0" collapsed="false">
      <c r="A341" s="29" t="n">
        <v>43355</v>
      </c>
      <c r="B341" s="21" t="s">
        <v>6</v>
      </c>
      <c r="C341" s="21" t="s">
        <v>7</v>
      </c>
      <c r="D341" s="21" t="n">
        <v>7</v>
      </c>
      <c r="E341" s="21" t="s">
        <v>304</v>
      </c>
      <c r="F341" s="10" t="n">
        <v>75</v>
      </c>
    </row>
    <row r="342" customFormat="false" ht="15" hidden="false" customHeight="false" outlineLevel="0" collapsed="false">
      <c r="A342" s="29" t="n">
        <v>43356</v>
      </c>
      <c r="B342" s="21" t="s">
        <v>44</v>
      </c>
      <c r="C342" s="21" t="s">
        <v>45</v>
      </c>
      <c r="D342" s="21" t="n">
        <v>29</v>
      </c>
      <c r="E342" s="21" t="s">
        <v>305</v>
      </c>
      <c r="F342" s="10" t="n">
        <v>180</v>
      </c>
    </row>
    <row r="343" customFormat="false" ht="15" hidden="false" customHeight="false" outlineLevel="0" collapsed="false">
      <c r="A343" s="29" t="n">
        <v>43357</v>
      </c>
      <c r="B343" s="21" t="s">
        <v>306</v>
      </c>
      <c r="C343" s="21" t="s">
        <v>191</v>
      </c>
      <c r="D343" s="21" t="n">
        <v>1</v>
      </c>
      <c r="E343" s="21" t="s">
        <v>307</v>
      </c>
      <c r="F343" s="10" t="n">
        <v>30</v>
      </c>
    </row>
    <row r="344" customFormat="false" ht="15" hidden="false" customHeight="false" outlineLevel="0" collapsed="false">
      <c r="A344" s="29" t="n">
        <v>43357</v>
      </c>
      <c r="B344" s="21" t="s">
        <v>124</v>
      </c>
      <c r="C344" s="21" t="s">
        <v>28</v>
      </c>
      <c r="D344" s="21" t="n">
        <v>5</v>
      </c>
      <c r="E344" s="21" t="s">
        <v>308</v>
      </c>
      <c r="F344" s="10" t="n">
        <v>70</v>
      </c>
    </row>
    <row r="345" customFormat="false" ht="15" hidden="false" customHeight="false" outlineLevel="0" collapsed="false">
      <c r="A345" s="29" t="n">
        <v>43360</v>
      </c>
      <c r="B345" s="21" t="s">
        <v>6</v>
      </c>
      <c r="C345" s="21" t="s">
        <v>7</v>
      </c>
      <c r="D345" s="21" t="n">
        <v>5</v>
      </c>
      <c r="E345" s="21" t="s">
        <v>158</v>
      </c>
      <c r="F345" s="10" t="n">
        <v>135</v>
      </c>
    </row>
    <row r="346" customFormat="false" ht="15" hidden="false" customHeight="false" outlineLevel="0" collapsed="false">
      <c r="A346" s="29" t="n">
        <v>43361</v>
      </c>
      <c r="B346" s="21" t="s">
        <v>51</v>
      </c>
      <c r="C346" s="21" t="s">
        <v>28</v>
      </c>
      <c r="D346" s="21" t="n">
        <v>3</v>
      </c>
      <c r="E346" s="21" t="s">
        <v>309</v>
      </c>
      <c r="F346" s="10" t="n">
        <v>60</v>
      </c>
    </row>
    <row r="347" customFormat="false" ht="15" hidden="false" customHeight="false" outlineLevel="0" collapsed="false">
      <c r="A347" s="29" t="n">
        <v>43361</v>
      </c>
      <c r="B347" s="21" t="s">
        <v>53</v>
      </c>
      <c r="C347" s="21" t="s">
        <v>28</v>
      </c>
      <c r="D347" s="21" t="n">
        <v>4</v>
      </c>
      <c r="E347" s="21" t="s">
        <v>310</v>
      </c>
      <c r="F347" s="10" t="n">
        <v>65</v>
      </c>
    </row>
    <row r="348" customFormat="false" ht="15" hidden="false" customHeight="false" outlineLevel="0" collapsed="false">
      <c r="A348" s="29" t="n">
        <v>43362</v>
      </c>
      <c r="B348" s="21" t="s">
        <v>6</v>
      </c>
      <c r="C348" s="21" t="s">
        <v>7</v>
      </c>
      <c r="D348" s="21" t="n">
        <v>8</v>
      </c>
      <c r="E348" s="21" t="s">
        <v>311</v>
      </c>
      <c r="F348" s="10" t="n">
        <v>195</v>
      </c>
    </row>
    <row r="349" customFormat="false" ht="15" hidden="false" customHeight="false" outlineLevel="0" collapsed="false">
      <c r="A349" s="29" t="n">
        <v>43362</v>
      </c>
      <c r="B349" s="21" t="s">
        <v>214</v>
      </c>
      <c r="C349" s="21" t="s">
        <v>12</v>
      </c>
      <c r="D349" s="21" t="n">
        <v>1</v>
      </c>
      <c r="E349" s="21" t="s">
        <v>312</v>
      </c>
      <c r="F349" s="10" t="n">
        <v>60</v>
      </c>
    </row>
    <row r="350" customFormat="false" ht="15" hidden="false" customHeight="false" outlineLevel="0" collapsed="false">
      <c r="A350" s="29" t="n">
        <v>43363</v>
      </c>
      <c r="B350" s="21" t="s">
        <v>313</v>
      </c>
      <c r="C350" s="21" t="s">
        <v>16</v>
      </c>
      <c r="D350" s="21" t="n">
        <v>1</v>
      </c>
      <c r="E350" s="21" t="s">
        <v>314</v>
      </c>
      <c r="F350" s="10" t="n">
        <v>70</v>
      </c>
    </row>
    <row r="351" customFormat="false" ht="15" hidden="false" customHeight="false" outlineLevel="0" collapsed="false">
      <c r="A351" s="29" t="n">
        <v>43367</v>
      </c>
      <c r="B351" s="21" t="s">
        <v>6</v>
      </c>
      <c r="C351" s="21" t="s">
        <v>7</v>
      </c>
      <c r="D351" s="21" t="n">
        <v>4</v>
      </c>
      <c r="E351" s="21" t="s">
        <v>158</v>
      </c>
      <c r="F351" s="10" t="n">
        <v>90</v>
      </c>
    </row>
    <row r="352" customFormat="false" ht="15" hidden="false" customHeight="false" outlineLevel="0" collapsed="false">
      <c r="A352" s="29" t="n">
        <v>43367</v>
      </c>
      <c r="B352" s="21" t="s">
        <v>21</v>
      </c>
      <c r="C352" s="21" t="s">
        <v>21</v>
      </c>
      <c r="D352" s="21" t="n">
        <v>1</v>
      </c>
      <c r="E352" s="21" t="s">
        <v>315</v>
      </c>
      <c r="F352" s="10" t="n">
        <v>80</v>
      </c>
    </row>
    <row r="353" customFormat="false" ht="15" hidden="false" customHeight="false" outlineLevel="0" collapsed="false">
      <c r="A353" s="29" t="n">
        <v>43369</v>
      </c>
      <c r="B353" s="21" t="s">
        <v>6</v>
      </c>
      <c r="C353" s="21" t="s">
        <v>7</v>
      </c>
      <c r="D353" s="21" t="n">
        <v>9</v>
      </c>
      <c r="E353" s="21" t="s">
        <v>316</v>
      </c>
      <c r="F353" s="10" t="n">
        <v>90</v>
      </c>
    </row>
    <row r="354" customFormat="false" ht="15" hidden="false" customHeight="false" outlineLevel="0" collapsed="false">
      <c r="A354" s="31" t="n">
        <v>43370</v>
      </c>
      <c r="B354" s="24" t="s">
        <v>89</v>
      </c>
      <c r="C354" s="24" t="s">
        <v>28</v>
      </c>
      <c r="D354" s="24" t="n">
        <v>1</v>
      </c>
      <c r="E354" s="24" t="s">
        <v>317</v>
      </c>
      <c r="F354" s="25" t="n">
        <v>70</v>
      </c>
    </row>
    <row r="355" customFormat="false" ht="15" hidden="false" customHeight="false" outlineLevel="0" collapsed="false">
      <c r="A355" s="26" t="n">
        <v>43374</v>
      </c>
      <c r="B355" s="27" t="s">
        <v>6</v>
      </c>
      <c r="C355" s="27" t="s">
        <v>7</v>
      </c>
      <c r="D355" s="27" t="n">
        <v>6</v>
      </c>
      <c r="E355" s="27" t="s">
        <v>158</v>
      </c>
      <c r="F355" s="7" t="n">
        <v>85</v>
      </c>
    </row>
    <row r="356" customFormat="false" ht="15" hidden="false" customHeight="false" outlineLevel="0" collapsed="false">
      <c r="A356" s="29" t="n">
        <v>43375</v>
      </c>
      <c r="B356" s="21" t="s">
        <v>42</v>
      </c>
      <c r="C356" s="21" t="s">
        <v>28</v>
      </c>
      <c r="D356" s="21" t="n">
        <v>1</v>
      </c>
      <c r="E356" s="21" t="s">
        <v>318</v>
      </c>
      <c r="F356" s="10" t="n">
        <v>60</v>
      </c>
    </row>
    <row r="357" customFormat="false" ht="15" hidden="false" customHeight="false" outlineLevel="0" collapsed="false">
      <c r="A357" s="29" t="n">
        <v>43375</v>
      </c>
      <c r="B357" s="21" t="s">
        <v>51</v>
      </c>
      <c r="C357" s="21" t="s">
        <v>28</v>
      </c>
      <c r="D357" s="21" t="n">
        <v>1</v>
      </c>
      <c r="E357" s="21" t="s">
        <v>319</v>
      </c>
      <c r="F357" s="10" t="n">
        <v>60</v>
      </c>
    </row>
    <row r="358" customFormat="false" ht="15" hidden="false" customHeight="false" outlineLevel="0" collapsed="false">
      <c r="A358" s="29" t="n">
        <v>43375</v>
      </c>
      <c r="B358" s="21" t="s">
        <v>102</v>
      </c>
      <c r="C358" s="21" t="s">
        <v>28</v>
      </c>
      <c r="D358" s="21" t="n">
        <v>10</v>
      </c>
      <c r="E358" s="21" t="s">
        <v>320</v>
      </c>
      <c r="F358" s="10" t="n">
        <v>60</v>
      </c>
    </row>
    <row r="359" customFormat="false" ht="15" hidden="false" customHeight="false" outlineLevel="0" collapsed="false">
      <c r="A359" s="29" t="n">
        <v>43376</v>
      </c>
      <c r="B359" s="21" t="s">
        <v>321</v>
      </c>
      <c r="C359" s="21" t="s">
        <v>7</v>
      </c>
      <c r="D359" s="21" t="n">
        <v>10</v>
      </c>
      <c r="E359" s="21" t="s">
        <v>322</v>
      </c>
      <c r="F359" s="10" t="n">
        <v>90</v>
      </c>
    </row>
    <row r="360" customFormat="false" ht="15" hidden="false" customHeight="false" outlineLevel="0" collapsed="false">
      <c r="A360" s="29" t="n">
        <v>43376</v>
      </c>
      <c r="B360" s="21" t="s">
        <v>6</v>
      </c>
      <c r="C360" s="21" t="s">
        <v>7</v>
      </c>
      <c r="D360" s="21" t="n">
        <v>7</v>
      </c>
      <c r="E360" s="21" t="s">
        <v>323</v>
      </c>
      <c r="F360" s="10" t="n">
        <v>95</v>
      </c>
    </row>
    <row r="361" customFormat="false" ht="15" hidden="false" customHeight="false" outlineLevel="0" collapsed="false">
      <c r="A361" s="29" t="n">
        <v>43376</v>
      </c>
      <c r="B361" s="21" t="s">
        <v>21</v>
      </c>
      <c r="C361" s="21" t="s">
        <v>21</v>
      </c>
      <c r="D361" s="21" t="n">
        <v>1</v>
      </c>
      <c r="E361" s="21" t="s">
        <v>229</v>
      </c>
      <c r="F361" s="10" t="n">
        <v>120</v>
      </c>
    </row>
    <row r="362" customFormat="false" ht="15" hidden="false" customHeight="false" outlineLevel="0" collapsed="false">
      <c r="A362" s="29" t="n">
        <v>43377</v>
      </c>
      <c r="B362" s="9" t="s">
        <v>40</v>
      </c>
      <c r="C362" s="21" t="s">
        <v>12</v>
      </c>
      <c r="D362" s="21" t="n">
        <v>1</v>
      </c>
      <c r="E362" s="21" t="s">
        <v>324</v>
      </c>
      <c r="F362" s="10" t="n">
        <v>50</v>
      </c>
    </row>
    <row r="363" customFormat="false" ht="15" hidden="false" customHeight="false" outlineLevel="0" collapsed="false">
      <c r="A363" s="29" t="n">
        <v>43377</v>
      </c>
      <c r="B363" s="21" t="s">
        <v>21</v>
      </c>
      <c r="C363" s="21" t="s">
        <v>21</v>
      </c>
      <c r="D363" s="21" t="n">
        <v>5</v>
      </c>
      <c r="E363" s="21" t="s">
        <v>325</v>
      </c>
      <c r="F363" s="10" t="n">
        <v>130</v>
      </c>
    </row>
    <row r="364" customFormat="false" ht="15" hidden="false" customHeight="false" outlineLevel="0" collapsed="false">
      <c r="A364" s="29" t="n">
        <v>43378</v>
      </c>
      <c r="B364" s="21" t="s">
        <v>124</v>
      </c>
      <c r="C364" s="21" t="s">
        <v>28</v>
      </c>
      <c r="D364" s="21" t="n">
        <v>3</v>
      </c>
      <c r="E364" s="21" t="s">
        <v>326</v>
      </c>
      <c r="F364" s="10" t="n">
        <v>80</v>
      </c>
    </row>
    <row r="365" customFormat="false" ht="15" hidden="false" customHeight="false" outlineLevel="0" collapsed="false">
      <c r="A365" s="29" t="n">
        <v>43378</v>
      </c>
      <c r="B365" s="21" t="s">
        <v>327</v>
      </c>
      <c r="C365" s="21" t="s">
        <v>12</v>
      </c>
      <c r="D365" s="21" t="n">
        <v>1</v>
      </c>
      <c r="E365" s="21" t="s">
        <v>328</v>
      </c>
      <c r="F365" s="10" t="n">
        <v>30</v>
      </c>
    </row>
    <row r="366" customFormat="false" ht="15" hidden="false" customHeight="false" outlineLevel="0" collapsed="false">
      <c r="A366" s="29" t="n">
        <v>43381</v>
      </c>
      <c r="B366" s="21" t="s">
        <v>172</v>
      </c>
      <c r="C366" s="21" t="s">
        <v>7</v>
      </c>
      <c r="D366" s="21" t="n">
        <v>4</v>
      </c>
      <c r="E366" s="21" t="s">
        <v>158</v>
      </c>
      <c r="F366" s="10" t="n">
        <v>50</v>
      </c>
    </row>
    <row r="367" customFormat="false" ht="15" hidden="false" customHeight="false" outlineLevel="0" collapsed="false">
      <c r="A367" s="29" t="n">
        <v>43381</v>
      </c>
      <c r="B367" s="21" t="s">
        <v>6</v>
      </c>
      <c r="C367" s="21" t="s">
        <v>7</v>
      </c>
      <c r="D367" s="21" t="n">
        <v>4</v>
      </c>
      <c r="E367" s="21" t="s">
        <v>158</v>
      </c>
      <c r="F367" s="10" t="n">
        <v>70</v>
      </c>
    </row>
    <row r="368" customFormat="false" ht="15" hidden="false" customHeight="false" outlineLevel="0" collapsed="false">
      <c r="A368" s="29" t="n">
        <v>43381</v>
      </c>
      <c r="B368" s="21" t="s">
        <v>74</v>
      </c>
      <c r="C368" s="21" t="s">
        <v>28</v>
      </c>
      <c r="D368" s="21" t="n">
        <v>7</v>
      </c>
      <c r="E368" s="21" t="s">
        <v>329</v>
      </c>
      <c r="F368" s="10" t="n">
        <v>60</v>
      </c>
    </row>
    <row r="369" customFormat="false" ht="15" hidden="false" customHeight="false" outlineLevel="0" collapsed="false">
      <c r="A369" s="29" t="n">
        <v>43382</v>
      </c>
      <c r="B369" s="21" t="s">
        <v>114</v>
      </c>
      <c r="C369" s="21" t="s">
        <v>28</v>
      </c>
      <c r="D369" s="21" t="n">
        <v>2</v>
      </c>
      <c r="E369" s="21" t="s">
        <v>330</v>
      </c>
      <c r="F369" s="10" t="n">
        <v>60</v>
      </c>
    </row>
    <row r="370" customFormat="false" ht="15" hidden="false" customHeight="false" outlineLevel="0" collapsed="false">
      <c r="A370" s="29" t="n">
        <v>43383</v>
      </c>
      <c r="B370" s="21" t="s">
        <v>6</v>
      </c>
      <c r="C370" s="21" t="s">
        <v>7</v>
      </c>
      <c r="D370" s="21" t="n">
        <v>11</v>
      </c>
      <c r="E370" s="21" t="s">
        <v>331</v>
      </c>
      <c r="F370" s="10" t="n">
        <v>100</v>
      </c>
    </row>
    <row r="371" customFormat="false" ht="15" hidden="false" customHeight="false" outlineLevel="0" collapsed="false">
      <c r="A371" s="29" t="n">
        <v>43384</v>
      </c>
      <c r="B371" s="21" t="s">
        <v>69</v>
      </c>
      <c r="C371" s="21" t="s">
        <v>28</v>
      </c>
      <c r="D371" s="21" t="n">
        <v>1</v>
      </c>
      <c r="E371" s="21" t="s">
        <v>332</v>
      </c>
      <c r="F371" s="10" t="n">
        <v>60</v>
      </c>
    </row>
    <row r="372" customFormat="false" ht="15" hidden="false" customHeight="false" outlineLevel="0" collapsed="false">
      <c r="A372" s="29" t="n">
        <v>43388</v>
      </c>
      <c r="B372" s="21" t="s">
        <v>172</v>
      </c>
      <c r="C372" s="21" t="s">
        <v>7</v>
      </c>
      <c r="D372" s="21" t="n">
        <v>5</v>
      </c>
      <c r="E372" s="21" t="s">
        <v>158</v>
      </c>
      <c r="F372" s="10" t="n">
        <v>60</v>
      </c>
    </row>
    <row r="373" customFormat="false" ht="15" hidden="false" customHeight="false" outlineLevel="0" collapsed="false">
      <c r="A373" s="29" t="n">
        <v>43388</v>
      </c>
      <c r="B373" s="21" t="s">
        <v>6</v>
      </c>
      <c r="C373" s="21" t="s">
        <v>7</v>
      </c>
      <c r="D373" s="21" t="n">
        <v>5</v>
      </c>
      <c r="E373" s="21" t="s">
        <v>158</v>
      </c>
      <c r="F373" s="10" t="n">
        <v>80</v>
      </c>
    </row>
    <row r="374" customFormat="false" ht="15" hidden="false" customHeight="false" outlineLevel="0" collapsed="false">
      <c r="A374" s="29" t="n">
        <v>43389</v>
      </c>
      <c r="B374" s="21" t="s">
        <v>51</v>
      </c>
      <c r="C374" s="21" t="s">
        <v>28</v>
      </c>
      <c r="D374" s="21" t="n">
        <v>3</v>
      </c>
      <c r="E374" s="21" t="s">
        <v>333</v>
      </c>
      <c r="F374" s="10" t="n">
        <v>60</v>
      </c>
    </row>
    <row r="375" customFormat="false" ht="15" hidden="false" customHeight="false" outlineLevel="0" collapsed="false">
      <c r="A375" s="29" t="n">
        <v>43389</v>
      </c>
      <c r="B375" s="21" t="s">
        <v>53</v>
      </c>
      <c r="C375" s="21" t="s">
        <v>28</v>
      </c>
      <c r="D375" s="21" t="n">
        <v>1</v>
      </c>
      <c r="E375" s="21" t="s">
        <v>334</v>
      </c>
      <c r="F375" s="10" t="n">
        <v>60</v>
      </c>
    </row>
    <row r="376" customFormat="false" ht="15" hidden="false" customHeight="false" outlineLevel="0" collapsed="false">
      <c r="A376" s="29" t="n">
        <v>43389</v>
      </c>
      <c r="B376" s="21" t="s">
        <v>335</v>
      </c>
      <c r="C376" s="21" t="s">
        <v>12</v>
      </c>
      <c r="D376" s="21" t="n">
        <v>1</v>
      </c>
      <c r="E376" s="21" t="s">
        <v>336</v>
      </c>
      <c r="F376" s="10" t="n">
        <v>30</v>
      </c>
    </row>
    <row r="377" customFormat="false" ht="15" hidden="false" customHeight="false" outlineLevel="0" collapsed="false">
      <c r="A377" s="29" t="n">
        <v>43390</v>
      </c>
      <c r="B377" s="21" t="s">
        <v>6</v>
      </c>
      <c r="C377" s="21" t="s">
        <v>7</v>
      </c>
      <c r="D377" s="21" t="n">
        <v>11</v>
      </c>
      <c r="E377" s="21" t="s">
        <v>337</v>
      </c>
      <c r="F377" s="10" t="n">
        <v>110</v>
      </c>
    </row>
    <row r="378" customFormat="false" ht="15" hidden="false" customHeight="false" outlineLevel="0" collapsed="false">
      <c r="A378" s="29" t="n">
        <v>43395</v>
      </c>
      <c r="B378" s="21" t="s">
        <v>172</v>
      </c>
      <c r="C378" s="21" t="s">
        <v>7</v>
      </c>
      <c r="D378" s="21" t="n">
        <v>4</v>
      </c>
      <c r="E378" s="21" t="s">
        <v>158</v>
      </c>
      <c r="F378" s="10" t="n">
        <v>60</v>
      </c>
    </row>
    <row r="379" customFormat="false" ht="15" hidden="false" customHeight="false" outlineLevel="0" collapsed="false">
      <c r="A379" s="29" t="n">
        <v>43395</v>
      </c>
      <c r="B379" s="21" t="s">
        <v>6</v>
      </c>
      <c r="C379" s="21" t="s">
        <v>7</v>
      </c>
      <c r="D379" s="21" t="n">
        <v>4</v>
      </c>
      <c r="E379" s="21" t="s">
        <v>158</v>
      </c>
      <c r="F379" s="10" t="n">
        <v>60</v>
      </c>
    </row>
    <row r="380" customFormat="false" ht="15" hidden="false" customHeight="false" outlineLevel="0" collapsed="false">
      <c r="A380" s="29" t="n">
        <v>43395</v>
      </c>
      <c r="B380" s="21" t="s">
        <v>44</v>
      </c>
      <c r="C380" s="21" t="s">
        <v>45</v>
      </c>
      <c r="D380" s="21" t="n">
        <v>4</v>
      </c>
      <c r="E380" s="21" t="s">
        <v>338</v>
      </c>
      <c r="F380" s="10" t="n">
        <v>120</v>
      </c>
    </row>
    <row r="381" customFormat="false" ht="15" hidden="false" customHeight="false" outlineLevel="0" collapsed="false">
      <c r="A381" s="29" t="n">
        <v>43396</v>
      </c>
      <c r="B381" s="21" t="s">
        <v>21</v>
      </c>
      <c r="C381" s="21" t="s">
        <v>21</v>
      </c>
      <c r="D381" s="21" t="n">
        <v>8</v>
      </c>
      <c r="E381" s="21" t="s">
        <v>339</v>
      </c>
      <c r="F381" s="10" t="n">
        <v>395</v>
      </c>
    </row>
    <row r="382" customFormat="false" ht="15" hidden="false" customHeight="false" outlineLevel="0" collapsed="false">
      <c r="A382" s="29" t="n">
        <v>43397</v>
      </c>
      <c r="B382" s="21" t="s">
        <v>6</v>
      </c>
      <c r="C382" s="21" t="s">
        <v>7</v>
      </c>
      <c r="D382" s="21" t="n">
        <v>10</v>
      </c>
      <c r="E382" s="21" t="s">
        <v>340</v>
      </c>
      <c r="F382" s="10" t="n">
        <v>95</v>
      </c>
    </row>
    <row r="383" customFormat="false" ht="15" hidden="false" customHeight="false" outlineLevel="0" collapsed="false">
      <c r="A383" s="29" t="n">
        <v>43398</v>
      </c>
      <c r="B383" s="21" t="s">
        <v>89</v>
      </c>
      <c r="C383" s="21" t="s">
        <v>28</v>
      </c>
      <c r="D383" s="21" t="n">
        <v>14</v>
      </c>
      <c r="E383" s="21" t="s">
        <v>341</v>
      </c>
      <c r="F383" s="10" t="n">
        <v>75</v>
      </c>
    </row>
    <row r="384" customFormat="false" ht="15" hidden="false" customHeight="false" outlineLevel="0" collapsed="false">
      <c r="A384" s="29" t="n">
        <v>43399</v>
      </c>
      <c r="B384" s="21" t="s">
        <v>59</v>
      </c>
      <c r="C384" s="21" t="s">
        <v>28</v>
      </c>
      <c r="D384" s="21" t="n">
        <v>3</v>
      </c>
      <c r="E384" s="21" t="s">
        <v>342</v>
      </c>
      <c r="F384" s="10" t="n">
        <v>85</v>
      </c>
    </row>
    <row r="385" customFormat="false" ht="15" hidden="false" customHeight="false" outlineLevel="0" collapsed="false">
      <c r="A385" s="29" t="n">
        <v>43402</v>
      </c>
      <c r="B385" s="21" t="s">
        <v>172</v>
      </c>
      <c r="C385" s="21" t="s">
        <v>7</v>
      </c>
      <c r="D385" s="21" t="n">
        <v>4</v>
      </c>
      <c r="E385" s="21" t="s">
        <v>158</v>
      </c>
      <c r="F385" s="10" t="n">
        <v>65</v>
      </c>
    </row>
    <row r="386" customFormat="false" ht="15" hidden="false" customHeight="false" outlineLevel="0" collapsed="false">
      <c r="A386" s="29" t="n">
        <v>43402</v>
      </c>
      <c r="B386" s="21" t="s">
        <v>6</v>
      </c>
      <c r="C386" s="21" t="s">
        <v>7</v>
      </c>
      <c r="D386" s="21" t="n">
        <v>4</v>
      </c>
      <c r="E386" s="21" t="s">
        <v>158</v>
      </c>
      <c r="F386" s="10" t="n">
        <v>75</v>
      </c>
    </row>
    <row r="387" customFormat="false" ht="15" hidden="false" customHeight="false" outlineLevel="0" collapsed="false">
      <c r="A387" s="29" t="n">
        <v>43404</v>
      </c>
      <c r="B387" s="21" t="s">
        <v>6</v>
      </c>
      <c r="C387" s="21" t="s">
        <v>7</v>
      </c>
      <c r="D387" s="21" t="n">
        <v>11</v>
      </c>
      <c r="E387" s="21" t="s">
        <v>343</v>
      </c>
      <c r="F387" s="10" t="n">
        <v>100</v>
      </c>
    </row>
    <row r="388" customFormat="false" ht="15.75" hidden="false" customHeight="false" outlineLevel="0" collapsed="false">
      <c r="A388" s="36" t="n">
        <v>43404</v>
      </c>
      <c r="B388" s="37" t="s">
        <v>177</v>
      </c>
      <c r="C388" s="37" t="s">
        <v>7</v>
      </c>
      <c r="D388" s="37" t="n">
        <v>20</v>
      </c>
      <c r="E388" s="37" t="s">
        <v>29</v>
      </c>
      <c r="F388" s="13" t="n">
        <v>85</v>
      </c>
    </row>
    <row r="389" customFormat="false" ht="15" hidden="false" customHeight="false" outlineLevel="0" collapsed="false">
      <c r="A389" s="41" t="n">
        <v>43405</v>
      </c>
      <c r="B389" s="9" t="s">
        <v>40</v>
      </c>
      <c r="C389" s="42" t="s">
        <v>12</v>
      </c>
      <c r="D389" s="43" t="n">
        <v>1</v>
      </c>
      <c r="E389" s="43" t="s">
        <v>344</v>
      </c>
      <c r="F389" s="44" t="n">
        <v>60</v>
      </c>
    </row>
    <row r="390" customFormat="false" ht="15" hidden="false" customHeight="false" outlineLevel="0" collapsed="false">
      <c r="A390" s="45" t="n">
        <v>43405</v>
      </c>
      <c r="B390" s="46" t="s">
        <v>69</v>
      </c>
      <c r="C390" s="46" t="s">
        <v>28</v>
      </c>
      <c r="D390" s="46" t="n">
        <v>1</v>
      </c>
      <c r="E390" s="46" t="s">
        <v>18</v>
      </c>
      <c r="F390" s="47" t="n">
        <v>69</v>
      </c>
    </row>
    <row r="391" customFormat="false" ht="15" hidden="false" customHeight="false" outlineLevel="0" collapsed="false">
      <c r="A391" s="45" t="n">
        <v>43409</v>
      </c>
      <c r="B391" s="21" t="s">
        <v>172</v>
      </c>
      <c r="C391" s="46" t="s">
        <v>7</v>
      </c>
      <c r="D391" s="46" t="n">
        <v>5</v>
      </c>
      <c r="E391" s="21" t="s">
        <v>158</v>
      </c>
      <c r="F391" s="47" t="n">
        <v>88</v>
      </c>
    </row>
    <row r="392" customFormat="false" ht="15" hidden="false" customHeight="false" outlineLevel="0" collapsed="false">
      <c r="A392" s="45" t="n">
        <v>43409</v>
      </c>
      <c r="B392" s="21" t="s">
        <v>6</v>
      </c>
      <c r="C392" s="46" t="s">
        <v>7</v>
      </c>
      <c r="D392" s="46" t="n">
        <v>5</v>
      </c>
      <c r="E392" s="21" t="s">
        <v>158</v>
      </c>
      <c r="F392" s="47" t="n">
        <v>51</v>
      </c>
    </row>
    <row r="393" customFormat="false" ht="15" hidden="false" customHeight="false" outlineLevel="0" collapsed="false">
      <c r="A393" s="45" t="n">
        <v>43410</v>
      </c>
      <c r="B393" s="46" t="s">
        <v>345</v>
      </c>
      <c r="C393" s="46" t="s">
        <v>16</v>
      </c>
      <c r="D393" s="46" t="n">
        <v>5</v>
      </c>
      <c r="E393" s="46" t="s">
        <v>346</v>
      </c>
      <c r="F393" s="47" t="n">
        <v>45</v>
      </c>
    </row>
    <row r="394" customFormat="false" ht="15" hidden="false" customHeight="false" outlineLevel="0" collapsed="false">
      <c r="A394" s="45" t="n">
        <v>43410</v>
      </c>
      <c r="B394" s="46" t="s">
        <v>51</v>
      </c>
      <c r="C394" s="46" t="s">
        <v>28</v>
      </c>
      <c r="D394" s="46" t="n">
        <v>3</v>
      </c>
      <c r="E394" s="46" t="s">
        <v>347</v>
      </c>
      <c r="F394" s="47" t="n">
        <v>62</v>
      </c>
    </row>
    <row r="395" customFormat="false" ht="15" hidden="false" customHeight="false" outlineLevel="0" collapsed="false">
      <c r="A395" s="45" t="n">
        <v>43411</v>
      </c>
      <c r="B395" s="46" t="s">
        <v>6</v>
      </c>
      <c r="C395" s="46" t="s">
        <v>7</v>
      </c>
      <c r="D395" s="46" t="n">
        <v>11</v>
      </c>
      <c r="E395" s="46" t="s">
        <v>348</v>
      </c>
      <c r="F395" s="47" t="n">
        <v>150</v>
      </c>
    </row>
    <row r="396" customFormat="false" ht="15" hidden="false" customHeight="false" outlineLevel="0" collapsed="false">
      <c r="A396" s="45" t="n">
        <v>43411</v>
      </c>
      <c r="B396" s="46" t="s">
        <v>349</v>
      </c>
      <c r="C396" s="46" t="s">
        <v>7</v>
      </c>
      <c r="D396" s="46" t="n">
        <v>17</v>
      </c>
      <c r="E396" s="46" t="s">
        <v>29</v>
      </c>
      <c r="F396" s="47" t="n">
        <v>85</v>
      </c>
    </row>
    <row r="397" customFormat="false" ht="15" hidden="false" customHeight="false" outlineLevel="0" collapsed="false">
      <c r="A397" s="45" t="n">
        <v>43411</v>
      </c>
      <c r="B397" s="46" t="s">
        <v>350</v>
      </c>
      <c r="C397" s="46" t="s">
        <v>16</v>
      </c>
      <c r="D397" s="46" t="n">
        <v>1</v>
      </c>
      <c r="E397" s="46" t="s">
        <v>350</v>
      </c>
      <c r="F397" s="47" t="n">
        <v>120</v>
      </c>
    </row>
    <row r="398" customFormat="false" ht="15" hidden="false" customHeight="false" outlineLevel="0" collapsed="false">
      <c r="A398" s="45" t="n">
        <v>43412</v>
      </c>
      <c r="B398" s="46" t="s">
        <v>351</v>
      </c>
      <c r="C398" s="46" t="s">
        <v>191</v>
      </c>
      <c r="D398" s="46" t="n">
        <v>11</v>
      </c>
      <c r="E398" s="46" t="s">
        <v>352</v>
      </c>
      <c r="F398" s="47" t="n">
        <v>90</v>
      </c>
    </row>
    <row r="399" customFormat="false" ht="15" hidden="false" customHeight="false" outlineLevel="0" collapsed="false">
      <c r="A399" s="45" t="n">
        <v>43412</v>
      </c>
      <c r="B399" s="46" t="s">
        <v>353</v>
      </c>
      <c r="C399" s="46" t="s">
        <v>16</v>
      </c>
      <c r="D399" s="46"/>
      <c r="E399" s="46" t="s">
        <v>354</v>
      </c>
      <c r="F399" s="47" t="n">
        <v>120</v>
      </c>
    </row>
    <row r="400" customFormat="false" ht="15" hidden="false" customHeight="false" outlineLevel="0" collapsed="false">
      <c r="A400" s="45" t="n">
        <v>43412</v>
      </c>
      <c r="B400" s="46" t="s">
        <v>353</v>
      </c>
      <c r="C400" s="46" t="s">
        <v>16</v>
      </c>
      <c r="D400" s="46"/>
      <c r="E400" s="46" t="s">
        <v>354</v>
      </c>
      <c r="F400" s="10" t="n">
        <v>240</v>
      </c>
    </row>
    <row r="401" customFormat="false" ht="15" hidden="false" customHeight="false" outlineLevel="0" collapsed="false">
      <c r="A401" s="45" t="n">
        <v>43412</v>
      </c>
      <c r="B401" s="21" t="s">
        <v>100</v>
      </c>
      <c r="C401" s="21" t="s">
        <v>62</v>
      </c>
      <c r="D401" s="21" t="n">
        <v>4</v>
      </c>
      <c r="E401" s="21" t="s">
        <v>355</v>
      </c>
      <c r="F401" s="10" t="n">
        <v>185</v>
      </c>
    </row>
    <row r="402" customFormat="false" ht="15" hidden="false" customHeight="false" outlineLevel="0" collapsed="false">
      <c r="A402" s="29" t="n">
        <v>43413</v>
      </c>
      <c r="B402" s="21" t="s">
        <v>124</v>
      </c>
      <c r="C402" s="21" t="s">
        <v>28</v>
      </c>
      <c r="D402" s="21" t="n">
        <v>1</v>
      </c>
      <c r="E402" s="21" t="s">
        <v>356</v>
      </c>
      <c r="F402" s="10" t="n">
        <v>60</v>
      </c>
    </row>
    <row r="403" customFormat="false" ht="15" hidden="false" customHeight="false" outlineLevel="0" collapsed="false">
      <c r="A403" s="29" t="n">
        <v>43416</v>
      </c>
      <c r="B403" s="21" t="s">
        <v>172</v>
      </c>
      <c r="C403" s="46" t="s">
        <v>7</v>
      </c>
      <c r="D403" s="46" t="n">
        <v>5</v>
      </c>
      <c r="E403" s="21" t="s">
        <v>158</v>
      </c>
      <c r="F403" s="10" t="n">
        <v>78</v>
      </c>
    </row>
    <row r="404" customFormat="false" ht="15" hidden="false" customHeight="false" outlineLevel="0" collapsed="false">
      <c r="A404" s="29" t="n">
        <v>43416</v>
      </c>
      <c r="B404" s="21" t="s">
        <v>6</v>
      </c>
      <c r="C404" s="46" t="s">
        <v>7</v>
      </c>
      <c r="D404" s="46" t="n">
        <v>5</v>
      </c>
      <c r="E404" s="21" t="s">
        <v>158</v>
      </c>
      <c r="F404" s="10" t="n">
        <v>66</v>
      </c>
    </row>
    <row r="405" customFormat="false" ht="15" hidden="false" customHeight="false" outlineLevel="0" collapsed="false">
      <c r="A405" s="29" t="n">
        <v>43417</v>
      </c>
      <c r="B405" s="21" t="s">
        <v>51</v>
      </c>
      <c r="C405" s="21" t="s">
        <v>28</v>
      </c>
      <c r="D405" s="21" t="n">
        <v>1</v>
      </c>
      <c r="E405" s="21" t="s">
        <v>357</v>
      </c>
      <c r="F405" s="10" t="n">
        <v>60</v>
      </c>
    </row>
    <row r="406" customFormat="false" ht="15" hidden="false" customHeight="false" outlineLevel="0" collapsed="false">
      <c r="A406" s="29" t="n">
        <v>43417</v>
      </c>
      <c r="B406" s="21" t="s">
        <v>351</v>
      </c>
      <c r="C406" s="46" t="s">
        <v>191</v>
      </c>
      <c r="D406" s="21" t="n">
        <v>14</v>
      </c>
      <c r="E406" s="21" t="s">
        <v>352</v>
      </c>
      <c r="F406" s="10" t="n">
        <v>120</v>
      </c>
    </row>
    <row r="407" customFormat="false" ht="15" hidden="false" customHeight="false" outlineLevel="0" collapsed="false">
      <c r="A407" s="29" t="n">
        <v>43417</v>
      </c>
      <c r="B407" s="21" t="s">
        <v>85</v>
      </c>
      <c r="C407" s="21" t="s">
        <v>45</v>
      </c>
      <c r="D407" s="21" t="n">
        <v>3</v>
      </c>
      <c r="E407" s="21" t="s">
        <v>358</v>
      </c>
      <c r="F407" s="10" t="n">
        <v>120</v>
      </c>
    </row>
    <row r="408" customFormat="false" ht="15" hidden="false" customHeight="false" outlineLevel="0" collapsed="false">
      <c r="A408" s="29" t="n">
        <v>43417</v>
      </c>
      <c r="B408" s="21" t="s">
        <v>114</v>
      </c>
      <c r="C408" s="21" t="s">
        <v>28</v>
      </c>
      <c r="D408" s="21" t="n">
        <v>1</v>
      </c>
      <c r="E408" s="21" t="s">
        <v>359</v>
      </c>
      <c r="F408" s="10" t="n">
        <v>60</v>
      </c>
    </row>
    <row r="409" customFormat="false" ht="15" hidden="false" customHeight="false" outlineLevel="0" collapsed="false">
      <c r="A409" s="29" t="n">
        <v>43418</v>
      </c>
      <c r="B409" s="46" t="s">
        <v>6</v>
      </c>
      <c r="C409" s="46" t="s">
        <v>7</v>
      </c>
      <c r="D409" s="46" t="n">
        <v>9</v>
      </c>
      <c r="E409" s="21" t="s">
        <v>360</v>
      </c>
      <c r="F409" s="10" t="n">
        <v>95</v>
      </c>
    </row>
    <row r="410" customFormat="false" ht="15" hidden="false" customHeight="false" outlineLevel="0" collapsed="false">
      <c r="A410" s="29" t="n">
        <v>43418</v>
      </c>
      <c r="B410" s="21" t="s">
        <v>23</v>
      </c>
      <c r="C410" s="21" t="s">
        <v>24</v>
      </c>
      <c r="D410" s="21" t="n">
        <v>10</v>
      </c>
      <c r="E410" s="21" t="s">
        <v>25</v>
      </c>
      <c r="F410" s="10" t="n">
        <v>60</v>
      </c>
    </row>
    <row r="411" customFormat="false" ht="15" hidden="false" customHeight="false" outlineLevel="0" collapsed="false">
      <c r="A411" s="29" t="n">
        <v>43418</v>
      </c>
      <c r="B411" s="21" t="s">
        <v>21</v>
      </c>
      <c r="C411" s="21" t="s">
        <v>21</v>
      </c>
      <c r="D411" s="21" t="n">
        <v>1</v>
      </c>
      <c r="E411" s="21" t="s">
        <v>229</v>
      </c>
      <c r="F411" s="10" t="n">
        <v>110</v>
      </c>
    </row>
    <row r="412" customFormat="false" ht="15" hidden="false" customHeight="false" outlineLevel="0" collapsed="false">
      <c r="A412" s="29" t="n">
        <v>43423</v>
      </c>
      <c r="B412" s="21" t="s">
        <v>172</v>
      </c>
      <c r="C412" s="46" t="s">
        <v>7</v>
      </c>
      <c r="D412" s="46" t="n">
        <v>4</v>
      </c>
      <c r="E412" s="21" t="s">
        <v>158</v>
      </c>
      <c r="F412" s="10" t="n">
        <v>90</v>
      </c>
    </row>
    <row r="413" customFormat="false" ht="15" hidden="false" customHeight="false" outlineLevel="0" collapsed="false">
      <c r="A413" s="29" t="n">
        <v>43423</v>
      </c>
      <c r="B413" s="21" t="s">
        <v>6</v>
      </c>
      <c r="C413" s="46" t="s">
        <v>7</v>
      </c>
      <c r="D413" s="46" t="n">
        <v>4</v>
      </c>
      <c r="E413" s="21" t="s">
        <v>158</v>
      </c>
      <c r="F413" s="10" t="n">
        <v>80</v>
      </c>
    </row>
    <row r="414" customFormat="false" ht="15" hidden="false" customHeight="false" outlineLevel="0" collapsed="false">
      <c r="A414" s="29" t="n">
        <v>43423</v>
      </c>
      <c r="B414" s="21" t="s">
        <v>361</v>
      </c>
      <c r="C414" s="21" t="s">
        <v>7</v>
      </c>
      <c r="D414" s="21" t="n">
        <v>4</v>
      </c>
      <c r="E414" s="21" t="s">
        <v>29</v>
      </c>
      <c r="F414" s="10" t="n">
        <v>40</v>
      </c>
    </row>
    <row r="415" customFormat="false" ht="15" hidden="false" customHeight="false" outlineLevel="0" collapsed="false">
      <c r="A415" s="29" t="n">
        <v>43424</v>
      </c>
      <c r="B415" s="9" t="s">
        <v>40</v>
      </c>
      <c r="C415" s="48" t="s">
        <v>12</v>
      </c>
      <c r="D415" s="46" t="n">
        <v>1</v>
      </c>
      <c r="E415" s="21" t="s">
        <v>362</v>
      </c>
      <c r="F415" s="10" t="n">
        <v>32</v>
      </c>
    </row>
    <row r="416" customFormat="false" ht="15" hidden="false" customHeight="false" outlineLevel="0" collapsed="false">
      <c r="A416" s="29" t="n">
        <v>43425</v>
      </c>
      <c r="B416" s="21" t="s">
        <v>6</v>
      </c>
      <c r="C416" s="46" t="s">
        <v>7</v>
      </c>
      <c r="D416" s="46" t="n">
        <v>10</v>
      </c>
      <c r="E416" s="46" t="s">
        <v>363</v>
      </c>
      <c r="F416" s="10" t="n">
        <v>85</v>
      </c>
    </row>
    <row r="417" customFormat="false" ht="15" hidden="false" customHeight="false" outlineLevel="0" collapsed="false">
      <c r="A417" s="29" t="n">
        <v>43426</v>
      </c>
      <c r="B417" s="21" t="s">
        <v>364</v>
      </c>
      <c r="C417" s="46" t="s">
        <v>191</v>
      </c>
      <c r="D417" s="21" t="n">
        <v>19</v>
      </c>
      <c r="E417" s="21" t="s">
        <v>365</v>
      </c>
      <c r="F417" s="10" t="n">
        <v>80</v>
      </c>
    </row>
    <row r="418" customFormat="false" ht="15" hidden="false" customHeight="false" outlineLevel="0" collapsed="false">
      <c r="A418" s="29" t="n">
        <v>43426</v>
      </c>
      <c r="B418" s="21" t="s">
        <v>364</v>
      </c>
      <c r="C418" s="46" t="s">
        <v>191</v>
      </c>
      <c r="D418" s="21" t="n">
        <v>62</v>
      </c>
      <c r="E418" s="21" t="s">
        <v>366</v>
      </c>
      <c r="F418" s="10" t="n">
        <v>90</v>
      </c>
    </row>
    <row r="419" customFormat="false" ht="15" hidden="false" customHeight="false" outlineLevel="0" collapsed="false">
      <c r="A419" s="29" t="n">
        <v>43426</v>
      </c>
      <c r="B419" s="21" t="s">
        <v>364</v>
      </c>
      <c r="C419" s="46" t="s">
        <v>367</v>
      </c>
      <c r="D419" s="21" t="n">
        <v>47</v>
      </c>
      <c r="E419" s="21" t="s">
        <v>368</v>
      </c>
      <c r="F419" s="10" t="n">
        <v>90</v>
      </c>
    </row>
    <row r="420" customFormat="false" ht="15" hidden="false" customHeight="false" outlineLevel="0" collapsed="false">
      <c r="A420" s="29" t="n">
        <v>43426</v>
      </c>
      <c r="B420" s="21" t="s">
        <v>364</v>
      </c>
      <c r="C420" s="46" t="s">
        <v>367</v>
      </c>
      <c r="D420" s="21" t="n">
        <v>27</v>
      </c>
      <c r="E420" s="21" t="s">
        <v>369</v>
      </c>
      <c r="F420" s="10" t="n">
        <v>80</v>
      </c>
    </row>
    <row r="421" customFormat="false" ht="15" hidden="false" customHeight="false" outlineLevel="0" collapsed="false">
      <c r="A421" s="29" t="n">
        <v>43427</v>
      </c>
      <c r="B421" s="21" t="s">
        <v>364</v>
      </c>
      <c r="C421" s="46" t="s">
        <v>367</v>
      </c>
      <c r="D421" s="21" t="n">
        <v>38</v>
      </c>
      <c r="E421" s="21" t="s">
        <v>370</v>
      </c>
      <c r="F421" s="10" t="n">
        <v>260</v>
      </c>
    </row>
    <row r="422" customFormat="false" ht="15" hidden="false" customHeight="false" outlineLevel="0" collapsed="false">
      <c r="A422" s="29" t="n">
        <v>43427</v>
      </c>
      <c r="B422" s="21" t="s">
        <v>364</v>
      </c>
      <c r="C422" s="46" t="s">
        <v>367</v>
      </c>
      <c r="D422" s="21" t="n">
        <v>20</v>
      </c>
      <c r="E422" s="21" t="s">
        <v>371</v>
      </c>
      <c r="F422" s="10" t="n">
        <v>80</v>
      </c>
    </row>
    <row r="423" customFormat="false" ht="15" hidden="false" customHeight="false" outlineLevel="0" collapsed="false">
      <c r="A423" s="29" t="n">
        <v>43427</v>
      </c>
      <c r="B423" s="21" t="s">
        <v>364</v>
      </c>
      <c r="C423" s="46" t="s">
        <v>191</v>
      </c>
      <c r="D423" s="21" t="n">
        <v>34</v>
      </c>
      <c r="E423" s="21" t="s">
        <v>372</v>
      </c>
      <c r="F423" s="10" t="n">
        <v>40</v>
      </c>
    </row>
    <row r="424" customFormat="false" ht="15" hidden="false" customHeight="false" outlineLevel="0" collapsed="false">
      <c r="A424" s="29" t="n">
        <v>43430</v>
      </c>
      <c r="B424" s="21" t="s">
        <v>172</v>
      </c>
      <c r="C424" s="46" t="s">
        <v>7</v>
      </c>
      <c r="D424" s="46" t="n">
        <v>5</v>
      </c>
      <c r="E424" s="21" t="s">
        <v>158</v>
      </c>
      <c r="F424" s="10" t="n">
        <v>60</v>
      </c>
    </row>
    <row r="425" customFormat="false" ht="15" hidden="false" customHeight="false" outlineLevel="0" collapsed="false">
      <c r="A425" s="29" t="n">
        <v>43430</v>
      </c>
      <c r="B425" s="21" t="s">
        <v>6</v>
      </c>
      <c r="C425" s="46" t="s">
        <v>7</v>
      </c>
      <c r="D425" s="46" t="n">
        <v>5</v>
      </c>
      <c r="E425" s="21" t="s">
        <v>158</v>
      </c>
      <c r="F425" s="10" t="n">
        <v>74</v>
      </c>
    </row>
    <row r="426" customFormat="false" ht="15" hidden="false" customHeight="false" outlineLevel="0" collapsed="false">
      <c r="A426" s="29" t="n">
        <v>43431</v>
      </c>
      <c r="B426" s="21" t="s">
        <v>100</v>
      </c>
      <c r="C426" s="21" t="s">
        <v>62</v>
      </c>
      <c r="D426" s="21" t="n">
        <v>19</v>
      </c>
      <c r="E426" s="21" t="s">
        <v>373</v>
      </c>
      <c r="F426" s="10" t="n">
        <v>150</v>
      </c>
    </row>
    <row r="427" customFormat="false" ht="15" hidden="false" customHeight="false" outlineLevel="0" collapsed="false">
      <c r="A427" s="29" t="n">
        <v>43431</v>
      </c>
      <c r="B427" s="21" t="s">
        <v>51</v>
      </c>
      <c r="C427" s="21" t="s">
        <v>28</v>
      </c>
      <c r="D427" s="21" t="n">
        <v>2</v>
      </c>
      <c r="E427" s="21" t="s">
        <v>374</v>
      </c>
      <c r="F427" s="10" t="n">
        <v>60</v>
      </c>
    </row>
    <row r="428" customFormat="false" ht="15" hidden="false" customHeight="false" outlineLevel="0" collapsed="false">
      <c r="A428" s="29" t="n">
        <v>43432</v>
      </c>
      <c r="B428" s="21" t="s">
        <v>6</v>
      </c>
      <c r="C428" s="46" t="s">
        <v>7</v>
      </c>
      <c r="D428" s="21" t="n">
        <v>11</v>
      </c>
      <c r="E428" s="21" t="s">
        <v>375</v>
      </c>
      <c r="F428" s="10" t="n">
        <v>90</v>
      </c>
    </row>
    <row r="429" customFormat="false" ht="15" hidden="false" customHeight="false" outlineLevel="0" collapsed="false">
      <c r="A429" s="29" t="n">
        <v>43432</v>
      </c>
      <c r="B429" s="21" t="s">
        <v>376</v>
      </c>
      <c r="C429" s="21" t="s">
        <v>16</v>
      </c>
      <c r="D429" s="21" t="n">
        <v>1</v>
      </c>
      <c r="E429" s="21" t="s">
        <v>377</v>
      </c>
      <c r="F429" s="10" t="n">
        <v>170</v>
      </c>
    </row>
    <row r="430" customFormat="false" ht="15" hidden="false" customHeight="false" outlineLevel="0" collapsed="false">
      <c r="A430" s="29" t="n">
        <v>43433</v>
      </c>
      <c r="B430" s="21" t="s">
        <v>44</v>
      </c>
      <c r="C430" s="21" t="s">
        <v>45</v>
      </c>
      <c r="D430" s="21" t="n">
        <v>5</v>
      </c>
      <c r="E430" s="21" t="s">
        <v>378</v>
      </c>
      <c r="F430" s="10" t="n">
        <v>90</v>
      </c>
    </row>
    <row r="431" customFormat="false" ht="15" hidden="false" customHeight="false" outlineLevel="0" collapsed="false">
      <c r="A431" s="29" t="n">
        <v>43434</v>
      </c>
      <c r="B431" s="21" t="s">
        <v>379</v>
      </c>
      <c r="C431" s="21" t="s">
        <v>28</v>
      </c>
      <c r="D431" s="21" t="n">
        <v>1</v>
      </c>
      <c r="E431" s="21" t="s">
        <v>380</v>
      </c>
      <c r="F431" s="10" t="n">
        <v>65</v>
      </c>
    </row>
    <row r="432" customFormat="false" ht="15" hidden="false" customHeight="false" outlineLevel="0" collapsed="false">
      <c r="A432" s="31" t="n">
        <v>43434</v>
      </c>
      <c r="B432" s="24" t="s">
        <v>381</v>
      </c>
      <c r="C432" s="49" t="s">
        <v>191</v>
      </c>
      <c r="D432" s="24" t="n">
        <v>42</v>
      </c>
      <c r="E432" s="24" t="s">
        <v>382</v>
      </c>
      <c r="F432" s="25" t="n">
        <v>180</v>
      </c>
    </row>
    <row r="433" customFormat="false" ht="15" hidden="false" customHeight="false" outlineLevel="0" collapsed="false">
      <c r="A433" s="26" t="n">
        <v>43437</v>
      </c>
      <c r="B433" s="27" t="s">
        <v>172</v>
      </c>
      <c r="C433" s="50" t="s">
        <v>7</v>
      </c>
      <c r="D433" s="50" t="n">
        <v>3</v>
      </c>
      <c r="E433" s="27" t="s">
        <v>158</v>
      </c>
      <c r="F433" s="7" t="n">
        <v>70</v>
      </c>
    </row>
    <row r="434" customFormat="false" ht="15" hidden="false" customHeight="false" outlineLevel="0" collapsed="false">
      <c r="A434" s="29" t="n">
        <v>43437</v>
      </c>
      <c r="B434" s="21" t="s">
        <v>6</v>
      </c>
      <c r="C434" s="46" t="s">
        <v>7</v>
      </c>
      <c r="D434" s="46" t="n">
        <v>3</v>
      </c>
      <c r="E434" s="21" t="s">
        <v>158</v>
      </c>
      <c r="F434" s="10" t="n">
        <v>60</v>
      </c>
    </row>
    <row r="435" customFormat="false" ht="15" hidden="false" customHeight="false" outlineLevel="0" collapsed="false">
      <c r="A435" s="29" t="n">
        <v>43437</v>
      </c>
      <c r="B435" s="21" t="s">
        <v>383</v>
      </c>
      <c r="C435" s="21" t="s">
        <v>16</v>
      </c>
      <c r="D435" s="21" t="n">
        <v>1</v>
      </c>
      <c r="E435" s="21" t="s">
        <v>384</v>
      </c>
      <c r="F435" s="10" t="n">
        <v>110</v>
      </c>
    </row>
    <row r="436" customFormat="false" ht="15" hidden="false" customHeight="false" outlineLevel="0" collapsed="false">
      <c r="A436" s="29" t="n">
        <v>43438</v>
      </c>
      <c r="B436" s="21" t="s">
        <v>102</v>
      </c>
      <c r="C436" s="21" t="s">
        <v>28</v>
      </c>
      <c r="D436" s="21" t="n">
        <v>7</v>
      </c>
      <c r="E436" s="21" t="s">
        <v>385</v>
      </c>
      <c r="F436" s="10" t="n">
        <v>50</v>
      </c>
    </row>
    <row r="437" customFormat="false" ht="15" hidden="false" customHeight="false" outlineLevel="0" collapsed="false">
      <c r="A437" s="29" t="n">
        <v>43438</v>
      </c>
      <c r="B437" s="21" t="s">
        <v>44</v>
      </c>
      <c r="C437" s="21" t="s">
        <v>45</v>
      </c>
      <c r="D437" s="21" t="n">
        <v>24</v>
      </c>
      <c r="E437" s="21" t="s">
        <v>386</v>
      </c>
      <c r="F437" s="10" t="n">
        <v>170</v>
      </c>
    </row>
    <row r="438" customFormat="false" ht="15" hidden="false" customHeight="false" outlineLevel="0" collapsed="false">
      <c r="A438" s="29" t="n">
        <v>43439</v>
      </c>
      <c r="B438" s="21" t="s">
        <v>6</v>
      </c>
      <c r="C438" s="46" t="s">
        <v>7</v>
      </c>
      <c r="D438" s="21" t="n">
        <v>9</v>
      </c>
      <c r="E438" s="21" t="s">
        <v>387</v>
      </c>
      <c r="F438" s="10" t="n">
        <v>75</v>
      </c>
    </row>
    <row r="439" customFormat="false" ht="15" hidden="false" customHeight="false" outlineLevel="0" collapsed="false">
      <c r="A439" s="29" t="n">
        <v>43439</v>
      </c>
      <c r="B439" s="9" t="s">
        <v>40</v>
      </c>
      <c r="C439" s="48" t="s">
        <v>12</v>
      </c>
      <c r="D439" s="46" t="n">
        <v>1</v>
      </c>
      <c r="E439" s="21" t="s">
        <v>388</v>
      </c>
      <c r="F439" s="10" t="n">
        <v>38</v>
      </c>
    </row>
    <row r="440" customFormat="false" ht="15" hidden="false" customHeight="false" outlineLevel="0" collapsed="false">
      <c r="A440" s="29" t="n">
        <v>43439</v>
      </c>
      <c r="B440" s="48" t="s">
        <v>214</v>
      </c>
      <c r="C440" s="48" t="s">
        <v>12</v>
      </c>
      <c r="D440" s="46" t="n">
        <v>1</v>
      </c>
      <c r="E440" s="21" t="s">
        <v>389</v>
      </c>
      <c r="F440" s="10" t="n">
        <v>35</v>
      </c>
    </row>
    <row r="441" customFormat="false" ht="15" hidden="false" customHeight="false" outlineLevel="0" collapsed="false">
      <c r="A441" s="29" t="n">
        <v>43439</v>
      </c>
      <c r="B441" s="21" t="s">
        <v>44</v>
      </c>
      <c r="C441" s="21" t="s">
        <v>45</v>
      </c>
      <c r="D441" s="21" t="n">
        <v>7</v>
      </c>
      <c r="E441" s="21" t="s">
        <v>390</v>
      </c>
      <c r="F441" s="10" t="n">
        <v>120</v>
      </c>
    </row>
    <row r="442" customFormat="false" ht="15" hidden="false" customHeight="false" outlineLevel="0" collapsed="false">
      <c r="A442" s="29" t="n">
        <v>43440</v>
      </c>
      <c r="B442" s="21" t="s">
        <v>100</v>
      </c>
      <c r="C442" s="21" t="s">
        <v>62</v>
      </c>
      <c r="D442" s="21" t="n">
        <v>15</v>
      </c>
      <c r="E442" s="21" t="s">
        <v>391</v>
      </c>
      <c r="F442" s="10" t="n">
        <v>240</v>
      </c>
    </row>
    <row r="443" customFormat="false" ht="15" hidden="false" customHeight="false" outlineLevel="0" collapsed="false">
      <c r="A443" s="29" t="n">
        <v>43441</v>
      </c>
      <c r="B443" s="21" t="s">
        <v>59</v>
      </c>
      <c r="C443" s="21" t="s">
        <v>28</v>
      </c>
      <c r="D443" s="21" t="n">
        <v>3</v>
      </c>
      <c r="E443" s="21" t="s">
        <v>392</v>
      </c>
      <c r="F443" s="10" t="n">
        <v>48</v>
      </c>
    </row>
    <row r="444" customFormat="false" ht="15" hidden="false" customHeight="false" outlineLevel="0" collapsed="false">
      <c r="A444" s="29" t="n">
        <v>43441</v>
      </c>
      <c r="B444" s="21" t="s">
        <v>124</v>
      </c>
      <c r="C444" s="21" t="s">
        <v>28</v>
      </c>
      <c r="D444" s="21" t="n">
        <v>3</v>
      </c>
      <c r="E444" s="21" t="s">
        <v>393</v>
      </c>
      <c r="F444" s="10" t="n">
        <v>90</v>
      </c>
    </row>
    <row r="445" customFormat="false" ht="15" hidden="false" customHeight="false" outlineLevel="0" collapsed="false">
      <c r="A445" s="29" t="n">
        <v>43444</v>
      </c>
      <c r="B445" s="21" t="s">
        <v>172</v>
      </c>
      <c r="C445" s="46" t="s">
        <v>7</v>
      </c>
      <c r="D445" s="21" t="n">
        <v>4</v>
      </c>
      <c r="E445" s="21" t="s">
        <v>158</v>
      </c>
      <c r="F445" s="10" t="n">
        <v>60</v>
      </c>
    </row>
    <row r="446" customFormat="false" ht="15" hidden="false" customHeight="false" outlineLevel="0" collapsed="false">
      <c r="A446" s="29" t="n">
        <v>43444</v>
      </c>
      <c r="B446" s="21" t="s">
        <v>6</v>
      </c>
      <c r="C446" s="46" t="s">
        <v>7</v>
      </c>
      <c r="D446" s="21" t="n">
        <v>4</v>
      </c>
      <c r="E446" s="21" t="s">
        <v>158</v>
      </c>
      <c r="F446" s="10" t="n">
        <v>60</v>
      </c>
    </row>
    <row r="447" customFormat="false" ht="15" hidden="false" customHeight="false" outlineLevel="0" collapsed="false">
      <c r="A447" s="29" t="n">
        <v>43444</v>
      </c>
      <c r="B447" s="21" t="s">
        <v>74</v>
      </c>
      <c r="C447" s="21" t="s">
        <v>28</v>
      </c>
      <c r="D447" s="21" t="n">
        <v>10</v>
      </c>
      <c r="E447" s="21" t="s">
        <v>394</v>
      </c>
      <c r="F447" s="10" t="n">
        <v>80</v>
      </c>
    </row>
    <row r="448" customFormat="false" ht="15" hidden="false" customHeight="false" outlineLevel="0" collapsed="false">
      <c r="A448" s="29" t="n">
        <v>43445</v>
      </c>
      <c r="B448" s="21" t="s">
        <v>114</v>
      </c>
      <c r="C448" s="21" t="s">
        <v>28</v>
      </c>
      <c r="D448" s="21" t="n">
        <v>1</v>
      </c>
      <c r="E448" s="21" t="s">
        <v>395</v>
      </c>
      <c r="F448" s="10" t="n">
        <v>60</v>
      </c>
    </row>
    <row r="449" customFormat="false" ht="15" hidden="false" customHeight="false" outlineLevel="0" collapsed="false">
      <c r="A449" s="29" t="n">
        <v>43445</v>
      </c>
      <c r="B449" s="21" t="s">
        <v>21</v>
      </c>
      <c r="C449" s="21" t="s">
        <v>21</v>
      </c>
      <c r="D449" s="21" t="n">
        <v>1</v>
      </c>
      <c r="E449" s="21" t="s">
        <v>229</v>
      </c>
      <c r="F449" s="10" t="n">
        <v>80</v>
      </c>
    </row>
    <row r="450" customFormat="false" ht="15" hidden="false" customHeight="false" outlineLevel="0" collapsed="false">
      <c r="A450" s="29" t="n">
        <v>43446</v>
      </c>
      <c r="B450" s="21" t="s">
        <v>6</v>
      </c>
      <c r="C450" s="46" t="s">
        <v>7</v>
      </c>
      <c r="D450" s="21" t="n">
        <v>11</v>
      </c>
      <c r="E450" s="21" t="s">
        <v>396</v>
      </c>
      <c r="F450" s="10" t="n">
        <v>85</v>
      </c>
    </row>
    <row r="451" customFormat="false" ht="15" hidden="false" customHeight="false" outlineLevel="0" collapsed="false">
      <c r="A451" s="29" t="n">
        <v>43446</v>
      </c>
      <c r="B451" s="21" t="s">
        <v>44</v>
      </c>
      <c r="C451" s="21" t="s">
        <v>45</v>
      </c>
      <c r="D451" s="21" t="n">
        <v>11</v>
      </c>
      <c r="E451" s="21" t="s">
        <v>397</v>
      </c>
      <c r="F451" s="10" t="n">
        <v>120</v>
      </c>
    </row>
    <row r="452" customFormat="false" ht="15" hidden="false" customHeight="false" outlineLevel="0" collapsed="false">
      <c r="A452" s="29" t="n">
        <v>43448</v>
      </c>
      <c r="B452" s="21" t="s">
        <v>61</v>
      </c>
      <c r="C452" s="21" t="s">
        <v>62</v>
      </c>
      <c r="D452" s="21" t="n">
        <v>8</v>
      </c>
      <c r="E452" s="21" t="s">
        <v>398</v>
      </c>
      <c r="F452" s="10" t="n">
        <v>180</v>
      </c>
    </row>
    <row r="453" customFormat="false" ht="15" hidden="false" customHeight="false" outlineLevel="0" collapsed="false">
      <c r="A453" s="29" t="n">
        <v>43448</v>
      </c>
      <c r="B453" s="21" t="s">
        <v>383</v>
      </c>
      <c r="C453" s="21" t="s">
        <v>16</v>
      </c>
      <c r="D453" s="21" t="n">
        <v>17</v>
      </c>
      <c r="E453" s="21" t="s">
        <v>399</v>
      </c>
      <c r="F453" s="10" t="n">
        <v>100</v>
      </c>
    </row>
    <row r="454" customFormat="false" ht="15" hidden="false" customHeight="false" outlineLevel="0" collapsed="false">
      <c r="A454" s="29" t="n">
        <v>43448</v>
      </c>
      <c r="B454" s="21" t="s">
        <v>141</v>
      </c>
      <c r="C454" s="21" t="s">
        <v>142</v>
      </c>
      <c r="D454" s="21" t="n">
        <v>210</v>
      </c>
      <c r="E454" s="21" t="s">
        <v>400</v>
      </c>
      <c r="F454" s="10" t="n">
        <v>210</v>
      </c>
    </row>
    <row r="455" customFormat="false" ht="15" hidden="false" customHeight="false" outlineLevel="0" collapsed="false">
      <c r="A455" s="29" t="n">
        <v>43451</v>
      </c>
      <c r="B455" s="21" t="s">
        <v>172</v>
      </c>
      <c r="C455" s="46" t="s">
        <v>7</v>
      </c>
      <c r="D455" s="21" t="n">
        <v>3</v>
      </c>
      <c r="E455" s="21" t="s">
        <v>158</v>
      </c>
      <c r="F455" s="10" t="n">
        <v>70</v>
      </c>
    </row>
    <row r="456" customFormat="false" ht="15" hidden="false" customHeight="false" outlineLevel="0" collapsed="false">
      <c r="A456" s="29" t="n">
        <v>43451</v>
      </c>
      <c r="B456" s="21" t="s">
        <v>6</v>
      </c>
      <c r="C456" s="46" t="s">
        <v>7</v>
      </c>
      <c r="D456" s="21" t="n">
        <v>3</v>
      </c>
      <c r="E456" s="21" t="s">
        <v>158</v>
      </c>
      <c r="F456" s="10" t="n">
        <v>72</v>
      </c>
    </row>
    <row r="457" customFormat="false" ht="15" hidden="false" customHeight="false" outlineLevel="0" collapsed="false">
      <c r="A457" s="29" t="n">
        <v>43451</v>
      </c>
      <c r="B457" s="21" t="s">
        <v>44</v>
      </c>
      <c r="C457" s="21" t="s">
        <v>45</v>
      </c>
      <c r="D457" s="21" t="n">
        <v>7</v>
      </c>
      <c r="E457" s="21" t="s">
        <v>401</v>
      </c>
      <c r="F457" s="10" t="n">
        <v>200</v>
      </c>
    </row>
    <row r="458" customFormat="false" ht="15" hidden="false" customHeight="false" outlineLevel="0" collapsed="false">
      <c r="A458" s="29" t="n">
        <v>43453</v>
      </c>
      <c r="B458" s="21" t="s">
        <v>6</v>
      </c>
      <c r="C458" s="46" t="s">
        <v>7</v>
      </c>
      <c r="D458" s="21" t="n">
        <v>11</v>
      </c>
      <c r="E458" s="21" t="s">
        <v>402</v>
      </c>
      <c r="F458" s="10" t="n">
        <v>120</v>
      </c>
    </row>
    <row r="459" customFormat="false" ht="15" hidden="false" customHeight="false" outlineLevel="0" collapsed="false">
      <c r="A459" s="29" t="n">
        <v>43453</v>
      </c>
      <c r="B459" s="21" t="s">
        <v>61</v>
      </c>
      <c r="C459" s="21" t="s">
        <v>62</v>
      </c>
      <c r="D459" s="21" t="n">
        <v>6</v>
      </c>
      <c r="E459" s="21" t="s">
        <v>403</v>
      </c>
      <c r="F459" s="10" t="n">
        <v>180</v>
      </c>
    </row>
    <row r="460" customFormat="false" ht="15" hidden="false" customHeight="false" outlineLevel="0" collapsed="false">
      <c r="A460" s="29" t="n">
        <v>43453</v>
      </c>
      <c r="B460" s="21" t="s">
        <v>21</v>
      </c>
      <c r="C460" s="21" t="s">
        <v>21</v>
      </c>
      <c r="D460" s="21" t="n">
        <v>1</v>
      </c>
      <c r="E460" s="21" t="s">
        <v>404</v>
      </c>
      <c r="F460" s="10" t="n">
        <v>90</v>
      </c>
    </row>
    <row r="461" customFormat="false" ht="15.75" hidden="false" customHeight="false" outlineLevel="0" collapsed="false">
      <c r="A461" s="36" t="n">
        <v>43454</v>
      </c>
      <c r="B461" s="37" t="s">
        <v>44</v>
      </c>
      <c r="C461" s="37" t="s">
        <v>45</v>
      </c>
      <c r="D461" s="37" t="n">
        <v>11</v>
      </c>
      <c r="E461" s="37" t="s">
        <v>405</v>
      </c>
      <c r="F461" s="13" t="n">
        <v>120</v>
      </c>
    </row>
  </sheetData>
  <autoFilter ref="A2:E461"/>
  <conditionalFormatting sqref="A10 D10:E10 A3:E9 A11:E22">
    <cfRule type="containsText" priority="2" operator="containsText" aboveAverage="0" equalAverage="0" bottom="0" percent="0" rank="0" text="VASCULAR" dxfId="0"/>
  </conditionalFormatting>
  <conditionalFormatting sqref="C389">
    <cfRule type="containsText" priority="3" operator="containsText" aboveAverage="0" equalAverage="0" bottom="0" percent="0" rank="0" text="VASCULAR" dxfId="0"/>
  </conditionalFormatting>
  <conditionalFormatting sqref="C415">
    <cfRule type="containsText" priority="4" operator="containsText" aboveAverage="0" equalAverage="0" bottom="0" percent="0" rank="0" text="VASCULAR" dxfId="0"/>
  </conditionalFormatting>
  <conditionalFormatting sqref="C439">
    <cfRule type="containsText" priority="5" operator="containsText" aboveAverage="0" equalAverage="0" bottom="0" percent="0" rank="0" text="VASCULAR" dxfId="0"/>
  </conditionalFormatting>
  <conditionalFormatting sqref="B440:C440">
    <cfRule type="containsText" priority="6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46.43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38" t="n">
        <v>43346</v>
      </c>
      <c r="B2" s="39" t="s">
        <v>6</v>
      </c>
      <c r="C2" s="39" t="s">
        <v>7</v>
      </c>
      <c r="D2" s="39" t="n">
        <v>5</v>
      </c>
      <c r="E2" s="39" t="s">
        <v>158</v>
      </c>
      <c r="F2" s="40" t="n">
        <v>90</v>
      </c>
    </row>
    <row r="3" s="35" customFormat="true" ht="15" hidden="false" customHeight="false" outlineLevel="0" collapsed="false">
      <c r="A3" s="91" t="n">
        <v>43346</v>
      </c>
      <c r="B3" s="21" t="s">
        <v>426</v>
      </c>
      <c r="C3" s="21" t="s">
        <v>12</v>
      </c>
      <c r="D3" s="21" t="n">
        <v>1</v>
      </c>
      <c r="E3" s="21" t="s">
        <v>287</v>
      </c>
      <c r="F3" s="21" t="n">
        <v>15</v>
      </c>
    </row>
    <row r="4" s="35" customFormat="true" ht="15" hidden="false" customHeight="false" outlineLevel="0" collapsed="false">
      <c r="A4" s="91" t="n">
        <v>43346</v>
      </c>
      <c r="B4" s="21" t="s">
        <v>288</v>
      </c>
      <c r="C4" s="21" t="s">
        <v>12</v>
      </c>
      <c r="D4" s="21" t="n">
        <v>1</v>
      </c>
      <c r="E4" s="21" t="s">
        <v>289</v>
      </c>
      <c r="F4" s="21" t="n">
        <v>60</v>
      </c>
    </row>
    <row r="5" s="35" customFormat="true" ht="15" hidden="false" customHeight="false" outlineLevel="0" collapsed="false">
      <c r="A5" s="91" t="n">
        <v>43347</v>
      </c>
      <c r="B5" s="21" t="s">
        <v>102</v>
      </c>
      <c r="C5" s="21" t="s">
        <v>28</v>
      </c>
      <c r="D5" s="21" t="n">
        <v>6</v>
      </c>
      <c r="E5" s="21" t="s">
        <v>290</v>
      </c>
      <c r="F5" s="21" t="n">
        <v>60</v>
      </c>
    </row>
    <row r="6" s="35" customFormat="true" ht="15" hidden="false" customHeight="false" outlineLevel="0" collapsed="false">
      <c r="A6" s="91" t="n">
        <v>43347</v>
      </c>
      <c r="B6" s="21" t="s">
        <v>51</v>
      </c>
      <c r="C6" s="21" t="s">
        <v>28</v>
      </c>
      <c r="D6" s="21" t="n">
        <v>7</v>
      </c>
      <c r="E6" s="21" t="s">
        <v>291</v>
      </c>
      <c r="F6" s="21" t="n">
        <v>60</v>
      </c>
    </row>
    <row r="7" s="35" customFormat="true" ht="15" hidden="false" customHeight="false" outlineLevel="0" collapsed="false">
      <c r="A7" s="91" t="n">
        <v>43347</v>
      </c>
      <c r="B7" s="21" t="s">
        <v>42</v>
      </c>
      <c r="C7" s="21" t="s">
        <v>28</v>
      </c>
      <c r="D7" s="21" t="n">
        <v>2</v>
      </c>
      <c r="E7" s="21" t="s">
        <v>292</v>
      </c>
      <c r="F7" s="21" t="n">
        <v>60</v>
      </c>
    </row>
    <row r="8" s="35" customFormat="true" ht="15" hidden="false" customHeight="false" outlineLevel="0" collapsed="false">
      <c r="A8" s="91" t="n">
        <v>43347</v>
      </c>
      <c r="B8" s="21" t="s">
        <v>21</v>
      </c>
      <c r="C8" s="21" t="s">
        <v>21</v>
      </c>
      <c r="D8" s="21" t="n">
        <v>2</v>
      </c>
      <c r="E8" s="21" t="s">
        <v>293</v>
      </c>
      <c r="F8" s="21" t="n">
        <v>80</v>
      </c>
    </row>
    <row r="9" s="35" customFormat="true" ht="15" hidden="false" customHeight="false" outlineLevel="0" collapsed="false">
      <c r="A9" s="91" t="n">
        <v>43348</v>
      </c>
      <c r="B9" s="21" t="s">
        <v>6</v>
      </c>
      <c r="C9" s="21" t="s">
        <v>7</v>
      </c>
      <c r="D9" s="21" t="n">
        <v>11</v>
      </c>
      <c r="E9" s="21" t="s">
        <v>294</v>
      </c>
      <c r="F9" s="21" t="n">
        <v>120</v>
      </c>
    </row>
    <row r="10" s="35" customFormat="true" ht="15" hidden="false" customHeight="false" outlineLevel="0" collapsed="false">
      <c r="A10" s="91" t="n">
        <v>43348</v>
      </c>
      <c r="B10" s="21" t="s">
        <v>295</v>
      </c>
      <c r="C10" s="21" t="s">
        <v>191</v>
      </c>
      <c r="D10" s="21" t="n">
        <v>1</v>
      </c>
      <c r="E10" s="21" t="s">
        <v>296</v>
      </c>
      <c r="F10" s="21" t="n">
        <v>90</v>
      </c>
    </row>
    <row r="11" s="35" customFormat="true" ht="15" hidden="false" customHeight="false" outlineLevel="0" collapsed="false">
      <c r="A11" s="91" t="n">
        <v>43348</v>
      </c>
      <c r="B11" s="21" t="s">
        <v>177</v>
      </c>
      <c r="C11" s="21" t="s">
        <v>7</v>
      </c>
      <c r="D11" s="21" t="n">
        <v>17</v>
      </c>
      <c r="E11" s="21" t="s">
        <v>178</v>
      </c>
      <c r="F11" s="21" t="n">
        <v>120</v>
      </c>
    </row>
    <row r="12" s="35" customFormat="true" ht="15" hidden="false" customHeight="false" outlineLevel="0" collapsed="false">
      <c r="A12" s="91" t="n">
        <v>43348</v>
      </c>
      <c r="B12" s="21" t="s">
        <v>21</v>
      </c>
      <c r="C12" s="21" t="s">
        <v>21</v>
      </c>
      <c r="D12" s="21" t="n">
        <v>1</v>
      </c>
      <c r="E12" s="21" t="s">
        <v>297</v>
      </c>
      <c r="F12" s="21" t="n">
        <v>150</v>
      </c>
    </row>
    <row r="13" s="35" customFormat="true" ht="15" hidden="false" customHeight="false" outlineLevel="0" collapsed="false">
      <c r="A13" s="91" t="n">
        <v>43353</v>
      </c>
      <c r="B13" s="21" t="s">
        <v>74</v>
      </c>
      <c r="C13" s="21" t="s">
        <v>28</v>
      </c>
      <c r="D13" s="21" t="n">
        <v>7</v>
      </c>
      <c r="E13" s="21" t="s">
        <v>298</v>
      </c>
      <c r="F13" s="21" t="n">
        <v>60</v>
      </c>
    </row>
    <row r="14" s="35" customFormat="true" ht="15" hidden="false" customHeight="false" outlineLevel="0" collapsed="false">
      <c r="A14" s="91" t="n">
        <v>43353</v>
      </c>
      <c r="B14" s="21" t="s">
        <v>6</v>
      </c>
      <c r="C14" s="21" t="s">
        <v>7</v>
      </c>
      <c r="D14" s="21" t="n">
        <v>4</v>
      </c>
      <c r="E14" s="21" t="s">
        <v>158</v>
      </c>
      <c r="F14" s="21" t="n">
        <v>95</v>
      </c>
    </row>
    <row r="15" s="35" customFormat="true" ht="15" hidden="false" customHeight="false" outlineLevel="0" collapsed="false">
      <c r="A15" s="91" t="n">
        <v>43353</v>
      </c>
      <c r="B15" s="21" t="s">
        <v>154</v>
      </c>
      <c r="C15" s="21" t="s">
        <v>16</v>
      </c>
      <c r="D15" s="21" t="n">
        <v>2</v>
      </c>
      <c r="E15" s="21" t="s">
        <v>299</v>
      </c>
      <c r="F15" s="21" t="n">
        <v>45</v>
      </c>
    </row>
    <row r="16" s="35" customFormat="true" ht="15" hidden="false" customHeight="false" outlineLevel="0" collapsed="false">
      <c r="A16" s="91" t="n">
        <v>43354</v>
      </c>
      <c r="B16" s="21" t="s">
        <v>21</v>
      </c>
      <c r="C16" s="21" t="s">
        <v>21</v>
      </c>
      <c r="D16" s="21" t="n">
        <v>14</v>
      </c>
      <c r="E16" s="21" t="s">
        <v>300</v>
      </c>
      <c r="F16" s="21" t="n">
        <v>90</v>
      </c>
    </row>
    <row r="17" s="35" customFormat="true" ht="15" hidden="false" customHeight="false" outlineLevel="0" collapsed="false">
      <c r="A17" s="91" t="n">
        <v>43354</v>
      </c>
      <c r="B17" s="21" t="s">
        <v>51</v>
      </c>
      <c r="C17" s="21" t="s">
        <v>28</v>
      </c>
      <c r="D17" s="21" t="n">
        <v>3</v>
      </c>
      <c r="E17" s="21" t="s">
        <v>301</v>
      </c>
      <c r="F17" s="21" t="n">
        <v>35</v>
      </c>
    </row>
    <row r="18" s="35" customFormat="true" ht="15" hidden="false" customHeight="false" outlineLevel="0" collapsed="false">
      <c r="A18" s="91" t="n">
        <v>43354</v>
      </c>
      <c r="B18" s="21" t="s">
        <v>21</v>
      </c>
      <c r="C18" s="21" t="s">
        <v>21</v>
      </c>
      <c r="D18" s="21" t="n">
        <v>3</v>
      </c>
      <c r="E18" s="21" t="s">
        <v>302</v>
      </c>
      <c r="F18" s="21" t="n">
        <v>120</v>
      </c>
    </row>
    <row r="19" s="35" customFormat="true" ht="15" hidden="false" customHeight="false" outlineLevel="0" collapsed="false">
      <c r="A19" s="91" t="n">
        <v>43354</v>
      </c>
      <c r="B19" s="21" t="s">
        <v>114</v>
      </c>
      <c r="C19" s="21" t="s">
        <v>28</v>
      </c>
      <c r="D19" s="21" t="n">
        <v>1</v>
      </c>
      <c r="E19" s="21" t="s">
        <v>303</v>
      </c>
      <c r="F19" s="21" t="n">
        <v>60</v>
      </c>
    </row>
    <row r="20" s="35" customFormat="true" ht="15" hidden="false" customHeight="false" outlineLevel="0" collapsed="false">
      <c r="A20" s="91" t="n">
        <v>43355</v>
      </c>
      <c r="B20" s="21" t="s">
        <v>6</v>
      </c>
      <c r="C20" s="21" t="s">
        <v>7</v>
      </c>
      <c r="D20" s="21" t="n">
        <v>7</v>
      </c>
      <c r="E20" s="21" t="s">
        <v>304</v>
      </c>
      <c r="F20" s="21" t="n">
        <v>75</v>
      </c>
    </row>
    <row r="21" s="35" customFormat="true" ht="15" hidden="false" customHeight="false" outlineLevel="0" collapsed="false">
      <c r="A21" s="91" t="n">
        <v>43356</v>
      </c>
      <c r="B21" s="21" t="s">
        <v>44</v>
      </c>
      <c r="C21" s="21" t="s">
        <v>45</v>
      </c>
      <c r="D21" s="21" t="n">
        <v>29</v>
      </c>
      <c r="E21" s="21" t="s">
        <v>305</v>
      </c>
      <c r="F21" s="21" t="n">
        <v>180</v>
      </c>
    </row>
    <row r="22" s="35" customFormat="true" ht="15" hidden="false" customHeight="false" outlineLevel="0" collapsed="false">
      <c r="A22" s="91" t="n">
        <v>43357</v>
      </c>
      <c r="B22" s="21" t="s">
        <v>306</v>
      </c>
      <c r="C22" s="21" t="s">
        <v>191</v>
      </c>
      <c r="D22" s="21" t="n">
        <v>1</v>
      </c>
      <c r="E22" s="21" t="s">
        <v>307</v>
      </c>
      <c r="F22" s="21" t="n">
        <v>30</v>
      </c>
    </row>
    <row r="23" s="35" customFormat="true" ht="15" hidden="false" customHeight="false" outlineLevel="0" collapsed="false">
      <c r="A23" s="91" t="n">
        <v>43357</v>
      </c>
      <c r="B23" s="21" t="s">
        <v>124</v>
      </c>
      <c r="C23" s="21" t="s">
        <v>28</v>
      </c>
      <c r="D23" s="21" t="n">
        <v>5</v>
      </c>
      <c r="E23" s="21" t="s">
        <v>308</v>
      </c>
      <c r="F23" s="21" t="n">
        <v>70</v>
      </c>
    </row>
    <row r="24" s="35" customFormat="true" ht="15" hidden="false" customHeight="false" outlineLevel="0" collapsed="false">
      <c r="A24" s="91" t="n">
        <v>43360</v>
      </c>
      <c r="B24" s="21" t="s">
        <v>6</v>
      </c>
      <c r="C24" s="21" t="s">
        <v>7</v>
      </c>
      <c r="D24" s="21" t="n">
        <v>5</v>
      </c>
      <c r="E24" s="21" t="s">
        <v>158</v>
      </c>
      <c r="F24" s="21" t="n">
        <v>135</v>
      </c>
    </row>
    <row r="25" s="35" customFormat="true" ht="15" hidden="false" customHeight="false" outlineLevel="0" collapsed="false">
      <c r="A25" s="91" t="n">
        <v>43361</v>
      </c>
      <c r="B25" s="21" t="s">
        <v>51</v>
      </c>
      <c r="C25" s="21" t="s">
        <v>28</v>
      </c>
      <c r="D25" s="21" t="n">
        <v>3</v>
      </c>
      <c r="E25" s="21" t="s">
        <v>309</v>
      </c>
      <c r="F25" s="21" t="n">
        <v>60</v>
      </c>
    </row>
    <row r="26" s="35" customFormat="true" ht="15" hidden="false" customHeight="false" outlineLevel="0" collapsed="false">
      <c r="A26" s="91" t="n">
        <v>43361</v>
      </c>
      <c r="B26" s="21" t="s">
        <v>53</v>
      </c>
      <c r="C26" s="21" t="s">
        <v>28</v>
      </c>
      <c r="D26" s="21" t="n">
        <v>4</v>
      </c>
      <c r="E26" s="21" t="s">
        <v>310</v>
      </c>
      <c r="F26" s="21" t="n">
        <v>65</v>
      </c>
    </row>
    <row r="27" s="35" customFormat="true" ht="15" hidden="false" customHeight="false" outlineLevel="0" collapsed="false">
      <c r="A27" s="91" t="n">
        <v>43362</v>
      </c>
      <c r="B27" s="21" t="s">
        <v>6</v>
      </c>
      <c r="C27" s="21" t="s">
        <v>7</v>
      </c>
      <c r="D27" s="21" t="n">
        <v>8</v>
      </c>
      <c r="E27" s="21" t="s">
        <v>311</v>
      </c>
      <c r="F27" s="21" t="n">
        <v>195</v>
      </c>
    </row>
    <row r="28" s="35" customFormat="true" ht="15" hidden="false" customHeight="false" outlineLevel="0" collapsed="false">
      <c r="A28" s="91" t="n">
        <v>43362</v>
      </c>
      <c r="B28" s="21" t="s">
        <v>428</v>
      </c>
      <c r="C28" s="21" t="s">
        <v>12</v>
      </c>
      <c r="D28" s="21" t="n">
        <v>1</v>
      </c>
      <c r="E28" s="21" t="s">
        <v>312</v>
      </c>
      <c r="F28" s="21" t="n">
        <v>60</v>
      </c>
    </row>
    <row r="29" s="35" customFormat="true" ht="15" hidden="false" customHeight="false" outlineLevel="0" collapsed="false">
      <c r="A29" s="91" t="n">
        <v>43363</v>
      </c>
      <c r="B29" s="21" t="s">
        <v>313</v>
      </c>
      <c r="C29" s="21" t="s">
        <v>16</v>
      </c>
      <c r="D29" s="21" t="n">
        <v>1</v>
      </c>
      <c r="E29" s="21" t="s">
        <v>314</v>
      </c>
      <c r="F29" s="21" t="n">
        <v>70</v>
      </c>
    </row>
    <row r="30" s="35" customFormat="true" ht="15" hidden="false" customHeight="false" outlineLevel="0" collapsed="false">
      <c r="A30" s="91" t="n">
        <v>43367</v>
      </c>
      <c r="B30" s="21" t="s">
        <v>6</v>
      </c>
      <c r="C30" s="21" t="s">
        <v>7</v>
      </c>
      <c r="D30" s="21" t="n">
        <v>4</v>
      </c>
      <c r="E30" s="21" t="s">
        <v>158</v>
      </c>
      <c r="F30" s="21" t="n">
        <v>90</v>
      </c>
    </row>
    <row r="31" s="35" customFormat="true" ht="15" hidden="false" customHeight="false" outlineLevel="0" collapsed="false">
      <c r="A31" s="91" t="n">
        <v>43367</v>
      </c>
      <c r="B31" s="21" t="s">
        <v>21</v>
      </c>
      <c r="C31" s="21" t="s">
        <v>21</v>
      </c>
      <c r="D31" s="21" t="n">
        <v>1</v>
      </c>
      <c r="E31" s="21" t="s">
        <v>315</v>
      </c>
      <c r="F31" s="21" t="n">
        <v>80</v>
      </c>
    </row>
    <row r="32" s="35" customFormat="true" ht="15" hidden="false" customHeight="false" outlineLevel="0" collapsed="false">
      <c r="A32" s="91" t="n">
        <v>43369</v>
      </c>
      <c r="B32" s="21" t="s">
        <v>6</v>
      </c>
      <c r="C32" s="21" t="s">
        <v>7</v>
      </c>
      <c r="D32" s="21" t="n">
        <v>9</v>
      </c>
      <c r="E32" s="21" t="s">
        <v>316</v>
      </c>
      <c r="F32" s="21" t="n">
        <v>90</v>
      </c>
    </row>
    <row r="33" s="35" customFormat="true" ht="15" hidden="false" customHeight="false" outlineLevel="0" collapsed="false">
      <c r="A33" s="91" t="n">
        <v>43370</v>
      </c>
      <c r="B33" s="21" t="s">
        <v>89</v>
      </c>
      <c r="C33" s="21" t="s">
        <v>28</v>
      </c>
      <c r="D33" s="21" t="n">
        <v>1</v>
      </c>
      <c r="E33" s="21" t="s">
        <v>317</v>
      </c>
      <c r="F33" s="21" t="n">
        <v>70</v>
      </c>
    </row>
    <row r="35" customFormat="false" ht="15.75" hidden="false" customHeight="false" outlineLevel="0" collapsed="false"/>
    <row r="36" customFormat="false" ht="21.75" hidden="false" customHeight="false" outlineLevel="0" collapsed="false">
      <c r="B36" s="59" t="s">
        <v>409</v>
      </c>
      <c r="C36" s="60" t="s">
        <v>410</v>
      </c>
    </row>
    <row r="37" customFormat="false" ht="15" hidden="false" customHeight="false" outlineLevel="0" collapsed="false">
      <c r="B37" s="73" t="str">
        <f aca="false">C2</f>
        <v>SESSÃO</v>
      </c>
      <c r="C37" s="74" t="n">
        <f aca="false">COUNTIF(C2:C33,C2)</f>
        <v>9</v>
      </c>
    </row>
    <row r="38" customFormat="false" ht="15" hidden="false" customHeight="false" outlineLevel="0" collapsed="false">
      <c r="B38" s="64" t="str">
        <f aca="false">C5</f>
        <v>SIG</v>
      </c>
      <c r="C38" s="82" t="n">
        <f aca="false">COUNTIF(C2:C33,C5)</f>
        <v>10</v>
      </c>
    </row>
    <row r="39" customFormat="false" ht="15" hidden="false" customHeight="false" outlineLevel="0" collapsed="false">
      <c r="B39" s="66" t="str">
        <f aca="false">C3</f>
        <v>GRAVAÇÃO VÍDEOAULA</v>
      </c>
      <c r="C39" s="63" t="n">
        <f aca="false">COUNTIF(C2:C33,C3)</f>
        <v>3</v>
      </c>
    </row>
    <row r="40" customFormat="false" ht="15" hidden="false" customHeight="false" outlineLevel="0" collapsed="false">
      <c r="B40" s="64" t="str">
        <f aca="false">C8</f>
        <v>VIDEOCONFERÊNCIA EBSERH</v>
      </c>
      <c r="C40" s="63" t="n">
        <f aca="false">COUNTIF(C2:C33,C8)</f>
        <v>5</v>
      </c>
    </row>
    <row r="41" customFormat="false" ht="15" hidden="false" customHeight="false" outlineLevel="0" collapsed="false">
      <c r="B41" s="66" t="str">
        <f aca="false">C22</f>
        <v>VIDEOCONFERÊNCIA</v>
      </c>
      <c r="C41" s="63" t="n">
        <f aca="false">COUNTIF(C2:C33,C22)</f>
        <v>2</v>
      </c>
    </row>
    <row r="42" customFormat="false" ht="15" hidden="false" customHeight="false" outlineLevel="0" collapsed="false">
      <c r="B42" s="66" t="s">
        <v>423</v>
      </c>
      <c r="C42" s="63" t="n">
        <f aca="false">COUNTIF(C2:C33,C21)+COUNTIF(C2:C33,)+COUNTIF(C2:C33,)</f>
        <v>1</v>
      </c>
    </row>
    <row r="43" customFormat="false" ht="15" hidden="false" customHeight="false" outlineLevel="0" collapsed="false">
      <c r="B43" s="64" t="str">
        <f aca="false">C15</f>
        <v>WEBCONFERÊNCIA</v>
      </c>
      <c r="C43" s="63" t="n">
        <f aca="false">COUNTIF(C2:C33,C29)</f>
        <v>2</v>
      </c>
    </row>
    <row r="44" customFormat="false" ht="19.5" hidden="false" customHeight="false" outlineLevel="0" collapsed="false">
      <c r="B44" s="77" t="s">
        <v>410</v>
      </c>
      <c r="C44" s="78" t="n">
        <f aca="false">SUM(C37:C43)</f>
        <v>32</v>
      </c>
    </row>
  </sheetData>
  <autoFilter ref="A1:F1"/>
  <conditionalFormatting sqref="B36:B37 C36 B39 B41:B42">
    <cfRule type="containsText" priority="2" operator="containsText" aboveAverage="0" equalAverage="0" bottom="0" percent="0" rank="0" text="VASCULAR" dxfId="0"/>
  </conditionalFormatting>
  <conditionalFormatting sqref="C37:C42">
    <cfRule type="containsText" priority="3" operator="containsText" aboveAverage="0" equalAverage="0" bottom="0" percent="0" rank="0" text="VASCULAR" dxfId="0"/>
  </conditionalFormatting>
  <conditionalFormatting sqref="C43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46.43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92" t="n">
        <v>43374</v>
      </c>
      <c r="B2" s="24" t="s">
        <v>6</v>
      </c>
      <c r="C2" s="24" t="s">
        <v>7</v>
      </c>
      <c r="D2" s="24" t="n">
        <v>6</v>
      </c>
      <c r="E2" s="24" t="s">
        <v>158</v>
      </c>
      <c r="F2" s="25" t="n">
        <v>85</v>
      </c>
    </row>
    <row r="3" s="35" customFormat="true" ht="15" hidden="false" customHeight="false" outlineLevel="0" collapsed="false">
      <c r="A3" s="29" t="n">
        <v>43375</v>
      </c>
      <c r="B3" s="21" t="s">
        <v>42</v>
      </c>
      <c r="C3" s="21" t="s">
        <v>28</v>
      </c>
      <c r="D3" s="21" t="n">
        <v>1</v>
      </c>
      <c r="E3" s="21" t="s">
        <v>318</v>
      </c>
      <c r="F3" s="10" t="n">
        <v>60</v>
      </c>
    </row>
    <row r="4" s="35" customFormat="true" ht="15" hidden="false" customHeight="false" outlineLevel="0" collapsed="false">
      <c r="A4" s="29" t="n">
        <v>43375</v>
      </c>
      <c r="B4" s="21" t="s">
        <v>51</v>
      </c>
      <c r="C4" s="21" t="s">
        <v>28</v>
      </c>
      <c r="D4" s="21" t="n">
        <v>1</v>
      </c>
      <c r="E4" s="21" t="s">
        <v>319</v>
      </c>
      <c r="F4" s="10" t="n">
        <v>60</v>
      </c>
    </row>
    <row r="5" s="35" customFormat="true" ht="15" hidden="false" customHeight="false" outlineLevel="0" collapsed="false">
      <c r="A5" s="29" t="n">
        <v>43375</v>
      </c>
      <c r="B5" s="21" t="s">
        <v>102</v>
      </c>
      <c r="C5" s="21" t="s">
        <v>28</v>
      </c>
      <c r="D5" s="21" t="n">
        <v>10</v>
      </c>
      <c r="E5" s="21" t="s">
        <v>320</v>
      </c>
      <c r="F5" s="10" t="n">
        <v>60</v>
      </c>
    </row>
    <row r="6" s="35" customFormat="true" ht="15" hidden="false" customHeight="false" outlineLevel="0" collapsed="false">
      <c r="A6" s="29" t="n">
        <v>43376</v>
      </c>
      <c r="B6" s="21" t="s">
        <v>321</v>
      </c>
      <c r="C6" s="21" t="s">
        <v>7</v>
      </c>
      <c r="D6" s="21" t="n">
        <v>10</v>
      </c>
      <c r="E6" s="21" t="s">
        <v>322</v>
      </c>
      <c r="F6" s="10" t="n">
        <v>90</v>
      </c>
    </row>
    <row r="7" s="35" customFormat="true" ht="15" hidden="false" customHeight="false" outlineLevel="0" collapsed="false">
      <c r="A7" s="29" t="n">
        <v>43376</v>
      </c>
      <c r="B7" s="21" t="s">
        <v>6</v>
      </c>
      <c r="C7" s="21" t="s">
        <v>7</v>
      </c>
      <c r="D7" s="21" t="n">
        <v>7</v>
      </c>
      <c r="E7" s="21" t="s">
        <v>323</v>
      </c>
      <c r="F7" s="10" t="n">
        <v>95</v>
      </c>
    </row>
    <row r="8" s="35" customFormat="true" ht="15" hidden="false" customHeight="false" outlineLevel="0" collapsed="false">
      <c r="A8" s="29" t="n">
        <v>43376</v>
      </c>
      <c r="B8" s="21" t="s">
        <v>21</v>
      </c>
      <c r="C8" s="21" t="s">
        <v>21</v>
      </c>
      <c r="D8" s="21" t="n">
        <v>1</v>
      </c>
      <c r="E8" s="21" t="s">
        <v>229</v>
      </c>
      <c r="F8" s="10" t="n">
        <v>120</v>
      </c>
    </row>
    <row r="9" s="35" customFormat="true" ht="15" hidden="false" customHeight="false" outlineLevel="0" collapsed="false">
      <c r="A9" s="29" t="n">
        <v>43377</v>
      </c>
      <c r="B9" s="21" t="s">
        <v>411</v>
      </c>
      <c r="C9" s="21" t="s">
        <v>12</v>
      </c>
      <c r="D9" s="21" t="n">
        <v>1</v>
      </c>
      <c r="E9" s="21" t="s">
        <v>324</v>
      </c>
      <c r="F9" s="10" t="n">
        <v>50</v>
      </c>
    </row>
    <row r="10" s="35" customFormat="true" ht="15" hidden="false" customHeight="false" outlineLevel="0" collapsed="false">
      <c r="A10" s="29" t="n">
        <v>43377</v>
      </c>
      <c r="B10" s="21" t="s">
        <v>21</v>
      </c>
      <c r="C10" s="21" t="s">
        <v>21</v>
      </c>
      <c r="D10" s="21" t="n">
        <v>5</v>
      </c>
      <c r="E10" s="21" t="s">
        <v>325</v>
      </c>
      <c r="F10" s="10" t="n">
        <v>130</v>
      </c>
    </row>
    <row r="11" s="35" customFormat="true" ht="15" hidden="false" customHeight="false" outlineLevel="0" collapsed="false">
      <c r="A11" s="29" t="n">
        <v>43378</v>
      </c>
      <c r="B11" s="21" t="s">
        <v>124</v>
      </c>
      <c r="C11" s="21" t="s">
        <v>28</v>
      </c>
      <c r="D11" s="21" t="n">
        <v>3</v>
      </c>
      <c r="E11" s="21" t="s">
        <v>326</v>
      </c>
      <c r="F11" s="10" t="n">
        <v>80</v>
      </c>
    </row>
    <row r="12" s="35" customFormat="true" ht="15" hidden="false" customHeight="false" outlineLevel="0" collapsed="false">
      <c r="A12" s="29" t="n">
        <v>43378</v>
      </c>
      <c r="B12" s="21" t="s">
        <v>431</v>
      </c>
      <c r="C12" s="21" t="s">
        <v>12</v>
      </c>
      <c r="D12" s="21" t="n">
        <v>1</v>
      </c>
      <c r="E12" s="21" t="s">
        <v>328</v>
      </c>
      <c r="F12" s="10" t="n">
        <v>30</v>
      </c>
    </row>
    <row r="13" s="35" customFormat="true" ht="15" hidden="false" customHeight="false" outlineLevel="0" collapsed="false">
      <c r="A13" s="29" t="n">
        <v>43381</v>
      </c>
      <c r="B13" s="21" t="s">
        <v>172</v>
      </c>
      <c r="C13" s="21" t="s">
        <v>7</v>
      </c>
      <c r="D13" s="21" t="n">
        <v>4</v>
      </c>
      <c r="E13" s="21" t="s">
        <v>158</v>
      </c>
      <c r="F13" s="10" t="n">
        <v>50</v>
      </c>
    </row>
    <row r="14" s="35" customFormat="true" ht="15" hidden="false" customHeight="false" outlineLevel="0" collapsed="false">
      <c r="A14" s="29" t="n">
        <v>43381</v>
      </c>
      <c r="B14" s="21" t="s">
        <v>6</v>
      </c>
      <c r="C14" s="21" t="s">
        <v>7</v>
      </c>
      <c r="D14" s="21" t="n">
        <v>4</v>
      </c>
      <c r="E14" s="21" t="s">
        <v>158</v>
      </c>
      <c r="F14" s="10" t="n">
        <v>70</v>
      </c>
    </row>
    <row r="15" s="35" customFormat="true" ht="15" hidden="false" customHeight="false" outlineLevel="0" collapsed="false">
      <c r="A15" s="29" t="n">
        <v>43381</v>
      </c>
      <c r="B15" s="21" t="s">
        <v>74</v>
      </c>
      <c r="C15" s="21" t="s">
        <v>28</v>
      </c>
      <c r="D15" s="21" t="n">
        <v>7</v>
      </c>
      <c r="E15" s="21" t="s">
        <v>329</v>
      </c>
      <c r="F15" s="10" t="n">
        <v>60</v>
      </c>
    </row>
    <row r="16" s="35" customFormat="true" ht="15" hidden="false" customHeight="false" outlineLevel="0" collapsed="false">
      <c r="A16" s="29" t="n">
        <v>43382</v>
      </c>
      <c r="B16" s="21" t="s">
        <v>114</v>
      </c>
      <c r="C16" s="21" t="s">
        <v>28</v>
      </c>
      <c r="D16" s="21" t="n">
        <v>2</v>
      </c>
      <c r="E16" s="21" t="s">
        <v>330</v>
      </c>
      <c r="F16" s="10" t="n">
        <v>60</v>
      </c>
    </row>
    <row r="17" s="35" customFormat="true" ht="15" hidden="false" customHeight="false" outlineLevel="0" collapsed="false">
      <c r="A17" s="29" t="n">
        <v>43383</v>
      </c>
      <c r="B17" s="21" t="s">
        <v>6</v>
      </c>
      <c r="C17" s="21" t="s">
        <v>7</v>
      </c>
      <c r="D17" s="21" t="n">
        <v>11</v>
      </c>
      <c r="E17" s="21" t="s">
        <v>331</v>
      </c>
      <c r="F17" s="10" t="n">
        <v>100</v>
      </c>
    </row>
    <row r="18" s="35" customFormat="true" ht="15" hidden="false" customHeight="false" outlineLevel="0" collapsed="false">
      <c r="A18" s="29" t="n">
        <v>43384</v>
      </c>
      <c r="B18" s="21" t="s">
        <v>69</v>
      </c>
      <c r="C18" s="21" t="s">
        <v>28</v>
      </c>
      <c r="D18" s="21" t="n">
        <v>1</v>
      </c>
      <c r="E18" s="21" t="s">
        <v>332</v>
      </c>
      <c r="F18" s="10" t="n">
        <v>60</v>
      </c>
    </row>
    <row r="19" s="35" customFormat="true" ht="15" hidden="false" customHeight="false" outlineLevel="0" collapsed="false">
      <c r="A19" s="29" t="n">
        <v>43388</v>
      </c>
      <c r="B19" s="21" t="s">
        <v>172</v>
      </c>
      <c r="C19" s="21" t="s">
        <v>7</v>
      </c>
      <c r="D19" s="21" t="n">
        <v>5</v>
      </c>
      <c r="E19" s="21" t="s">
        <v>158</v>
      </c>
      <c r="F19" s="10" t="n">
        <v>60</v>
      </c>
    </row>
    <row r="20" s="35" customFormat="true" ht="15" hidden="false" customHeight="false" outlineLevel="0" collapsed="false">
      <c r="A20" s="29" t="n">
        <v>43388</v>
      </c>
      <c r="B20" s="21" t="s">
        <v>6</v>
      </c>
      <c r="C20" s="21" t="s">
        <v>7</v>
      </c>
      <c r="D20" s="21" t="n">
        <v>5</v>
      </c>
      <c r="E20" s="21" t="s">
        <v>158</v>
      </c>
      <c r="F20" s="10" t="n">
        <v>80</v>
      </c>
    </row>
    <row r="21" s="35" customFormat="true" ht="15" hidden="false" customHeight="false" outlineLevel="0" collapsed="false">
      <c r="A21" s="29" t="n">
        <v>43389</v>
      </c>
      <c r="B21" s="21" t="s">
        <v>51</v>
      </c>
      <c r="C21" s="21" t="s">
        <v>28</v>
      </c>
      <c r="D21" s="21" t="n">
        <v>3</v>
      </c>
      <c r="E21" s="21" t="s">
        <v>333</v>
      </c>
      <c r="F21" s="10" t="n">
        <v>60</v>
      </c>
    </row>
    <row r="22" s="35" customFormat="true" ht="15" hidden="false" customHeight="false" outlineLevel="0" collapsed="false">
      <c r="A22" s="29" t="n">
        <v>43389</v>
      </c>
      <c r="B22" s="21" t="s">
        <v>53</v>
      </c>
      <c r="C22" s="21" t="s">
        <v>28</v>
      </c>
      <c r="D22" s="21" t="n">
        <v>1</v>
      </c>
      <c r="E22" s="21" t="s">
        <v>334</v>
      </c>
      <c r="F22" s="10" t="n">
        <v>60</v>
      </c>
    </row>
    <row r="23" s="35" customFormat="true" ht="15" hidden="false" customHeight="false" outlineLevel="0" collapsed="false">
      <c r="A23" s="29" t="n">
        <v>43389</v>
      </c>
      <c r="B23" s="21" t="s">
        <v>432</v>
      </c>
      <c r="C23" s="21" t="s">
        <v>12</v>
      </c>
      <c r="D23" s="21" t="n">
        <v>1</v>
      </c>
      <c r="E23" s="21" t="s">
        <v>336</v>
      </c>
      <c r="F23" s="10" t="n">
        <v>30</v>
      </c>
    </row>
    <row r="24" s="35" customFormat="true" ht="15" hidden="false" customHeight="false" outlineLevel="0" collapsed="false">
      <c r="A24" s="29" t="n">
        <v>43390</v>
      </c>
      <c r="B24" s="21" t="s">
        <v>6</v>
      </c>
      <c r="C24" s="21" t="s">
        <v>7</v>
      </c>
      <c r="D24" s="21" t="n">
        <v>11</v>
      </c>
      <c r="E24" s="21" t="s">
        <v>337</v>
      </c>
      <c r="F24" s="10" t="n">
        <v>110</v>
      </c>
    </row>
    <row r="25" s="35" customFormat="true" ht="15" hidden="false" customHeight="false" outlineLevel="0" collapsed="false">
      <c r="A25" s="29" t="n">
        <v>43395</v>
      </c>
      <c r="B25" s="21" t="s">
        <v>172</v>
      </c>
      <c r="C25" s="21" t="s">
        <v>7</v>
      </c>
      <c r="D25" s="21" t="n">
        <v>4</v>
      </c>
      <c r="E25" s="21" t="s">
        <v>158</v>
      </c>
      <c r="F25" s="10" t="n">
        <v>60</v>
      </c>
    </row>
    <row r="26" s="35" customFormat="true" ht="15" hidden="false" customHeight="false" outlineLevel="0" collapsed="false">
      <c r="A26" s="29" t="n">
        <v>43395</v>
      </c>
      <c r="B26" s="21" t="s">
        <v>6</v>
      </c>
      <c r="C26" s="21" t="s">
        <v>7</v>
      </c>
      <c r="D26" s="21" t="n">
        <v>4</v>
      </c>
      <c r="E26" s="21" t="s">
        <v>158</v>
      </c>
      <c r="F26" s="10" t="n">
        <v>60</v>
      </c>
    </row>
    <row r="27" s="35" customFormat="true" ht="15" hidden="false" customHeight="false" outlineLevel="0" collapsed="false">
      <c r="A27" s="29" t="n">
        <v>43395</v>
      </c>
      <c r="B27" s="21" t="s">
        <v>44</v>
      </c>
      <c r="C27" s="21" t="s">
        <v>45</v>
      </c>
      <c r="D27" s="21" t="n">
        <v>4</v>
      </c>
      <c r="E27" s="21" t="s">
        <v>338</v>
      </c>
      <c r="F27" s="10" t="n">
        <v>120</v>
      </c>
    </row>
    <row r="28" s="35" customFormat="true" ht="15" hidden="false" customHeight="false" outlineLevel="0" collapsed="false">
      <c r="A28" s="29" t="n">
        <v>43396</v>
      </c>
      <c r="B28" s="21" t="s">
        <v>21</v>
      </c>
      <c r="C28" s="21" t="s">
        <v>21</v>
      </c>
      <c r="D28" s="21" t="n">
        <v>8</v>
      </c>
      <c r="E28" s="21" t="s">
        <v>339</v>
      </c>
      <c r="F28" s="10" t="n">
        <v>395</v>
      </c>
    </row>
    <row r="29" s="35" customFormat="true" ht="15" hidden="false" customHeight="false" outlineLevel="0" collapsed="false">
      <c r="A29" s="29" t="n">
        <v>43397</v>
      </c>
      <c r="B29" s="21" t="s">
        <v>6</v>
      </c>
      <c r="C29" s="21" t="s">
        <v>7</v>
      </c>
      <c r="D29" s="21" t="n">
        <v>10</v>
      </c>
      <c r="E29" s="21" t="s">
        <v>340</v>
      </c>
      <c r="F29" s="10" t="n">
        <v>95</v>
      </c>
    </row>
    <row r="30" s="35" customFormat="true" ht="15" hidden="false" customHeight="false" outlineLevel="0" collapsed="false">
      <c r="A30" s="29" t="n">
        <v>43398</v>
      </c>
      <c r="B30" s="21" t="s">
        <v>89</v>
      </c>
      <c r="C30" s="21" t="s">
        <v>28</v>
      </c>
      <c r="D30" s="21" t="n">
        <v>14</v>
      </c>
      <c r="E30" s="21" t="s">
        <v>341</v>
      </c>
      <c r="F30" s="10" t="n">
        <v>75</v>
      </c>
    </row>
    <row r="31" s="35" customFormat="true" ht="15" hidden="false" customHeight="false" outlineLevel="0" collapsed="false">
      <c r="A31" s="29" t="n">
        <v>43399</v>
      </c>
      <c r="B31" s="21" t="s">
        <v>59</v>
      </c>
      <c r="C31" s="21" t="s">
        <v>28</v>
      </c>
      <c r="D31" s="21" t="n">
        <v>3</v>
      </c>
      <c r="E31" s="21" t="s">
        <v>342</v>
      </c>
      <c r="F31" s="10" t="n">
        <v>85</v>
      </c>
    </row>
    <row r="32" s="35" customFormat="true" ht="15" hidden="false" customHeight="false" outlineLevel="0" collapsed="false">
      <c r="A32" s="29" t="n">
        <v>43402</v>
      </c>
      <c r="B32" s="21" t="s">
        <v>172</v>
      </c>
      <c r="C32" s="21" t="s">
        <v>7</v>
      </c>
      <c r="D32" s="21" t="n">
        <v>4</v>
      </c>
      <c r="E32" s="21" t="s">
        <v>158</v>
      </c>
      <c r="F32" s="10" t="n">
        <v>65</v>
      </c>
    </row>
    <row r="33" s="35" customFormat="true" ht="15" hidden="false" customHeight="false" outlineLevel="0" collapsed="false">
      <c r="A33" s="29" t="n">
        <v>43402</v>
      </c>
      <c r="B33" s="21" t="s">
        <v>6</v>
      </c>
      <c r="C33" s="21" t="s">
        <v>7</v>
      </c>
      <c r="D33" s="21" t="n">
        <v>4</v>
      </c>
      <c r="E33" s="21" t="s">
        <v>158</v>
      </c>
      <c r="F33" s="10" t="n">
        <v>75</v>
      </c>
    </row>
    <row r="34" s="35" customFormat="true" ht="15" hidden="false" customHeight="false" outlineLevel="0" collapsed="false">
      <c r="A34" s="29" t="n">
        <v>43404</v>
      </c>
      <c r="B34" s="21" t="s">
        <v>6</v>
      </c>
      <c r="C34" s="21" t="s">
        <v>7</v>
      </c>
      <c r="D34" s="21" t="n">
        <v>11</v>
      </c>
      <c r="E34" s="21" t="s">
        <v>343</v>
      </c>
      <c r="F34" s="10" t="n">
        <v>100</v>
      </c>
    </row>
    <row r="35" s="35" customFormat="true" ht="15.75" hidden="false" customHeight="false" outlineLevel="0" collapsed="false">
      <c r="A35" s="36" t="n">
        <v>43404</v>
      </c>
      <c r="B35" s="37" t="s">
        <v>177</v>
      </c>
      <c r="C35" s="37" t="s">
        <v>7</v>
      </c>
      <c r="D35" s="37" t="n">
        <v>20</v>
      </c>
      <c r="E35" s="37" t="s">
        <v>29</v>
      </c>
      <c r="F35" s="13" t="n">
        <v>85</v>
      </c>
    </row>
    <row r="37" customFormat="false" ht="15.75" hidden="false" customHeight="false" outlineLevel="0" collapsed="false"/>
    <row r="38" customFormat="false" ht="21.75" hidden="false" customHeight="false" outlineLevel="0" collapsed="false">
      <c r="B38" s="59" t="s">
        <v>409</v>
      </c>
      <c r="C38" s="60" t="s">
        <v>410</v>
      </c>
    </row>
    <row r="39" customFormat="false" ht="15" hidden="false" customHeight="false" outlineLevel="0" collapsed="false">
      <c r="B39" s="73" t="str">
        <f aca="false">C2</f>
        <v>SESSÃO</v>
      </c>
      <c r="C39" s="74" t="n">
        <f aca="false">COUNTIF(C2:C35,C2)</f>
        <v>16</v>
      </c>
    </row>
    <row r="40" customFormat="false" ht="15" hidden="false" customHeight="false" outlineLevel="0" collapsed="false">
      <c r="B40" s="64" t="str">
        <f aca="false">C3</f>
        <v>SIG</v>
      </c>
      <c r="C40" s="82" t="n">
        <f aca="false">COUNTIF(C2:C35,C3)</f>
        <v>11</v>
      </c>
    </row>
    <row r="41" customFormat="false" ht="15" hidden="false" customHeight="false" outlineLevel="0" collapsed="false">
      <c r="B41" s="66" t="str">
        <f aca="false">C12</f>
        <v>GRAVAÇÃO VÍDEOAULA</v>
      </c>
      <c r="C41" s="63" t="n">
        <f aca="false">COUNTIF(C2:C35,C12)</f>
        <v>3</v>
      </c>
    </row>
    <row r="42" customFormat="false" ht="15" hidden="false" customHeight="false" outlineLevel="0" collapsed="false">
      <c r="B42" s="64" t="str">
        <f aca="false">C8</f>
        <v>VIDEOCONFERÊNCIA EBSERH</v>
      </c>
      <c r="C42" s="63" t="n">
        <f aca="false">COUNTIF(C2:C35,C28)</f>
        <v>3</v>
      </c>
    </row>
    <row r="43" customFormat="false" ht="15" hidden="false" customHeight="false" outlineLevel="0" collapsed="false">
      <c r="B43" s="66" t="s">
        <v>423</v>
      </c>
      <c r="C43" s="63" t="n">
        <f aca="false">COUNTIF(C2:C35,C27)+COUNTIF(C2:C35,)+COUNTIF(C2:C35,)</f>
        <v>1</v>
      </c>
    </row>
    <row r="44" customFormat="false" ht="19.5" hidden="false" customHeight="false" outlineLevel="0" collapsed="false">
      <c r="B44" s="77" t="s">
        <v>410</v>
      </c>
      <c r="C44" s="78" t="n">
        <f aca="false">SUM(C39:C43)</f>
        <v>34</v>
      </c>
    </row>
  </sheetData>
  <autoFilter ref="A1:F1"/>
  <conditionalFormatting sqref="B38:B39 C38 B41 B43">
    <cfRule type="containsText" priority="2" operator="containsText" aboveAverage="0" equalAverage="0" bottom="0" percent="0" rank="0" text="VASCULAR" dxfId="0"/>
  </conditionalFormatting>
  <conditionalFormatting sqref="C39:C43">
    <cfRule type="containsText" priority="3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showFormulas="false" showGridLines="fals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4" activeCellId="0" sqref="B54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46.43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41" t="n">
        <v>43405</v>
      </c>
      <c r="B2" s="42" t="s">
        <v>433</v>
      </c>
      <c r="C2" s="42" t="s">
        <v>12</v>
      </c>
      <c r="D2" s="43" t="n">
        <v>1</v>
      </c>
      <c r="E2" s="43" t="s">
        <v>344</v>
      </c>
      <c r="F2" s="44" t="n">
        <v>60</v>
      </c>
    </row>
    <row r="3" s="35" customFormat="true" ht="15" hidden="false" customHeight="false" outlineLevel="0" collapsed="false">
      <c r="A3" s="45" t="n">
        <v>43405</v>
      </c>
      <c r="B3" s="46" t="s">
        <v>69</v>
      </c>
      <c r="C3" s="46" t="s">
        <v>28</v>
      </c>
      <c r="D3" s="46" t="n">
        <v>1</v>
      </c>
      <c r="E3" s="46" t="s">
        <v>18</v>
      </c>
      <c r="F3" s="47" t="n">
        <v>69</v>
      </c>
    </row>
    <row r="4" s="35" customFormat="true" ht="15" hidden="false" customHeight="false" outlineLevel="0" collapsed="false">
      <c r="A4" s="45" t="n">
        <v>43409</v>
      </c>
      <c r="B4" s="21" t="s">
        <v>172</v>
      </c>
      <c r="C4" s="46" t="s">
        <v>7</v>
      </c>
      <c r="D4" s="46" t="n">
        <v>5</v>
      </c>
      <c r="E4" s="21" t="s">
        <v>158</v>
      </c>
      <c r="F4" s="47" t="n">
        <v>88</v>
      </c>
    </row>
    <row r="5" s="35" customFormat="true" ht="15" hidden="false" customHeight="false" outlineLevel="0" collapsed="false">
      <c r="A5" s="45" t="n">
        <v>43409</v>
      </c>
      <c r="B5" s="21" t="s">
        <v>6</v>
      </c>
      <c r="C5" s="46" t="s">
        <v>7</v>
      </c>
      <c r="D5" s="46" t="n">
        <v>5</v>
      </c>
      <c r="E5" s="21" t="s">
        <v>158</v>
      </c>
      <c r="F5" s="47" t="n">
        <v>51</v>
      </c>
    </row>
    <row r="6" s="35" customFormat="true" ht="15" hidden="false" customHeight="false" outlineLevel="0" collapsed="false">
      <c r="A6" s="45" t="n">
        <v>43410</v>
      </c>
      <c r="B6" s="46" t="s">
        <v>345</v>
      </c>
      <c r="C6" s="46" t="s">
        <v>16</v>
      </c>
      <c r="D6" s="46" t="n">
        <v>5</v>
      </c>
      <c r="E6" s="46" t="s">
        <v>346</v>
      </c>
      <c r="F6" s="47" t="n">
        <v>45</v>
      </c>
    </row>
    <row r="7" s="35" customFormat="true" ht="15" hidden="false" customHeight="false" outlineLevel="0" collapsed="false">
      <c r="A7" s="45" t="n">
        <v>43410</v>
      </c>
      <c r="B7" s="46" t="s">
        <v>51</v>
      </c>
      <c r="C7" s="46" t="s">
        <v>28</v>
      </c>
      <c r="D7" s="46" t="n">
        <v>3</v>
      </c>
      <c r="E7" s="46" t="s">
        <v>347</v>
      </c>
      <c r="F7" s="47" t="n">
        <v>62</v>
      </c>
    </row>
    <row r="8" s="35" customFormat="true" ht="15" hidden="false" customHeight="false" outlineLevel="0" collapsed="false">
      <c r="A8" s="45" t="n">
        <v>43411</v>
      </c>
      <c r="B8" s="46" t="s">
        <v>6</v>
      </c>
      <c r="C8" s="46" t="s">
        <v>7</v>
      </c>
      <c r="D8" s="46" t="n">
        <v>11</v>
      </c>
      <c r="E8" s="46" t="s">
        <v>348</v>
      </c>
      <c r="F8" s="47" t="n">
        <v>150</v>
      </c>
    </row>
    <row r="9" s="35" customFormat="true" ht="15" hidden="false" customHeight="false" outlineLevel="0" collapsed="false">
      <c r="A9" s="45" t="n">
        <v>43411</v>
      </c>
      <c r="B9" s="46" t="s">
        <v>349</v>
      </c>
      <c r="C9" s="46" t="s">
        <v>7</v>
      </c>
      <c r="D9" s="46" t="n">
        <v>17</v>
      </c>
      <c r="E9" s="46" t="s">
        <v>29</v>
      </c>
      <c r="F9" s="47" t="n">
        <v>85</v>
      </c>
    </row>
    <row r="10" s="35" customFormat="true" ht="15" hidden="false" customHeight="false" outlineLevel="0" collapsed="false">
      <c r="A10" s="45" t="n">
        <v>43411</v>
      </c>
      <c r="B10" s="46" t="s">
        <v>350</v>
      </c>
      <c r="C10" s="46" t="s">
        <v>16</v>
      </c>
      <c r="D10" s="46" t="n">
        <v>1</v>
      </c>
      <c r="E10" s="46" t="s">
        <v>350</v>
      </c>
      <c r="F10" s="47" t="n">
        <v>120</v>
      </c>
    </row>
    <row r="11" s="35" customFormat="true" ht="15" hidden="false" customHeight="false" outlineLevel="0" collapsed="false">
      <c r="A11" s="45" t="n">
        <v>43412</v>
      </c>
      <c r="B11" s="46" t="s">
        <v>351</v>
      </c>
      <c r="C11" s="46" t="s">
        <v>191</v>
      </c>
      <c r="D11" s="46" t="n">
        <v>11</v>
      </c>
      <c r="E11" s="46" t="s">
        <v>352</v>
      </c>
      <c r="F11" s="47" t="n">
        <v>90</v>
      </c>
    </row>
    <row r="12" s="35" customFormat="true" ht="15" hidden="false" customHeight="false" outlineLevel="0" collapsed="false">
      <c r="A12" s="45" t="n">
        <v>43412</v>
      </c>
      <c r="B12" s="46" t="s">
        <v>353</v>
      </c>
      <c r="C12" s="46" t="s">
        <v>16</v>
      </c>
      <c r="D12" s="46"/>
      <c r="E12" s="46" t="s">
        <v>354</v>
      </c>
      <c r="F12" s="47" t="n">
        <v>120</v>
      </c>
    </row>
    <row r="13" s="35" customFormat="true" ht="15" hidden="false" customHeight="false" outlineLevel="0" collapsed="false">
      <c r="A13" s="45" t="n">
        <v>43412</v>
      </c>
      <c r="B13" s="46" t="s">
        <v>353</v>
      </c>
      <c r="C13" s="46" t="s">
        <v>16</v>
      </c>
      <c r="D13" s="46"/>
      <c r="E13" s="46" t="s">
        <v>354</v>
      </c>
      <c r="F13" s="10" t="n">
        <v>240</v>
      </c>
    </row>
    <row r="14" s="35" customFormat="true" ht="15" hidden="false" customHeight="false" outlineLevel="0" collapsed="false">
      <c r="A14" s="45" t="n">
        <v>43412</v>
      </c>
      <c r="B14" s="21" t="s">
        <v>100</v>
      </c>
      <c r="C14" s="21" t="s">
        <v>62</v>
      </c>
      <c r="D14" s="21" t="n">
        <v>4</v>
      </c>
      <c r="E14" s="21" t="s">
        <v>355</v>
      </c>
      <c r="F14" s="10" t="n">
        <v>185</v>
      </c>
    </row>
    <row r="15" s="35" customFormat="true" ht="15" hidden="false" customHeight="false" outlineLevel="0" collapsed="false">
      <c r="A15" s="29" t="n">
        <v>43413</v>
      </c>
      <c r="B15" s="21" t="s">
        <v>124</v>
      </c>
      <c r="C15" s="21" t="s">
        <v>28</v>
      </c>
      <c r="D15" s="21" t="n">
        <v>1</v>
      </c>
      <c r="E15" s="21" t="s">
        <v>356</v>
      </c>
      <c r="F15" s="10" t="n">
        <v>60</v>
      </c>
    </row>
    <row r="16" s="35" customFormat="true" ht="15" hidden="false" customHeight="false" outlineLevel="0" collapsed="false">
      <c r="A16" s="29" t="n">
        <v>43416</v>
      </c>
      <c r="B16" s="21" t="s">
        <v>172</v>
      </c>
      <c r="C16" s="46" t="s">
        <v>7</v>
      </c>
      <c r="D16" s="46" t="n">
        <v>5</v>
      </c>
      <c r="E16" s="21" t="s">
        <v>158</v>
      </c>
      <c r="F16" s="10" t="n">
        <v>78</v>
      </c>
    </row>
    <row r="17" s="35" customFormat="true" ht="15" hidden="false" customHeight="false" outlineLevel="0" collapsed="false">
      <c r="A17" s="29" t="n">
        <v>43416</v>
      </c>
      <c r="B17" s="21" t="s">
        <v>6</v>
      </c>
      <c r="C17" s="46" t="s">
        <v>7</v>
      </c>
      <c r="D17" s="46" t="n">
        <v>5</v>
      </c>
      <c r="E17" s="21" t="s">
        <v>158</v>
      </c>
      <c r="F17" s="10" t="n">
        <v>66</v>
      </c>
    </row>
    <row r="18" s="35" customFormat="true" ht="15" hidden="false" customHeight="false" outlineLevel="0" collapsed="false">
      <c r="A18" s="29" t="n">
        <v>43417</v>
      </c>
      <c r="B18" s="21" t="s">
        <v>51</v>
      </c>
      <c r="C18" s="21" t="s">
        <v>28</v>
      </c>
      <c r="D18" s="21" t="n">
        <v>1</v>
      </c>
      <c r="E18" s="21" t="s">
        <v>357</v>
      </c>
      <c r="F18" s="10" t="n">
        <v>60</v>
      </c>
    </row>
    <row r="19" s="35" customFormat="true" ht="15" hidden="false" customHeight="false" outlineLevel="0" collapsed="false">
      <c r="A19" s="29" t="n">
        <v>43417</v>
      </c>
      <c r="B19" s="21" t="s">
        <v>351</v>
      </c>
      <c r="C19" s="46" t="s">
        <v>191</v>
      </c>
      <c r="D19" s="21" t="n">
        <v>14</v>
      </c>
      <c r="E19" s="21" t="s">
        <v>352</v>
      </c>
      <c r="F19" s="10" t="n">
        <v>120</v>
      </c>
    </row>
    <row r="20" s="35" customFormat="true" ht="15" hidden="false" customHeight="false" outlineLevel="0" collapsed="false">
      <c r="A20" s="29" t="n">
        <v>43417</v>
      </c>
      <c r="B20" s="21" t="s">
        <v>85</v>
      </c>
      <c r="C20" s="21" t="s">
        <v>45</v>
      </c>
      <c r="D20" s="21" t="n">
        <v>3</v>
      </c>
      <c r="E20" s="21" t="s">
        <v>358</v>
      </c>
      <c r="F20" s="10" t="n">
        <v>120</v>
      </c>
    </row>
    <row r="21" s="35" customFormat="true" ht="15" hidden="false" customHeight="false" outlineLevel="0" collapsed="false">
      <c r="A21" s="29" t="n">
        <v>43417</v>
      </c>
      <c r="B21" s="21" t="s">
        <v>114</v>
      </c>
      <c r="C21" s="21" t="s">
        <v>28</v>
      </c>
      <c r="D21" s="21" t="n">
        <v>1</v>
      </c>
      <c r="E21" s="21" t="s">
        <v>359</v>
      </c>
      <c r="F21" s="10" t="n">
        <v>60</v>
      </c>
    </row>
    <row r="22" s="35" customFormat="true" ht="15" hidden="false" customHeight="false" outlineLevel="0" collapsed="false">
      <c r="A22" s="29" t="n">
        <v>43418</v>
      </c>
      <c r="B22" s="46" t="s">
        <v>6</v>
      </c>
      <c r="C22" s="46" t="s">
        <v>7</v>
      </c>
      <c r="D22" s="46" t="n">
        <v>9</v>
      </c>
      <c r="E22" s="21" t="s">
        <v>360</v>
      </c>
      <c r="F22" s="10" t="n">
        <v>95</v>
      </c>
    </row>
    <row r="23" s="35" customFormat="true" ht="15" hidden="false" customHeight="false" outlineLevel="0" collapsed="false">
      <c r="A23" s="29" t="n">
        <v>43418</v>
      </c>
      <c r="B23" s="21" t="s">
        <v>25</v>
      </c>
      <c r="C23" s="21" t="s">
        <v>24</v>
      </c>
      <c r="D23" s="21" t="n">
        <v>10</v>
      </c>
      <c r="E23" s="21" t="s">
        <v>25</v>
      </c>
      <c r="F23" s="10" t="n">
        <v>60</v>
      </c>
    </row>
    <row r="24" s="35" customFormat="true" ht="15" hidden="false" customHeight="false" outlineLevel="0" collapsed="false">
      <c r="A24" s="29" t="n">
        <v>43418</v>
      </c>
      <c r="B24" s="21" t="s">
        <v>21</v>
      </c>
      <c r="C24" s="21" t="s">
        <v>21</v>
      </c>
      <c r="D24" s="21" t="n">
        <v>1</v>
      </c>
      <c r="E24" s="21" t="s">
        <v>229</v>
      </c>
      <c r="F24" s="10" t="n">
        <v>110</v>
      </c>
    </row>
    <row r="25" s="35" customFormat="true" ht="15" hidden="false" customHeight="false" outlineLevel="0" collapsed="false">
      <c r="A25" s="29" t="n">
        <v>43423</v>
      </c>
      <c r="B25" s="21" t="s">
        <v>172</v>
      </c>
      <c r="C25" s="46" t="s">
        <v>7</v>
      </c>
      <c r="D25" s="46" t="n">
        <v>4</v>
      </c>
      <c r="E25" s="21" t="s">
        <v>158</v>
      </c>
      <c r="F25" s="10" t="n">
        <v>90</v>
      </c>
    </row>
    <row r="26" s="35" customFormat="true" ht="15" hidden="false" customHeight="false" outlineLevel="0" collapsed="false">
      <c r="A26" s="29" t="n">
        <v>43423</v>
      </c>
      <c r="B26" s="21" t="s">
        <v>6</v>
      </c>
      <c r="C26" s="46" t="s">
        <v>7</v>
      </c>
      <c r="D26" s="46" t="n">
        <v>4</v>
      </c>
      <c r="E26" s="21" t="s">
        <v>158</v>
      </c>
      <c r="F26" s="10" t="n">
        <v>80</v>
      </c>
    </row>
    <row r="27" s="35" customFormat="true" ht="15" hidden="false" customHeight="false" outlineLevel="0" collapsed="false">
      <c r="A27" s="29" t="n">
        <v>43423</v>
      </c>
      <c r="B27" s="21" t="s">
        <v>361</v>
      </c>
      <c r="C27" s="21" t="s">
        <v>7</v>
      </c>
      <c r="D27" s="21" t="n">
        <v>4</v>
      </c>
      <c r="E27" s="21" t="s">
        <v>29</v>
      </c>
      <c r="F27" s="10" t="n">
        <v>40</v>
      </c>
    </row>
    <row r="28" s="35" customFormat="true" ht="15" hidden="false" customHeight="false" outlineLevel="0" collapsed="false">
      <c r="A28" s="29" t="n">
        <v>43424</v>
      </c>
      <c r="B28" s="48" t="s">
        <v>433</v>
      </c>
      <c r="C28" s="48" t="s">
        <v>12</v>
      </c>
      <c r="D28" s="46" t="n">
        <v>1</v>
      </c>
      <c r="E28" s="21" t="s">
        <v>362</v>
      </c>
      <c r="F28" s="10" t="n">
        <v>32</v>
      </c>
    </row>
    <row r="29" s="35" customFormat="true" ht="15" hidden="false" customHeight="false" outlineLevel="0" collapsed="false">
      <c r="A29" s="29" t="n">
        <v>43425</v>
      </c>
      <c r="B29" s="21" t="s">
        <v>6</v>
      </c>
      <c r="C29" s="46" t="s">
        <v>7</v>
      </c>
      <c r="D29" s="46" t="n">
        <v>10</v>
      </c>
      <c r="E29" s="46" t="s">
        <v>363</v>
      </c>
      <c r="F29" s="10" t="n">
        <v>85</v>
      </c>
    </row>
    <row r="30" s="35" customFormat="true" ht="15" hidden="false" customHeight="false" outlineLevel="0" collapsed="false">
      <c r="A30" s="29" t="n">
        <v>43426</v>
      </c>
      <c r="B30" s="21" t="s">
        <v>364</v>
      </c>
      <c r="C30" s="46" t="s">
        <v>191</v>
      </c>
      <c r="D30" s="21" t="n">
        <v>19</v>
      </c>
      <c r="E30" s="21" t="s">
        <v>365</v>
      </c>
      <c r="F30" s="10" t="n">
        <v>80</v>
      </c>
    </row>
    <row r="31" s="35" customFormat="true" ht="15" hidden="false" customHeight="false" outlineLevel="0" collapsed="false">
      <c r="A31" s="29" t="n">
        <v>43426</v>
      </c>
      <c r="B31" s="21" t="s">
        <v>364</v>
      </c>
      <c r="C31" s="46" t="s">
        <v>191</v>
      </c>
      <c r="D31" s="21" t="n">
        <v>62</v>
      </c>
      <c r="E31" s="21" t="s">
        <v>366</v>
      </c>
      <c r="F31" s="10" t="n">
        <v>90</v>
      </c>
    </row>
    <row r="32" s="35" customFormat="true" ht="15" hidden="false" customHeight="false" outlineLevel="0" collapsed="false">
      <c r="A32" s="29" t="n">
        <v>43426</v>
      </c>
      <c r="B32" s="21" t="s">
        <v>364</v>
      </c>
      <c r="C32" s="46" t="s">
        <v>367</v>
      </c>
      <c r="D32" s="21" t="n">
        <v>47</v>
      </c>
      <c r="E32" s="21" t="s">
        <v>368</v>
      </c>
      <c r="F32" s="10" t="n">
        <v>90</v>
      </c>
    </row>
    <row r="33" s="35" customFormat="true" ht="15" hidden="false" customHeight="false" outlineLevel="0" collapsed="false">
      <c r="A33" s="29" t="n">
        <v>43426</v>
      </c>
      <c r="B33" s="21" t="s">
        <v>364</v>
      </c>
      <c r="C33" s="46" t="s">
        <v>367</v>
      </c>
      <c r="D33" s="21" t="n">
        <v>27</v>
      </c>
      <c r="E33" s="21" t="s">
        <v>369</v>
      </c>
      <c r="F33" s="10" t="n">
        <v>80</v>
      </c>
    </row>
    <row r="34" s="35" customFormat="true" ht="15" hidden="false" customHeight="false" outlineLevel="0" collapsed="false">
      <c r="A34" s="29" t="n">
        <v>43427</v>
      </c>
      <c r="B34" s="21" t="s">
        <v>364</v>
      </c>
      <c r="C34" s="46" t="s">
        <v>367</v>
      </c>
      <c r="D34" s="21" t="n">
        <v>38</v>
      </c>
      <c r="E34" s="21" t="s">
        <v>370</v>
      </c>
      <c r="F34" s="10" t="n">
        <v>260</v>
      </c>
    </row>
    <row r="35" s="35" customFormat="true" ht="15" hidden="false" customHeight="false" outlineLevel="0" collapsed="false">
      <c r="A35" s="29" t="n">
        <v>43427</v>
      </c>
      <c r="B35" s="21" t="s">
        <v>364</v>
      </c>
      <c r="C35" s="46" t="s">
        <v>367</v>
      </c>
      <c r="D35" s="21" t="n">
        <v>20</v>
      </c>
      <c r="E35" s="21" t="s">
        <v>371</v>
      </c>
      <c r="F35" s="10" t="n">
        <v>80</v>
      </c>
    </row>
    <row r="36" s="35" customFormat="true" ht="15" hidden="false" customHeight="false" outlineLevel="0" collapsed="false">
      <c r="A36" s="29" t="n">
        <v>43427</v>
      </c>
      <c r="B36" s="21" t="s">
        <v>364</v>
      </c>
      <c r="C36" s="46" t="s">
        <v>191</v>
      </c>
      <c r="D36" s="21" t="n">
        <v>34</v>
      </c>
      <c r="E36" s="21" t="s">
        <v>372</v>
      </c>
      <c r="F36" s="10" t="n">
        <v>40</v>
      </c>
    </row>
    <row r="37" s="35" customFormat="true" ht="15" hidden="false" customHeight="false" outlineLevel="0" collapsed="false">
      <c r="A37" s="29" t="n">
        <v>43430</v>
      </c>
      <c r="B37" s="21" t="s">
        <v>172</v>
      </c>
      <c r="C37" s="46" t="s">
        <v>7</v>
      </c>
      <c r="D37" s="46" t="n">
        <v>5</v>
      </c>
      <c r="E37" s="21" t="s">
        <v>158</v>
      </c>
      <c r="F37" s="10" t="n">
        <v>60</v>
      </c>
    </row>
    <row r="38" s="35" customFormat="true" ht="15" hidden="false" customHeight="false" outlineLevel="0" collapsed="false">
      <c r="A38" s="29" t="n">
        <v>43430</v>
      </c>
      <c r="B38" s="21" t="s">
        <v>6</v>
      </c>
      <c r="C38" s="46" t="s">
        <v>7</v>
      </c>
      <c r="D38" s="46" t="n">
        <v>5</v>
      </c>
      <c r="E38" s="21" t="s">
        <v>158</v>
      </c>
      <c r="F38" s="10" t="n">
        <v>74</v>
      </c>
    </row>
    <row r="39" s="35" customFormat="true" ht="15" hidden="false" customHeight="false" outlineLevel="0" collapsed="false">
      <c r="A39" s="29" t="n">
        <v>43431</v>
      </c>
      <c r="B39" s="21" t="s">
        <v>100</v>
      </c>
      <c r="C39" s="21" t="s">
        <v>62</v>
      </c>
      <c r="D39" s="21" t="n">
        <v>19</v>
      </c>
      <c r="E39" s="21" t="s">
        <v>373</v>
      </c>
      <c r="F39" s="10" t="n">
        <v>150</v>
      </c>
    </row>
    <row r="40" s="35" customFormat="true" ht="15" hidden="false" customHeight="false" outlineLevel="0" collapsed="false">
      <c r="A40" s="29" t="n">
        <v>43431</v>
      </c>
      <c r="B40" s="21" t="s">
        <v>51</v>
      </c>
      <c r="C40" s="21" t="s">
        <v>28</v>
      </c>
      <c r="D40" s="21" t="n">
        <v>2</v>
      </c>
      <c r="E40" s="21" t="s">
        <v>374</v>
      </c>
      <c r="F40" s="10" t="n">
        <v>60</v>
      </c>
    </row>
    <row r="41" s="35" customFormat="true" ht="15" hidden="false" customHeight="false" outlineLevel="0" collapsed="false">
      <c r="A41" s="29" t="n">
        <v>43432</v>
      </c>
      <c r="B41" s="21" t="s">
        <v>6</v>
      </c>
      <c r="C41" s="46" t="s">
        <v>7</v>
      </c>
      <c r="D41" s="21" t="n">
        <v>11</v>
      </c>
      <c r="E41" s="21" t="s">
        <v>375</v>
      </c>
      <c r="F41" s="10" t="n">
        <v>90</v>
      </c>
    </row>
    <row r="42" s="35" customFormat="true" ht="15" hidden="false" customHeight="false" outlineLevel="0" collapsed="false">
      <c r="A42" s="29" t="n">
        <v>43432</v>
      </c>
      <c r="B42" s="21" t="s">
        <v>376</v>
      </c>
      <c r="C42" s="21" t="s">
        <v>16</v>
      </c>
      <c r="D42" s="21" t="n">
        <v>1</v>
      </c>
      <c r="E42" s="21" t="s">
        <v>377</v>
      </c>
      <c r="F42" s="10" t="n">
        <v>170</v>
      </c>
    </row>
    <row r="43" s="35" customFormat="true" ht="15" hidden="false" customHeight="false" outlineLevel="0" collapsed="false">
      <c r="A43" s="29" t="n">
        <v>43433</v>
      </c>
      <c r="B43" s="21" t="s">
        <v>44</v>
      </c>
      <c r="C43" s="21" t="s">
        <v>45</v>
      </c>
      <c r="D43" s="21" t="n">
        <v>5</v>
      </c>
      <c r="E43" s="21" t="s">
        <v>378</v>
      </c>
      <c r="F43" s="10" t="n">
        <v>90</v>
      </c>
    </row>
    <row r="44" s="35" customFormat="true" ht="15" hidden="false" customHeight="false" outlineLevel="0" collapsed="false">
      <c r="A44" s="29" t="n">
        <v>43434</v>
      </c>
      <c r="B44" s="21" t="s">
        <v>379</v>
      </c>
      <c r="C44" s="21" t="s">
        <v>28</v>
      </c>
      <c r="D44" s="21" t="n">
        <v>1</v>
      </c>
      <c r="E44" s="21" t="s">
        <v>380</v>
      </c>
      <c r="F44" s="10" t="n">
        <v>65</v>
      </c>
    </row>
    <row r="45" s="35" customFormat="true" ht="15.75" hidden="false" customHeight="false" outlineLevel="0" collapsed="false">
      <c r="A45" s="36" t="n">
        <v>43434</v>
      </c>
      <c r="B45" s="37" t="s">
        <v>381</v>
      </c>
      <c r="C45" s="93" t="s">
        <v>191</v>
      </c>
      <c r="D45" s="37" t="n">
        <v>42</v>
      </c>
      <c r="E45" s="37" t="s">
        <v>382</v>
      </c>
      <c r="F45" s="13" t="n">
        <v>180</v>
      </c>
    </row>
    <row r="47" customFormat="false" ht="15.75" hidden="false" customHeight="false" outlineLevel="0" collapsed="false"/>
    <row r="48" customFormat="false" ht="21.75" hidden="false" customHeight="false" outlineLevel="0" collapsed="false">
      <c r="B48" s="59" t="s">
        <v>409</v>
      </c>
      <c r="C48" s="60" t="s">
        <v>410</v>
      </c>
    </row>
    <row r="49" customFormat="false" ht="15" hidden="false" customHeight="false" outlineLevel="0" collapsed="false">
      <c r="B49" s="73" t="str">
        <f aca="false">C4</f>
        <v>SESSÃO</v>
      </c>
      <c r="C49" s="74" t="n">
        <f aca="false">COUNTIF(C2:C45,C4)</f>
        <v>14</v>
      </c>
    </row>
    <row r="50" customFormat="false" ht="15" hidden="false" customHeight="false" outlineLevel="0" collapsed="false">
      <c r="B50" s="64" t="str">
        <f aca="false">C3</f>
        <v>SIG</v>
      </c>
      <c r="C50" s="82" t="n">
        <f aca="false">COUNTIF(C2:C45,C3)</f>
        <v>7</v>
      </c>
    </row>
    <row r="51" customFormat="false" ht="15" hidden="false" customHeight="false" outlineLevel="0" collapsed="false">
      <c r="B51" s="66" t="str">
        <f aca="false">C2</f>
        <v>GRAVAÇÃO VÍDEOAULA</v>
      </c>
      <c r="C51" s="63" t="n">
        <f aca="false">COUNTIF(C2:C45,C2)</f>
        <v>2</v>
      </c>
    </row>
    <row r="52" customFormat="false" ht="15" hidden="false" customHeight="false" outlineLevel="0" collapsed="false">
      <c r="B52" s="64" t="str">
        <f aca="false">NOVEMBRO!C24</f>
        <v>VIDEOCONFERÊNCIA EBSERH</v>
      </c>
      <c r="C52" s="63" t="n">
        <f aca="false">COUNTIF(C2:C45,C24)</f>
        <v>1</v>
      </c>
    </row>
    <row r="53" customFormat="false" ht="15" hidden="false" customHeight="false" outlineLevel="0" collapsed="false">
      <c r="B53" s="66" t="str">
        <f aca="false">C19</f>
        <v>VIDEOCONFERÊNCIA</v>
      </c>
      <c r="C53" s="63" t="n">
        <f aca="false">COUNTIF(C2:C45,C11)</f>
        <v>6</v>
      </c>
    </row>
    <row r="54" customFormat="false" ht="15" hidden="false" customHeight="false" outlineLevel="0" collapsed="false">
      <c r="B54" s="66" t="s">
        <v>423</v>
      </c>
      <c r="C54" s="63" t="n">
        <f aca="false">COUNTIF(C2:C45,C20)+COUNTIF(C2:C45,C14)+COUNTIF(C2:C45,#REF!)</f>
        <v>4</v>
      </c>
    </row>
    <row r="55" customFormat="false" ht="15" hidden="false" customHeight="false" outlineLevel="0" collapsed="false">
      <c r="B55" s="64" t="str">
        <f aca="false">C6</f>
        <v>WEBCONFERÊNCIA</v>
      </c>
      <c r="C55" s="63" t="n">
        <f aca="false">COUNTIF(C2:C45,C6)</f>
        <v>5</v>
      </c>
    </row>
    <row r="56" customFormat="false" ht="15" hidden="false" customHeight="false" outlineLevel="0" collapsed="false">
      <c r="B56" s="75" t="str">
        <f aca="false">C23</f>
        <v>REUNIÃO DRª SUZY</v>
      </c>
      <c r="C56" s="76" t="n">
        <f aca="false">COUNTIF(C2:C45,C23)</f>
        <v>1</v>
      </c>
    </row>
    <row r="57" customFormat="false" ht="15" hidden="false" customHeight="false" outlineLevel="0" collapsed="false">
      <c r="B57" s="64" t="s">
        <v>434</v>
      </c>
      <c r="C57" s="65" t="n">
        <f aca="false">COUNTIF(C2:C45,C32)</f>
        <v>4</v>
      </c>
    </row>
    <row r="58" customFormat="false" ht="19.5" hidden="false" customHeight="false" outlineLevel="0" collapsed="false">
      <c r="B58" s="77" t="s">
        <v>410</v>
      </c>
      <c r="C58" s="78" t="n">
        <f aca="false">SUM(C49:C57)</f>
        <v>44</v>
      </c>
    </row>
  </sheetData>
  <autoFilter ref="A1:F1"/>
  <conditionalFormatting sqref="B48:B49 C48 B51 B53:B54">
    <cfRule type="containsText" priority="2" operator="containsText" aboveAverage="0" equalAverage="0" bottom="0" percent="0" rank="0" text="VASCULAR" dxfId="0"/>
  </conditionalFormatting>
  <conditionalFormatting sqref="C56 C49:C54">
    <cfRule type="containsText" priority="3" operator="containsText" aboveAverage="0" equalAverage="0" bottom="0" percent="0" rank="0" text="VASCULAR" dxfId="0"/>
  </conditionalFormatting>
  <conditionalFormatting sqref="C55">
    <cfRule type="containsText" priority="4" operator="containsText" aboveAverage="0" equalAverage="0" bottom="0" percent="0" rank="0" text="VASCULAR" dxfId="0"/>
  </conditionalFormatting>
  <conditionalFormatting sqref="B2:C2">
    <cfRule type="containsText" priority="5" operator="containsText" aboveAverage="0" equalAverage="0" bottom="0" percent="0" rank="0" text="VASCULAR" dxfId="0"/>
  </conditionalFormatting>
  <conditionalFormatting sqref="B28:C28">
    <cfRule type="containsText" priority="6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showFormulas="false" showGridLines="fals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36" activeCellId="0" sqref="C36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50.57"/>
    <col collapsed="false" customWidth="true" hidden="false" outlineLevel="0" max="3" min="3" style="71" width="28"/>
    <col collapsed="false" customWidth="true" hidden="false" outlineLevel="0" max="4" min="4" style="71" width="24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26" t="n">
        <v>43437</v>
      </c>
      <c r="B2" s="27" t="s">
        <v>172</v>
      </c>
      <c r="C2" s="50" t="s">
        <v>7</v>
      </c>
      <c r="D2" s="50" t="n">
        <v>3</v>
      </c>
      <c r="E2" s="27" t="s">
        <v>158</v>
      </c>
      <c r="F2" s="7" t="n">
        <v>70</v>
      </c>
    </row>
    <row r="3" s="35" customFormat="true" ht="15" hidden="false" customHeight="false" outlineLevel="0" collapsed="false">
      <c r="A3" s="29" t="n">
        <v>43437</v>
      </c>
      <c r="B3" s="21" t="s">
        <v>6</v>
      </c>
      <c r="C3" s="46" t="s">
        <v>7</v>
      </c>
      <c r="D3" s="46" t="n">
        <v>3</v>
      </c>
      <c r="E3" s="21" t="s">
        <v>158</v>
      </c>
      <c r="F3" s="10" t="n">
        <v>60</v>
      </c>
    </row>
    <row r="4" s="35" customFormat="true" ht="15" hidden="false" customHeight="false" outlineLevel="0" collapsed="false">
      <c r="A4" s="29" t="n">
        <v>43437</v>
      </c>
      <c r="B4" s="21" t="s">
        <v>383</v>
      </c>
      <c r="C4" s="21" t="s">
        <v>16</v>
      </c>
      <c r="D4" s="21" t="n">
        <v>1</v>
      </c>
      <c r="E4" s="21" t="s">
        <v>384</v>
      </c>
      <c r="F4" s="10" t="n">
        <v>110</v>
      </c>
    </row>
    <row r="5" s="35" customFormat="true" ht="15" hidden="false" customHeight="false" outlineLevel="0" collapsed="false">
      <c r="A5" s="29" t="n">
        <v>43438</v>
      </c>
      <c r="B5" s="21" t="s">
        <v>102</v>
      </c>
      <c r="C5" s="21" t="s">
        <v>28</v>
      </c>
      <c r="D5" s="21" t="n">
        <v>7</v>
      </c>
      <c r="E5" s="21" t="s">
        <v>385</v>
      </c>
      <c r="F5" s="10" t="n">
        <v>50</v>
      </c>
    </row>
    <row r="6" s="35" customFormat="true" ht="15" hidden="false" customHeight="false" outlineLevel="0" collapsed="false">
      <c r="A6" s="29" t="n">
        <v>43438</v>
      </c>
      <c r="B6" s="21" t="s">
        <v>44</v>
      </c>
      <c r="C6" s="21" t="s">
        <v>45</v>
      </c>
      <c r="D6" s="21" t="n">
        <v>24</v>
      </c>
      <c r="E6" s="21" t="s">
        <v>386</v>
      </c>
      <c r="F6" s="10" t="n">
        <v>170</v>
      </c>
    </row>
    <row r="7" s="35" customFormat="true" ht="15" hidden="false" customHeight="false" outlineLevel="0" collapsed="false">
      <c r="A7" s="29" t="n">
        <v>43439</v>
      </c>
      <c r="B7" s="21" t="s">
        <v>6</v>
      </c>
      <c r="C7" s="46" t="s">
        <v>7</v>
      </c>
      <c r="D7" s="21" t="n">
        <v>9</v>
      </c>
      <c r="E7" s="21" t="s">
        <v>387</v>
      </c>
      <c r="F7" s="10" t="n">
        <v>75</v>
      </c>
    </row>
    <row r="8" s="35" customFormat="true" ht="15" hidden="false" customHeight="false" outlineLevel="0" collapsed="false">
      <c r="A8" s="29" t="n">
        <v>43439</v>
      </c>
      <c r="B8" s="48" t="s">
        <v>433</v>
      </c>
      <c r="C8" s="48" t="s">
        <v>12</v>
      </c>
      <c r="D8" s="46" t="n">
        <v>1</v>
      </c>
      <c r="E8" s="21" t="s">
        <v>388</v>
      </c>
      <c r="F8" s="10" t="n">
        <v>38</v>
      </c>
    </row>
    <row r="9" s="35" customFormat="true" ht="15" hidden="false" customHeight="false" outlineLevel="0" collapsed="false">
      <c r="A9" s="29" t="n">
        <v>43439</v>
      </c>
      <c r="B9" s="48" t="s">
        <v>428</v>
      </c>
      <c r="C9" s="48" t="s">
        <v>12</v>
      </c>
      <c r="D9" s="46" t="n">
        <v>1</v>
      </c>
      <c r="E9" s="21" t="s">
        <v>389</v>
      </c>
      <c r="F9" s="10" t="n">
        <v>35</v>
      </c>
    </row>
    <row r="10" s="35" customFormat="true" ht="15" hidden="false" customHeight="false" outlineLevel="0" collapsed="false">
      <c r="A10" s="29" t="n">
        <v>43439</v>
      </c>
      <c r="B10" s="21" t="s">
        <v>44</v>
      </c>
      <c r="C10" s="21" t="s">
        <v>45</v>
      </c>
      <c r="D10" s="21" t="n">
        <v>7</v>
      </c>
      <c r="E10" s="21" t="s">
        <v>390</v>
      </c>
      <c r="F10" s="10" t="n">
        <v>120</v>
      </c>
    </row>
    <row r="11" s="35" customFormat="true" ht="15" hidden="false" customHeight="false" outlineLevel="0" collapsed="false">
      <c r="A11" s="29" t="n">
        <v>43440</v>
      </c>
      <c r="B11" s="21" t="s">
        <v>100</v>
      </c>
      <c r="C11" s="21" t="s">
        <v>62</v>
      </c>
      <c r="D11" s="21" t="n">
        <v>15</v>
      </c>
      <c r="E11" s="21" t="s">
        <v>391</v>
      </c>
      <c r="F11" s="10" t="n">
        <v>240</v>
      </c>
    </row>
    <row r="12" s="35" customFormat="true" ht="15" hidden="false" customHeight="false" outlineLevel="0" collapsed="false">
      <c r="A12" s="29" t="n">
        <v>43441</v>
      </c>
      <c r="B12" s="21" t="s">
        <v>59</v>
      </c>
      <c r="C12" s="21" t="s">
        <v>28</v>
      </c>
      <c r="D12" s="21" t="n">
        <v>3</v>
      </c>
      <c r="E12" s="21" t="s">
        <v>392</v>
      </c>
      <c r="F12" s="10" t="n">
        <v>48</v>
      </c>
    </row>
    <row r="13" s="35" customFormat="true" ht="15" hidden="false" customHeight="false" outlineLevel="0" collapsed="false">
      <c r="A13" s="29" t="n">
        <v>43441</v>
      </c>
      <c r="B13" s="21" t="s">
        <v>124</v>
      </c>
      <c r="C13" s="21" t="s">
        <v>28</v>
      </c>
      <c r="D13" s="21" t="n">
        <v>3</v>
      </c>
      <c r="E13" s="21" t="s">
        <v>393</v>
      </c>
      <c r="F13" s="10" t="n">
        <v>90</v>
      </c>
    </row>
    <row r="14" s="35" customFormat="true" ht="15" hidden="false" customHeight="false" outlineLevel="0" collapsed="false">
      <c r="A14" s="29" t="n">
        <v>43444</v>
      </c>
      <c r="B14" s="21" t="s">
        <v>172</v>
      </c>
      <c r="C14" s="46" t="s">
        <v>7</v>
      </c>
      <c r="D14" s="21" t="n">
        <v>4</v>
      </c>
      <c r="E14" s="21" t="s">
        <v>158</v>
      </c>
      <c r="F14" s="10" t="n">
        <v>60</v>
      </c>
    </row>
    <row r="15" s="35" customFormat="true" ht="15" hidden="false" customHeight="false" outlineLevel="0" collapsed="false">
      <c r="A15" s="29" t="n">
        <v>43444</v>
      </c>
      <c r="B15" s="21" t="s">
        <v>6</v>
      </c>
      <c r="C15" s="46" t="s">
        <v>7</v>
      </c>
      <c r="D15" s="21" t="n">
        <v>4</v>
      </c>
      <c r="E15" s="21" t="s">
        <v>158</v>
      </c>
      <c r="F15" s="10" t="n">
        <v>60</v>
      </c>
    </row>
    <row r="16" s="35" customFormat="true" ht="15" hidden="false" customHeight="false" outlineLevel="0" collapsed="false">
      <c r="A16" s="29" t="n">
        <v>43444</v>
      </c>
      <c r="B16" s="21" t="s">
        <v>74</v>
      </c>
      <c r="C16" s="21" t="s">
        <v>28</v>
      </c>
      <c r="D16" s="21" t="n">
        <v>10</v>
      </c>
      <c r="E16" s="21" t="s">
        <v>394</v>
      </c>
      <c r="F16" s="10" t="n">
        <v>80</v>
      </c>
    </row>
    <row r="17" s="35" customFormat="true" ht="15" hidden="false" customHeight="false" outlineLevel="0" collapsed="false">
      <c r="A17" s="29" t="n">
        <v>43445</v>
      </c>
      <c r="B17" s="21" t="s">
        <v>114</v>
      </c>
      <c r="C17" s="21" t="s">
        <v>28</v>
      </c>
      <c r="D17" s="21" t="n">
        <v>1</v>
      </c>
      <c r="E17" s="21" t="s">
        <v>395</v>
      </c>
      <c r="F17" s="10" t="n">
        <v>60</v>
      </c>
    </row>
    <row r="18" s="35" customFormat="true" ht="15" hidden="false" customHeight="false" outlineLevel="0" collapsed="false">
      <c r="A18" s="29" t="n">
        <v>43445</v>
      </c>
      <c r="B18" s="21" t="s">
        <v>21</v>
      </c>
      <c r="C18" s="21" t="s">
        <v>21</v>
      </c>
      <c r="D18" s="21" t="n">
        <v>1</v>
      </c>
      <c r="E18" s="21" t="s">
        <v>229</v>
      </c>
      <c r="F18" s="10" t="n">
        <v>80</v>
      </c>
    </row>
    <row r="19" s="35" customFormat="true" ht="15" hidden="false" customHeight="false" outlineLevel="0" collapsed="false">
      <c r="A19" s="29" t="n">
        <v>43446</v>
      </c>
      <c r="B19" s="21" t="s">
        <v>6</v>
      </c>
      <c r="C19" s="46" t="s">
        <v>7</v>
      </c>
      <c r="D19" s="21" t="n">
        <v>11</v>
      </c>
      <c r="E19" s="21" t="s">
        <v>396</v>
      </c>
      <c r="F19" s="10" t="n">
        <v>85</v>
      </c>
    </row>
    <row r="20" s="35" customFormat="true" ht="15" hidden="false" customHeight="false" outlineLevel="0" collapsed="false">
      <c r="A20" s="29" t="n">
        <v>43446</v>
      </c>
      <c r="B20" s="21" t="s">
        <v>44</v>
      </c>
      <c r="C20" s="21" t="s">
        <v>45</v>
      </c>
      <c r="D20" s="21" t="n">
        <v>11</v>
      </c>
      <c r="E20" s="21" t="s">
        <v>397</v>
      </c>
      <c r="F20" s="10" t="n">
        <v>120</v>
      </c>
    </row>
    <row r="21" s="35" customFormat="true" ht="15" hidden="false" customHeight="false" outlineLevel="0" collapsed="false">
      <c r="A21" s="29" t="n">
        <v>43448</v>
      </c>
      <c r="B21" s="21" t="s">
        <v>61</v>
      </c>
      <c r="C21" s="21" t="s">
        <v>62</v>
      </c>
      <c r="D21" s="21" t="n">
        <v>8</v>
      </c>
      <c r="E21" s="21" t="s">
        <v>398</v>
      </c>
      <c r="F21" s="10" t="n">
        <v>180</v>
      </c>
    </row>
    <row r="22" s="35" customFormat="true" ht="15" hidden="false" customHeight="false" outlineLevel="0" collapsed="false">
      <c r="A22" s="29" t="n">
        <v>43448</v>
      </c>
      <c r="B22" s="21" t="s">
        <v>383</v>
      </c>
      <c r="C22" s="21" t="s">
        <v>16</v>
      </c>
      <c r="D22" s="21" t="n">
        <v>17</v>
      </c>
      <c r="E22" s="21" t="s">
        <v>399</v>
      </c>
      <c r="F22" s="10" t="n">
        <v>100</v>
      </c>
    </row>
    <row r="23" s="35" customFormat="true" ht="15" hidden="false" customHeight="false" outlineLevel="0" collapsed="false">
      <c r="A23" s="29" t="n">
        <v>43448</v>
      </c>
      <c r="B23" s="21" t="s">
        <v>141</v>
      </c>
      <c r="C23" s="21" t="s">
        <v>142</v>
      </c>
      <c r="D23" s="21" t="n">
        <v>210</v>
      </c>
      <c r="E23" s="21" t="s">
        <v>400</v>
      </c>
      <c r="F23" s="10" t="n">
        <v>210</v>
      </c>
    </row>
    <row r="24" s="35" customFormat="true" ht="15" hidden="false" customHeight="false" outlineLevel="0" collapsed="false">
      <c r="A24" s="29" t="n">
        <v>43451</v>
      </c>
      <c r="B24" s="21" t="s">
        <v>172</v>
      </c>
      <c r="C24" s="46" t="s">
        <v>7</v>
      </c>
      <c r="D24" s="21" t="n">
        <v>3</v>
      </c>
      <c r="E24" s="21" t="s">
        <v>158</v>
      </c>
      <c r="F24" s="10" t="n">
        <v>70</v>
      </c>
    </row>
    <row r="25" s="35" customFormat="true" ht="15" hidden="false" customHeight="false" outlineLevel="0" collapsed="false">
      <c r="A25" s="29" t="n">
        <v>43451</v>
      </c>
      <c r="B25" s="21" t="s">
        <v>6</v>
      </c>
      <c r="C25" s="46" t="s">
        <v>7</v>
      </c>
      <c r="D25" s="21" t="n">
        <v>3</v>
      </c>
      <c r="E25" s="21" t="s">
        <v>158</v>
      </c>
      <c r="F25" s="10" t="n">
        <v>72</v>
      </c>
    </row>
    <row r="26" s="35" customFormat="true" ht="15" hidden="false" customHeight="false" outlineLevel="0" collapsed="false">
      <c r="A26" s="29" t="n">
        <v>43451</v>
      </c>
      <c r="B26" s="21" t="s">
        <v>44</v>
      </c>
      <c r="C26" s="21" t="s">
        <v>45</v>
      </c>
      <c r="D26" s="21" t="n">
        <v>7</v>
      </c>
      <c r="E26" s="21" t="s">
        <v>401</v>
      </c>
      <c r="F26" s="10" t="n">
        <v>200</v>
      </c>
    </row>
    <row r="27" s="35" customFormat="true" ht="15" hidden="false" customHeight="false" outlineLevel="0" collapsed="false">
      <c r="A27" s="29" t="n">
        <v>43453</v>
      </c>
      <c r="B27" s="21" t="s">
        <v>6</v>
      </c>
      <c r="C27" s="46" t="s">
        <v>7</v>
      </c>
      <c r="D27" s="21" t="n">
        <v>11</v>
      </c>
      <c r="E27" s="21" t="s">
        <v>402</v>
      </c>
      <c r="F27" s="10" t="n">
        <v>120</v>
      </c>
    </row>
    <row r="28" s="35" customFormat="true" ht="15" hidden="false" customHeight="false" outlineLevel="0" collapsed="false">
      <c r="A28" s="29" t="n">
        <v>43453</v>
      </c>
      <c r="B28" s="21" t="s">
        <v>61</v>
      </c>
      <c r="C28" s="21" t="s">
        <v>62</v>
      </c>
      <c r="D28" s="21" t="n">
        <v>6</v>
      </c>
      <c r="E28" s="21" t="s">
        <v>403</v>
      </c>
      <c r="F28" s="10" t="n">
        <v>180</v>
      </c>
    </row>
    <row r="29" s="35" customFormat="true" ht="15" hidden="false" customHeight="false" outlineLevel="0" collapsed="false">
      <c r="A29" s="29" t="n">
        <v>43453</v>
      </c>
      <c r="B29" s="21" t="s">
        <v>21</v>
      </c>
      <c r="C29" s="21" t="s">
        <v>21</v>
      </c>
      <c r="D29" s="21" t="n">
        <v>1</v>
      </c>
      <c r="E29" s="21" t="s">
        <v>404</v>
      </c>
      <c r="F29" s="10" t="n">
        <v>90</v>
      </c>
    </row>
    <row r="30" s="35" customFormat="true" ht="15.75" hidden="false" customHeight="false" outlineLevel="0" collapsed="false">
      <c r="A30" s="36" t="n">
        <v>43454</v>
      </c>
      <c r="B30" s="37" t="s">
        <v>44</v>
      </c>
      <c r="C30" s="37" t="s">
        <v>45</v>
      </c>
      <c r="D30" s="37" t="n">
        <v>11</v>
      </c>
      <c r="E30" s="37" t="s">
        <v>405</v>
      </c>
      <c r="F30" s="13" t="n">
        <v>120</v>
      </c>
    </row>
    <row r="32" customFormat="false" ht="15.75" hidden="false" customHeight="false" outlineLevel="0" collapsed="false"/>
    <row r="33" customFormat="false" ht="21.75" hidden="false" customHeight="false" outlineLevel="0" collapsed="false">
      <c r="B33" s="59" t="s">
        <v>409</v>
      </c>
      <c r="C33" s="60" t="s">
        <v>410</v>
      </c>
    </row>
    <row r="34" customFormat="false" ht="15" hidden="false" customHeight="false" outlineLevel="0" collapsed="false">
      <c r="B34" s="73" t="str">
        <f aca="false">C2</f>
        <v>SESSÃO</v>
      </c>
      <c r="C34" s="74" t="n">
        <f aca="false">COUNTIF(C2:C30,C2)</f>
        <v>9</v>
      </c>
    </row>
    <row r="35" customFormat="false" ht="15" hidden="false" customHeight="false" outlineLevel="0" collapsed="false">
      <c r="B35" s="64" t="str">
        <f aca="false">C5</f>
        <v>SIG</v>
      </c>
      <c r="C35" s="82" t="n">
        <f aca="false">COUNTIF(C2:C30,C5)</f>
        <v>5</v>
      </c>
    </row>
    <row r="36" customFormat="false" ht="15" hidden="false" customHeight="false" outlineLevel="0" collapsed="false">
      <c r="B36" s="66" t="str">
        <f aca="false">C8</f>
        <v>GRAVAÇÃO VÍDEOAULA</v>
      </c>
      <c r="C36" s="63" t="n">
        <f aca="false">COUNTIF(C2:C30,C8)</f>
        <v>2</v>
      </c>
    </row>
    <row r="37" customFormat="false" ht="15" hidden="false" customHeight="false" outlineLevel="0" collapsed="false">
      <c r="B37" s="64" t="str">
        <f aca="false">C29</f>
        <v>VIDEOCONFERÊNCIA EBSERH</v>
      </c>
      <c r="C37" s="63" t="n">
        <f aca="false">COUNTIF(C2:C30,C18)</f>
        <v>2</v>
      </c>
    </row>
    <row r="38" customFormat="false" ht="15" hidden="false" customHeight="false" outlineLevel="0" collapsed="false">
      <c r="B38" s="66" t="str">
        <f aca="false">C4</f>
        <v>WEBCONFERÊNCIA</v>
      </c>
      <c r="C38" s="63" t="n">
        <f aca="false">COUNTIF(C2:C30,C4)</f>
        <v>2</v>
      </c>
    </row>
    <row r="39" customFormat="false" ht="15" hidden="false" customHeight="false" outlineLevel="0" collapsed="false">
      <c r="B39" s="66" t="s">
        <v>423</v>
      </c>
      <c r="C39" s="63" t="n">
        <f aca="false">COUNTIF(C2:C30,C6)+COUNTIF(C2:C30,C21)+COUNTIF(C2:C30,C23)</f>
        <v>9</v>
      </c>
    </row>
    <row r="40" customFormat="false" ht="19.5" hidden="false" customHeight="false" outlineLevel="0" collapsed="false">
      <c r="B40" s="77" t="s">
        <v>410</v>
      </c>
      <c r="C40" s="78" t="n">
        <f aca="false">SUM(C34:C39)</f>
        <v>29</v>
      </c>
    </row>
  </sheetData>
  <autoFilter ref="A1:F1"/>
  <conditionalFormatting sqref="B33:B34 C33 B36 B38:B39">
    <cfRule type="containsText" priority="2" operator="containsText" aboveAverage="0" equalAverage="0" bottom="0" percent="0" rank="0" text="VASCULAR" dxfId="0"/>
  </conditionalFormatting>
  <conditionalFormatting sqref="C34:C39">
    <cfRule type="containsText" priority="3" operator="containsText" aboveAverage="0" equalAverage="0" bottom="0" percent="0" rank="0" text="VASCULAR" dxfId="0"/>
  </conditionalFormatting>
  <conditionalFormatting sqref="B8:C8">
    <cfRule type="containsText" priority="4" operator="containsText" aboveAverage="0" equalAverage="0" bottom="0" percent="0" rank="0" text="VASCULAR" dxfId="0"/>
  </conditionalFormatting>
  <conditionalFormatting sqref="B9:C9">
    <cfRule type="containsText" priority="5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85"/>
    <col collapsed="false" customWidth="true" hidden="false" outlineLevel="0" max="1025" min="3" style="0" width="19.71"/>
  </cols>
  <sheetData>
    <row r="1" customFormat="false" ht="21.75" hidden="false" customHeight="false" outlineLevel="0" collapsed="false">
      <c r="A1" s="94" t="s">
        <v>435</v>
      </c>
      <c r="B1" s="94"/>
    </row>
    <row r="2" customFormat="false" ht="15.75" hidden="false" customHeight="false" outlineLevel="0" collapsed="false">
      <c r="A2" s="95"/>
      <c r="B2" s="95"/>
    </row>
    <row r="3" customFormat="false" ht="18.75" hidden="false" customHeight="false" outlineLevel="0" collapsed="false">
      <c r="A3" s="96" t="s">
        <v>436</v>
      </c>
      <c r="B3" s="96" t="n">
        <f aca="false">SUM(JANEIRO!D2:D21)</f>
        <v>132</v>
      </c>
    </row>
    <row r="4" customFormat="false" ht="18.75" hidden="false" customHeight="false" outlineLevel="0" collapsed="false">
      <c r="A4" s="97" t="s">
        <v>437</v>
      </c>
      <c r="B4" s="97" t="n">
        <f aca="false">SUM(FEVEREIRO!D2:D24)</f>
        <v>101</v>
      </c>
    </row>
    <row r="5" customFormat="false" ht="18.75" hidden="false" customHeight="false" outlineLevel="0" collapsed="false">
      <c r="A5" s="97" t="s">
        <v>438</v>
      </c>
      <c r="B5" s="97" t="n">
        <f aca="false">SUM(MARÇO!D2:D48)</f>
        <v>234</v>
      </c>
    </row>
    <row r="6" customFormat="false" ht="18.75" hidden="false" customHeight="false" outlineLevel="0" collapsed="false">
      <c r="A6" s="97" t="s">
        <v>439</v>
      </c>
      <c r="B6" s="97" t="n">
        <f aca="false">SUM(ABRIL!D2:D42)</f>
        <v>279</v>
      </c>
    </row>
    <row r="7" customFormat="false" ht="18.75" hidden="false" customHeight="false" outlineLevel="0" collapsed="false">
      <c r="A7" s="97" t="s">
        <v>440</v>
      </c>
      <c r="B7" s="97" t="n">
        <f aca="false">SUM(MAIO!D2:D47)</f>
        <v>260</v>
      </c>
    </row>
    <row r="8" customFormat="false" ht="18.75" hidden="false" customHeight="false" outlineLevel="0" collapsed="false">
      <c r="A8" s="97" t="s">
        <v>441</v>
      </c>
      <c r="B8" s="97" t="n">
        <f aca="false">SUM(JUNHO!D2:D45)</f>
        <v>292</v>
      </c>
    </row>
    <row r="9" customFormat="false" ht="18.75" hidden="false" customHeight="false" outlineLevel="0" collapsed="false">
      <c r="A9" s="97" t="s">
        <v>442</v>
      </c>
      <c r="B9" s="97" t="n">
        <f aca="false">SUM(JULHO!D2:D49)</f>
        <v>208</v>
      </c>
    </row>
    <row r="10" customFormat="false" ht="18.75" hidden="false" customHeight="false" outlineLevel="0" collapsed="false">
      <c r="A10" s="97" t="s">
        <v>443</v>
      </c>
      <c r="B10" s="97" t="n">
        <f aca="false">SUM(AGOSTO!D2:D52)</f>
        <v>268</v>
      </c>
    </row>
    <row r="11" customFormat="false" ht="18.75" hidden="false" customHeight="false" outlineLevel="0" collapsed="false">
      <c r="A11" s="97" t="s">
        <v>444</v>
      </c>
      <c r="B11" s="97" t="n">
        <f aca="false">SUM(SETEMBRO!D2:D33)</f>
        <v>167</v>
      </c>
    </row>
    <row r="12" customFormat="false" ht="18.75" hidden="false" customHeight="false" outlineLevel="0" collapsed="false">
      <c r="A12" s="97" t="s">
        <v>445</v>
      </c>
      <c r="B12" s="97" t="n">
        <f aca="false">SUM(OUTUBRO!D2:D35)</f>
        <v>187</v>
      </c>
    </row>
    <row r="13" customFormat="false" ht="18.75" hidden="false" customHeight="false" outlineLevel="0" collapsed="false">
      <c r="A13" s="97" t="s">
        <v>446</v>
      </c>
      <c r="B13" s="97" t="n">
        <f aca="false">SUM(NOVEMBRO!D2:D45)</f>
        <v>475</v>
      </c>
    </row>
    <row r="14" customFormat="false" ht="19.5" hidden="false" customHeight="false" outlineLevel="0" collapsed="false">
      <c r="A14" s="98" t="s">
        <v>447</v>
      </c>
      <c r="B14" s="99" t="n">
        <f aca="false">SUM(DEZEMBRO!D2:D30)</f>
        <v>396</v>
      </c>
    </row>
    <row r="15" customFormat="false" ht="19.5" hidden="false" customHeight="false" outlineLevel="0" collapsed="false">
      <c r="A15" s="100" t="s">
        <v>448</v>
      </c>
      <c r="B15" s="69" t="n">
        <f aca="false">SUM(B3:B14)</f>
        <v>2999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0.57"/>
    <col collapsed="false" customWidth="true" hidden="false" outlineLevel="0" max="1025" min="3" style="0" width="8.53"/>
  </cols>
  <sheetData>
    <row r="1" customFormat="false" ht="21.75" hidden="false" customHeight="false" outlineLevel="0" collapsed="false">
      <c r="A1" s="94" t="s">
        <v>449</v>
      </c>
      <c r="B1" s="94"/>
    </row>
    <row r="2" customFormat="false" ht="15.75" hidden="false" customHeight="false" outlineLevel="0" collapsed="false">
      <c r="A2" s="95"/>
      <c r="B2" s="95"/>
    </row>
    <row r="3" customFormat="false" ht="18.75" hidden="false" customHeight="false" outlineLevel="0" collapsed="false">
      <c r="A3" s="96" t="s">
        <v>436</v>
      </c>
      <c r="B3" s="101" t="n">
        <f aca="false">SUM(JANEIRO!F2:F21)/60</f>
        <v>33.0666666666667</v>
      </c>
    </row>
    <row r="4" customFormat="false" ht="18.75" hidden="false" customHeight="false" outlineLevel="0" collapsed="false">
      <c r="A4" s="97" t="s">
        <v>437</v>
      </c>
      <c r="B4" s="102" t="n">
        <f aca="false">SUM(FEVEREIRO!F2:F24)/60</f>
        <v>33.15</v>
      </c>
    </row>
    <row r="5" customFormat="false" ht="18.75" hidden="false" customHeight="false" outlineLevel="0" collapsed="false">
      <c r="A5" s="97" t="s">
        <v>438</v>
      </c>
      <c r="B5" s="102" t="n">
        <f aca="false">SUM(MARÇO!F2:F48)/60</f>
        <v>69.85</v>
      </c>
    </row>
    <row r="6" customFormat="false" ht="18.75" hidden="false" customHeight="false" outlineLevel="0" collapsed="false">
      <c r="A6" s="97" t="s">
        <v>439</v>
      </c>
      <c r="B6" s="102" t="n">
        <f aca="false">SUM(ABRIL!F2:F42)/60</f>
        <v>61.8333333333333</v>
      </c>
    </row>
    <row r="7" customFormat="false" ht="18.75" hidden="false" customHeight="false" outlineLevel="0" collapsed="false">
      <c r="A7" s="97" t="s">
        <v>440</v>
      </c>
      <c r="B7" s="102" t="n">
        <f aca="false">SUM(MAIO!F2:F47)/60</f>
        <v>73</v>
      </c>
    </row>
    <row r="8" customFormat="false" ht="18.75" hidden="false" customHeight="false" outlineLevel="0" collapsed="false">
      <c r="A8" s="97" t="s">
        <v>441</v>
      </c>
      <c r="B8" s="102" t="n">
        <f aca="false">SUM(JUNHO!F2:F45)/60</f>
        <v>66.0166666666667</v>
      </c>
    </row>
    <row r="9" customFormat="false" ht="18.75" hidden="false" customHeight="false" outlineLevel="0" collapsed="false">
      <c r="A9" s="97" t="s">
        <v>442</v>
      </c>
      <c r="B9" s="102" t="n">
        <f aca="false">SUM(JULHO!F2:F49)/60</f>
        <v>58.95</v>
      </c>
    </row>
    <row r="10" customFormat="false" ht="18.75" hidden="false" customHeight="false" outlineLevel="0" collapsed="false">
      <c r="A10" s="97" t="s">
        <v>443</v>
      </c>
      <c r="B10" s="102" t="n">
        <f aca="false">SUM(AGOSTO!F2:F52)/60</f>
        <v>82.6833333333333</v>
      </c>
    </row>
    <row r="11" customFormat="false" ht="18.75" hidden="false" customHeight="false" outlineLevel="0" collapsed="false">
      <c r="A11" s="97" t="s">
        <v>444</v>
      </c>
      <c r="B11" s="102" t="n">
        <f aca="false">SUM(SETEMBRO!F2:F33)/60</f>
        <v>44.6666666666667</v>
      </c>
    </row>
    <row r="12" customFormat="false" ht="18.75" hidden="false" customHeight="false" outlineLevel="0" collapsed="false">
      <c r="A12" s="97" t="s">
        <v>445</v>
      </c>
      <c r="B12" s="102" t="n">
        <f aca="false">SUM(OUTUBRO!F2:F35)/60</f>
        <v>47.9166666666667</v>
      </c>
    </row>
    <row r="13" customFormat="false" ht="18.75" hidden="false" customHeight="false" outlineLevel="0" collapsed="false">
      <c r="A13" s="97" t="s">
        <v>446</v>
      </c>
      <c r="B13" s="102" t="n">
        <f aca="false">SUM(NOVEMBRO!F2:F45)/60</f>
        <v>69.6666666666667</v>
      </c>
    </row>
    <row r="14" customFormat="false" ht="19.5" hidden="false" customHeight="false" outlineLevel="0" collapsed="false">
      <c r="A14" s="98" t="s">
        <v>447</v>
      </c>
      <c r="B14" s="103" t="n">
        <f aca="false">SUM(DEZEMBRO!F2:F30)/60</f>
        <v>49.8833333333333</v>
      </c>
    </row>
    <row r="15" customFormat="false" ht="19.5" hidden="false" customHeight="false" outlineLevel="0" collapsed="false">
      <c r="A15" s="104" t="s">
        <v>448</v>
      </c>
      <c r="B15" s="105" t="n">
        <f aca="false">SUM(B3:B14)</f>
        <v>690.683333333333</v>
      </c>
    </row>
  </sheetData>
  <mergeCells count="1">
    <mergeCell ref="A1:B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1"/>
  <sheetViews>
    <sheetView showFormulas="false" showGridLines="fals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M12" activeCellId="0" sqref="M12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3.57"/>
    <col collapsed="false" customWidth="true" hidden="false" outlineLevel="0" max="3" min="3" style="0" width="9.71"/>
    <col collapsed="false" customWidth="true" hidden="false" outlineLevel="0" max="4" min="4" style="0" width="21.15"/>
    <col collapsed="false" customWidth="true" hidden="false" outlineLevel="0" max="5" min="5" style="0" width="11.14"/>
    <col collapsed="false" customWidth="true" hidden="false" outlineLevel="0" max="6" min="6" style="0" width="9.85"/>
    <col collapsed="false" customWidth="true" hidden="false" outlineLevel="0" max="7" min="7" style="0" width="21.15"/>
    <col collapsed="false" customWidth="true" hidden="false" outlineLevel="0" max="8" min="8" style="0" width="19.28"/>
    <col collapsed="false" customWidth="true" hidden="false" outlineLevel="0" max="9" min="9" style="0" width="11.28"/>
    <col collapsed="false" customWidth="true" hidden="false" outlineLevel="0" max="10" min="10" style="0" width="21.15"/>
    <col collapsed="false" customWidth="true" hidden="false" outlineLevel="0" max="11" min="11" style="0" width="17.85"/>
    <col collapsed="false" customWidth="true" hidden="false" outlineLevel="0" max="1025" min="12" style="0" width="19.71"/>
  </cols>
  <sheetData>
    <row r="1" customFormat="false" ht="21.75" hidden="false" customHeight="false" outlineLevel="0" collapsed="false">
      <c r="A1" s="94" t="s">
        <v>435</v>
      </c>
      <c r="B1" s="94"/>
      <c r="D1" s="94" t="s">
        <v>450</v>
      </c>
      <c r="E1" s="94"/>
      <c r="G1" s="94" t="s">
        <v>451</v>
      </c>
      <c r="H1" s="94"/>
      <c r="J1" s="94" t="s">
        <v>452</v>
      </c>
      <c r="K1" s="94"/>
    </row>
    <row r="2" customFormat="false" ht="15.75" hidden="false" customHeight="false" outlineLevel="0" collapsed="false">
      <c r="A2" s="95"/>
      <c r="B2" s="95"/>
      <c r="D2" s="95"/>
      <c r="E2" s="95"/>
      <c r="G2" s="95"/>
      <c r="H2" s="95"/>
      <c r="J2" s="95"/>
      <c r="K2" s="95"/>
    </row>
    <row r="3" customFormat="false" ht="18.75" hidden="false" customHeight="false" outlineLevel="0" collapsed="false">
      <c r="A3" s="96" t="s">
        <v>436</v>
      </c>
      <c r="B3" s="96" t="n">
        <f aca="false">SUM(JANEIRO!D2:D21)</f>
        <v>132</v>
      </c>
      <c r="D3" s="96" t="s">
        <v>436</v>
      </c>
      <c r="E3" s="96" t="n">
        <f aca="false">JANEIRO!C28</f>
        <v>1</v>
      </c>
      <c r="G3" s="96" t="s">
        <v>436</v>
      </c>
      <c r="H3" s="96" t="n">
        <f aca="false">JANEIRO!C29</f>
        <v>2</v>
      </c>
      <c r="J3" s="96" t="s">
        <v>436</v>
      </c>
      <c r="K3" s="96" t="n">
        <f aca="false">SUM(JANEIRO!M2:M21)</f>
        <v>0</v>
      </c>
    </row>
    <row r="4" customFormat="false" ht="18.75" hidden="false" customHeight="false" outlineLevel="0" collapsed="false">
      <c r="A4" s="97" t="s">
        <v>437</v>
      </c>
      <c r="B4" s="97" t="n">
        <f aca="false">SUM(FEVEREIRO!D2:D24)</f>
        <v>101</v>
      </c>
      <c r="D4" s="97" t="s">
        <v>437</v>
      </c>
      <c r="E4" s="97" t="n">
        <f aca="false">FEVEREIRO!C31</f>
        <v>1</v>
      </c>
      <c r="G4" s="97" t="s">
        <v>437</v>
      </c>
      <c r="H4" s="97" t="n">
        <f aca="false">FEVEREIRO!C32</f>
        <v>3</v>
      </c>
      <c r="J4" s="97" t="s">
        <v>437</v>
      </c>
      <c r="K4" s="97" t="n">
        <f aca="false">FEVEREIRO!C33</f>
        <v>3</v>
      </c>
    </row>
    <row r="5" customFormat="false" ht="18.75" hidden="false" customHeight="false" outlineLevel="0" collapsed="false">
      <c r="A5" s="97" t="s">
        <v>438</v>
      </c>
      <c r="B5" s="97" t="n">
        <f aca="false">SUM(MARÇO!D2:D48)</f>
        <v>234</v>
      </c>
      <c r="D5" s="97" t="s">
        <v>438</v>
      </c>
      <c r="E5" s="97" t="n">
        <f aca="false">MARÇO!C55</f>
        <v>3</v>
      </c>
      <c r="G5" s="97" t="s">
        <v>438</v>
      </c>
      <c r="H5" s="97" t="n">
        <f aca="false">MARÇO!C56</f>
        <v>6</v>
      </c>
      <c r="J5" s="97" t="s">
        <v>438</v>
      </c>
      <c r="K5" s="97" t="n">
        <f aca="false">MARÇO!C57</f>
        <v>7</v>
      </c>
    </row>
    <row r="6" customFormat="false" ht="18.75" hidden="false" customHeight="false" outlineLevel="0" collapsed="false">
      <c r="A6" s="97" t="s">
        <v>439</v>
      </c>
      <c r="B6" s="97" t="n">
        <f aca="false">SUM(ABRIL!D2:D42)</f>
        <v>279</v>
      </c>
      <c r="D6" s="97" t="s">
        <v>439</v>
      </c>
      <c r="E6" s="97" t="n">
        <f aca="false">ABRIL!C49</f>
        <v>2</v>
      </c>
      <c r="G6" s="97" t="s">
        <v>439</v>
      </c>
      <c r="H6" s="97" t="n">
        <f aca="false">ABRIL!C50</f>
        <v>5</v>
      </c>
      <c r="J6" s="97" t="s">
        <v>439</v>
      </c>
      <c r="K6" s="97" t="n">
        <f aca="false">ABRIL!C51</f>
        <v>3</v>
      </c>
    </row>
    <row r="7" customFormat="false" ht="18.75" hidden="false" customHeight="false" outlineLevel="0" collapsed="false">
      <c r="A7" s="97" t="s">
        <v>440</v>
      </c>
      <c r="B7" s="97" t="n">
        <f aca="false">SUM(MAIO!D2:D47)</f>
        <v>260</v>
      </c>
      <c r="D7" s="97" t="s">
        <v>440</v>
      </c>
      <c r="E7" s="97" t="n">
        <f aca="false">MAIO!C54</f>
        <v>7</v>
      </c>
      <c r="G7" s="97" t="s">
        <v>440</v>
      </c>
      <c r="H7" s="97" t="n">
        <f aca="false">MAIO!C55</f>
        <v>1</v>
      </c>
      <c r="J7" s="97" t="s">
        <v>440</v>
      </c>
      <c r="K7" s="97" t="n">
        <f aca="false">MAIO!C56</f>
        <v>2</v>
      </c>
    </row>
    <row r="8" customFormat="false" ht="18.75" hidden="false" customHeight="false" outlineLevel="0" collapsed="false">
      <c r="A8" s="97" t="s">
        <v>441</v>
      </c>
      <c r="B8" s="97" t="n">
        <f aca="false">SUM(JUNHO!D2:D45)</f>
        <v>292</v>
      </c>
      <c r="D8" s="97" t="s">
        <v>441</v>
      </c>
      <c r="E8" s="97" t="n">
        <f aca="false">JUNHO!C52</f>
        <v>7</v>
      </c>
      <c r="G8" s="97" t="s">
        <v>441</v>
      </c>
      <c r="H8" s="97" t="n">
        <v>0</v>
      </c>
      <c r="J8" s="97" t="s">
        <v>441</v>
      </c>
      <c r="K8" s="97" t="n">
        <f aca="false">JUNHO!C54</f>
        <v>2</v>
      </c>
    </row>
    <row r="9" customFormat="false" ht="18.75" hidden="false" customHeight="false" outlineLevel="0" collapsed="false">
      <c r="A9" s="97" t="s">
        <v>442</v>
      </c>
      <c r="B9" s="97" t="n">
        <f aca="false">SUM(JULHO!D2:D49)</f>
        <v>208</v>
      </c>
      <c r="D9" s="97" t="s">
        <v>442</v>
      </c>
      <c r="E9" s="97" t="n">
        <f aca="false">JULHO!C56</f>
        <v>7</v>
      </c>
      <c r="G9" s="97" t="s">
        <v>442</v>
      </c>
      <c r="H9" s="97" t="n">
        <f aca="false">JULHO!C59</f>
        <v>2</v>
      </c>
      <c r="J9" s="97" t="s">
        <v>442</v>
      </c>
      <c r="K9" s="97" t="n">
        <f aca="false">JULHO!C58</f>
        <v>1</v>
      </c>
    </row>
    <row r="10" customFormat="false" ht="18.75" hidden="false" customHeight="false" outlineLevel="0" collapsed="false">
      <c r="A10" s="97" t="s">
        <v>443</v>
      </c>
      <c r="B10" s="97" t="n">
        <f aca="false">SUM(AGOSTO!D2:D52)</f>
        <v>268</v>
      </c>
      <c r="D10" s="97" t="s">
        <v>443</v>
      </c>
      <c r="E10" s="97" t="n">
        <f aca="false">AGOSTO!C60</f>
        <v>7</v>
      </c>
      <c r="G10" s="97" t="s">
        <v>443</v>
      </c>
      <c r="H10" s="97" t="n">
        <f aca="false">AGOSTO!C63</f>
        <v>3</v>
      </c>
      <c r="J10" s="97" t="s">
        <v>443</v>
      </c>
      <c r="K10" s="97" t="n">
        <f aca="false">AGOSTO!C62</f>
        <v>4</v>
      </c>
    </row>
    <row r="11" customFormat="false" ht="18.75" hidden="false" customHeight="false" outlineLevel="0" collapsed="false">
      <c r="A11" s="97" t="s">
        <v>444</v>
      </c>
      <c r="B11" s="97" t="n">
        <f aca="false">SUM(SETEMBRO!D2:D33)</f>
        <v>167</v>
      </c>
      <c r="D11" s="97" t="s">
        <v>444</v>
      </c>
      <c r="E11" s="97" t="n">
        <f aca="false">SETEMBRO!C40</f>
        <v>5</v>
      </c>
      <c r="G11" s="97" t="s">
        <v>444</v>
      </c>
      <c r="H11" s="97" t="n">
        <f aca="false">SETEMBRO!C43</f>
        <v>2</v>
      </c>
      <c r="J11" s="97" t="s">
        <v>444</v>
      </c>
      <c r="K11" s="97" t="n">
        <f aca="false">SETEMBRO!C42</f>
        <v>1</v>
      </c>
    </row>
    <row r="12" customFormat="false" ht="18.75" hidden="false" customHeight="false" outlineLevel="0" collapsed="false">
      <c r="A12" s="97" t="s">
        <v>445</v>
      </c>
      <c r="B12" s="97" t="n">
        <f aca="false">SUM(OUTUBRO!D2:D35)</f>
        <v>187</v>
      </c>
      <c r="D12" s="97" t="s">
        <v>445</v>
      </c>
      <c r="E12" s="97" t="n">
        <f aca="false">OUTUBRO!C42</f>
        <v>3</v>
      </c>
      <c r="G12" s="97" t="s">
        <v>445</v>
      </c>
      <c r="H12" s="97" t="n">
        <v>0</v>
      </c>
      <c r="J12" s="97" t="s">
        <v>445</v>
      </c>
      <c r="K12" s="97" t="n">
        <f aca="false">OUTUBRO!C43</f>
        <v>1</v>
      </c>
      <c r="M12" s="0" t="n">
        <f aca="false">SUM(E15,H15,K15,B31)</f>
        <v>351</v>
      </c>
    </row>
    <row r="13" customFormat="false" ht="18.75" hidden="false" customHeight="false" outlineLevel="0" collapsed="false">
      <c r="A13" s="97" t="s">
        <v>446</v>
      </c>
      <c r="B13" s="97" t="n">
        <f aca="false">SUM(NOVEMBRO!D2:D45)</f>
        <v>475</v>
      </c>
      <c r="D13" s="97" t="s">
        <v>446</v>
      </c>
      <c r="E13" s="97" t="n">
        <f aca="false">NOVEMBRO!C52</f>
        <v>1</v>
      </c>
      <c r="G13" s="97" t="s">
        <v>446</v>
      </c>
      <c r="H13" s="97" t="n">
        <f aca="false">NOVEMBRO!C55</f>
        <v>5</v>
      </c>
      <c r="J13" s="97" t="s">
        <v>446</v>
      </c>
      <c r="K13" s="97" t="n">
        <f aca="false">NOVEMBRO!C54</f>
        <v>4</v>
      </c>
    </row>
    <row r="14" customFormat="false" ht="19.5" hidden="false" customHeight="false" outlineLevel="0" collapsed="false">
      <c r="A14" s="98" t="s">
        <v>447</v>
      </c>
      <c r="B14" s="99" t="n">
        <f aca="false">SUM(DEZEMBRO!D2:D30)</f>
        <v>396</v>
      </c>
      <c r="D14" s="98" t="s">
        <v>447</v>
      </c>
      <c r="E14" s="99" t="n">
        <f aca="false">DEZEMBRO!C37</f>
        <v>2</v>
      </c>
      <c r="G14" s="98" t="s">
        <v>447</v>
      </c>
      <c r="H14" s="99" t="n">
        <f aca="false">DEZEMBRO!C38</f>
        <v>2</v>
      </c>
      <c r="J14" s="98" t="s">
        <v>447</v>
      </c>
      <c r="K14" s="99" t="n">
        <f aca="false">DEZEMBRO!C39</f>
        <v>9</v>
      </c>
    </row>
    <row r="15" customFormat="false" ht="19.5" hidden="false" customHeight="false" outlineLevel="0" collapsed="false">
      <c r="A15" s="106" t="s">
        <v>448</v>
      </c>
      <c r="B15" s="107" t="n">
        <f aca="false">SUM(B3:B14)</f>
        <v>2999</v>
      </c>
      <c r="D15" s="106" t="s">
        <v>448</v>
      </c>
      <c r="E15" s="107" t="n">
        <f aca="false">SUM(E3:E14)</f>
        <v>46</v>
      </c>
      <c r="G15" s="106" t="s">
        <v>448</v>
      </c>
      <c r="H15" s="107" t="n">
        <f aca="false">SUM(H3:H14)</f>
        <v>31</v>
      </c>
      <c r="J15" s="106" t="s">
        <v>448</v>
      </c>
      <c r="K15" s="107" t="n">
        <f aca="false">SUM(K3:K14)</f>
        <v>37</v>
      </c>
    </row>
    <row r="16" customFormat="false" ht="15.75" hidden="false" customHeight="false" outlineLevel="0" collapsed="false"/>
    <row r="17" customFormat="false" ht="42.75" hidden="false" customHeight="true" outlineLevel="0" collapsed="false">
      <c r="A17" s="108" t="s">
        <v>453</v>
      </c>
      <c r="B17" s="108"/>
      <c r="C17" s="109"/>
      <c r="D17" s="108" t="s">
        <v>454</v>
      </c>
      <c r="E17" s="108"/>
      <c r="F17" s="109"/>
      <c r="G17" s="108" t="s">
        <v>455</v>
      </c>
      <c r="H17" s="108"/>
      <c r="J17" s="110" t="s">
        <v>456</v>
      </c>
      <c r="K17" s="110"/>
    </row>
    <row r="18" customFormat="false" ht="15.75" hidden="false" customHeight="false" outlineLevel="0" collapsed="false">
      <c r="A18" s="95"/>
      <c r="B18" s="95"/>
      <c r="D18" s="95"/>
      <c r="E18" s="95"/>
      <c r="G18" s="95"/>
      <c r="H18" s="95"/>
      <c r="J18" s="95"/>
      <c r="K18" s="95"/>
    </row>
    <row r="19" customFormat="false" ht="18.75" hidden="false" customHeight="false" outlineLevel="0" collapsed="false">
      <c r="A19" s="96" t="s">
        <v>436</v>
      </c>
      <c r="B19" s="96" t="n">
        <f aca="false">SUM(JANEIRO!C25,JANEIRO!C26)</f>
        <v>10</v>
      </c>
      <c r="D19" s="96" t="s">
        <v>436</v>
      </c>
      <c r="E19" s="96" t="n">
        <f aca="false">JANEIRO!C27</f>
        <v>4</v>
      </c>
      <c r="G19" s="96" t="s">
        <v>436</v>
      </c>
      <c r="H19" s="96" t="n">
        <f aca="false">JANEIRO!C30</f>
        <v>2</v>
      </c>
      <c r="J19" s="96" t="s">
        <v>436</v>
      </c>
      <c r="K19" s="96" t="n">
        <f aca="false">JANEIRO!C31</f>
        <v>1</v>
      </c>
    </row>
    <row r="20" customFormat="false" ht="18.75" hidden="false" customHeight="false" outlineLevel="0" collapsed="false">
      <c r="A20" s="97" t="s">
        <v>437</v>
      </c>
      <c r="B20" s="97" t="n">
        <f aca="false">SUM(FEVEREIRO!C28,FEVEREIRO!C29)</f>
        <v>8</v>
      </c>
      <c r="D20" s="97" t="s">
        <v>437</v>
      </c>
      <c r="E20" s="97" t="n">
        <f aca="false">FEVEREIRO!C30</f>
        <v>5</v>
      </c>
      <c r="G20" s="97" t="s">
        <v>437</v>
      </c>
      <c r="H20" s="97" t="n">
        <v>0</v>
      </c>
      <c r="J20" s="97" t="s">
        <v>437</v>
      </c>
      <c r="K20" s="97" t="n">
        <f aca="false">FEVEREIRO!C35</f>
        <v>1</v>
      </c>
    </row>
    <row r="21" customFormat="false" ht="18.75" hidden="false" customHeight="false" outlineLevel="0" collapsed="false">
      <c r="A21" s="97" t="s">
        <v>438</v>
      </c>
      <c r="B21" s="97" t="n">
        <f aca="false">SUM(MARÇO!C52,MARÇO!C53)</f>
        <v>16</v>
      </c>
      <c r="D21" s="97" t="s">
        <v>438</v>
      </c>
      <c r="E21" s="97" t="n">
        <f aca="false">MARÇO!C54</f>
        <v>3</v>
      </c>
      <c r="G21" s="97" t="s">
        <v>438</v>
      </c>
      <c r="H21" s="97" t="n">
        <f aca="false">MARÇO!C59</f>
        <v>1</v>
      </c>
      <c r="J21" s="97" t="s">
        <v>438</v>
      </c>
      <c r="K21" s="97" t="n">
        <f aca="false">MARÇO!C60</f>
        <v>4</v>
      </c>
    </row>
    <row r="22" customFormat="false" ht="18.75" hidden="false" customHeight="false" outlineLevel="0" collapsed="false">
      <c r="A22" s="97" t="s">
        <v>439</v>
      </c>
      <c r="B22" s="97" t="n">
        <f aca="false">SUM(ABRIL!C46,ABRIL!C47)</f>
        <v>23</v>
      </c>
      <c r="D22" s="97" t="s">
        <v>439</v>
      </c>
      <c r="E22" s="97" t="n">
        <f aca="false">ABRIL!C48</f>
        <v>2</v>
      </c>
      <c r="G22" s="97" t="s">
        <v>439</v>
      </c>
      <c r="H22" s="97" t="n">
        <f aca="false">ABRIL!C53</f>
        <v>2</v>
      </c>
      <c r="J22" s="97" t="s">
        <v>439</v>
      </c>
      <c r="K22" s="97" t="n">
        <f aca="false">SUM(ABRIL!M18:M58)</f>
        <v>0</v>
      </c>
    </row>
    <row r="23" customFormat="false" ht="18.75" hidden="false" customHeight="false" outlineLevel="0" collapsed="false">
      <c r="A23" s="97" t="s">
        <v>440</v>
      </c>
      <c r="B23" s="97" t="n">
        <f aca="false">SUM(MAIO!C51,MAIO!C52)</f>
        <v>27</v>
      </c>
      <c r="D23" s="97" t="s">
        <v>440</v>
      </c>
      <c r="E23" s="97" t="n">
        <f aca="false">MAIO!C53</f>
        <v>3</v>
      </c>
      <c r="G23" s="97" t="s">
        <v>440</v>
      </c>
      <c r="H23" s="97" t="n">
        <f aca="false">MAIO!C58</f>
        <v>1</v>
      </c>
      <c r="J23" s="97" t="s">
        <v>440</v>
      </c>
      <c r="K23" s="97" t="n">
        <f aca="false">MAIO!C59</f>
        <v>3</v>
      </c>
    </row>
    <row r="24" customFormat="false" ht="18.75" hidden="false" customHeight="false" outlineLevel="0" collapsed="false">
      <c r="A24" s="97" t="s">
        <v>441</v>
      </c>
      <c r="B24" s="97" t="n">
        <f aca="false">SUM(JUNHO!C49,JUNHO!C50)</f>
        <v>26</v>
      </c>
      <c r="D24" s="97" t="s">
        <v>441</v>
      </c>
      <c r="E24" s="97" t="n">
        <f aca="false">JUNHO!C51</f>
        <v>3</v>
      </c>
      <c r="G24" s="97" t="s">
        <v>441</v>
      </c>
      <c r="H24" s="97" t="n">
        <v>0</v>
      </c>
      <c r="J24" s="97" t="s">
        <v>441</v>
      </c>
      <c r="K24" s="97" t="n">
        <f aca="false">JUNHO!C56</f>
        <v>2</v>
      </c>
    </row>
    <row r="25" customFormat="false" ht="18.75" hidden="false" customHeight="false" outlineLevel="0" collapsed="false">
      <c r="A25" s="97" t="s">
        <v>442</v>
      </c>
      <c r="B25" s="97" t="n">
        <f aca="false">SUM(JULHO!C53,JULHO!C54)</f>
        <v>24</v>
      </c>
      <c r="D25" s="97" t="s">
        <v>442</v>
      </c>
      <c r="E25" s="97" t="n">
        <f aca="false">JULHO!C55</f>
        <v>12</v>
      </c>
      <c r="G25" s="97" t="s">
        <v>442</v>
      </c>
      <c r="H25" s="97" t="n">
        <v>0</v>
      </c>
      <c r="J25" s="97" t="s">
        <v>442</v>
      </c>
      <c r="K25" s="97" t="n">
        <f aca="false">JULHO!C60</f>
        <v>1</v>
      </c>
    </row>
    <row r="26" customFormat="false" ht="18.75" hidden="false" customHeight="false" outlineLevel="0" collapsed="false">
      <c r="A26" s="97" t="s">
        <v>443</v>
      </c>
      <c r="B26" s="97" t="n">
        <f aca="false">SUM(AGOSTO!C57,AGOSTO!C58)</f>
        <v>22</v>
      </c>
      <c r="D26" s="97" t="s">
        <v>443</v>
      </c>
      <c r="E26" s="97" t="n">
        <f aca="false">AGOSTO!C59</f>
        <v>12</v>
      </c>
      <c r="G26" s="97" t="s">
        <v>443</v>
      </c>
      <c r="H26" s="97" t="n">
        <f aca="false">AGOSTO!C64</f>
        <v>1</v>
      </c>
      <c r="J26" s="97" t="s">
        <v>443</v>
      </c>
      <c r="K26" s="97" t="n">
        <v>0</v>
      </c>
    </row>
    <row r="27" customFormat="false" ht="18.75" hidden="false" customHeight="false" outlineLevel="0" collapsed="false">
      <c r="A27" s="97" t="s">
        <v>444</v>
      </c>
      <c r="B27" s="97" t="n">
        <f aca="false">SUM(SETEMBRO!C37,SETEMBRO!C38)</f>
        <v>19</v>
      </c>
      <c r="D27" s="97" t="s">
        <v>444</v>
      </c>
      <c r="E27" s="97" t="n">
        <f aca="false">SETEMBRO!C39</f>
        <v>3</v>
      </c>
      <c r="G27" s="97" t="s">
        <v>444</v>
      </c>
      <c r="H27" s="97" t="n">
        <v>0</v>
      </c>
      <c r="J27" s="97" t="s">
        <v>444</v>
      </c>
      <c r="K27" s="97" t="n">
        <v>0</v>
      </c>
    </row>
    <row r="28" customFormat="false" ht="18.75" hidden="false" customHeight="false" outlineLevel="0" collapsed="false">
      <c r="A28" s="97" t="s">
        <v>445</v>
      </c>
      <c r="B28" s="97" t="n">
        <f aca="false">SUM(OUTUBRO!C39,OUTUBRO!C40)</f>
        <v>27</v>
      </c>
      <c r="D28" s="97" t="s">
        <v>445</v>
      </c>
      <c r="E28" s="97" t="n">
        <f aca="false">OUTUBRO!C41</f>
        <v>3</v>
      </c>
      <c r="G28" s="97" t="s">
        <v>445</v>
      </c>
      <c r="H28" s="97" t="n">
        <v>0</v>
      </c>
      <c r="J28" s="97" t="s">
        <v>445</v>
      </c>
      <c r="K28" s="97" t="n">
        <v>0</v>
      </c>
    </row>
    <row r="29" customFormat="false" ht="18.75" hidden="false" customHeight="false" outlineLevel="0" collapsed="false">
      <c r="A29" s="97" t="s">
        <v>446</v>
      </c>
      <c r="B29" s="97" t="n">
        <f aca="false">SUM(NOVEMBRO!C49,NOVEMBRO!C50)</f>
        <v>21</v>
      </c>
      <c r="D29" s="97" t="s">
        <v>446</v>
      </c>
      <c r="E29" s="97" t="n">
        <f aca="false">NOVEMBRO!C51</f>
        <v>2</v>
      </c>
      <c r="G29" s="97" t="s">
        <v>446</v>
      </c>
      <c r="H29" s="97" t="n">
        <f aca="false">NOVEMBRO!C56</f>
        <v>1</v>
      </c>
      <c r="J29" s="97" t="s">
        <v>446</v>
      </c>
      <c r="K29" s="97" t="n">
        <v>0</v>
      </c>
    </row>
    <row r="30" customFormat="false" ht="19.5" hidden="false" customHeight="false" outlineLevel="0" collapsed="false">
      <c r="A30" s="98" t="s">
        <v>447</v>
      </c>
      <c r="B30" s="99" t="n">
        <f aca="false">SUM(DEZEMBRO!C34,DEZEMBRO!C35)</f>
        <v>14</v>
      </c>
      <c r="D30" s="98" t="s">
        <v>447</v>
      </c>
      <c r="E30" s="99" t="n">
        <f aca="false">DEZEMBRO!C36</f>
        <v>2</v>
      </c>
      <c r="G30" s="98" t="s">
        <v>447</v>
      </c>
      <c r="H30" s="99" t="n">
        <v>0</v>
      </c>
      <c r="J30" s="98" t="s">
        <v>447</v>
      </c>
      <c r="K30" s="99" t="n">
        <v>0</v>
      </c>
    </row>
    <row r="31" customFormat="false" ht="19.5" hidden="false" customHeight="false" outlineLevel="0" collapsed="false">
      <c r="A31" s="106" t="s">
        <v>448</v>
      </c>
      <c r="B31" s="107" t="n">
        <f aca="false">SUM(B19:B30)</f>
        <v>237</v>
      </c>
      <c r="D31" s="106" t="s">
        <v>448</v>
      </c>
      <c r="E31" s="107" t="n">
        <f aca="false">SUM(E19:E30)</f>
        <v>54</v>
      </c>
      <c r="G31" s="106" t="s">
        <v>448</v>
      </c>
      <c r="H31" s="107" t="n">
        <f aca="false">SUM(H19:H30)</f>
        <v>8</v>
      </c>
      <c r="J31" s="106" t="s">
        <v>448</v>
      </c>
      <c r="K31" s="107" t="n">
        <f aca="false">SUM(K19:K30)</f>
        <v>12</v>
      </c>
    </row>
  </sheetData>
  <mergeCells count="8">
    <mergeCell ref="A1:B1"/>
    <mergeCell ref="D1:E1"/>
    <mergeCell ref="G1:H1"/>
    <mergeCell ref="J1:K1"/>
    <mergeCell ref="A17:B17"/>
    <mergeCell ref="D17:E17"/>
    <mergeCell ref="G17:H17"/>
    <mergeCell ref="J17:K1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7" activeCellId="0" sqref="B47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46.43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26"/>
      <c r="B2" s="27"/>
      <c r="C2" s="27"/>
      <c r="D2" s="27"/>
      <c r="E2" s="27"/>
      <c r="F2" s="7"/>
    </row>
    <row r="3" s="35" customFormat="true" ht="15.75" hidden="false" customHeight="false" outlineLevel="0" collapsed="false">
      <c r="A3" s="29"/>
      <c r="B3" s="21"/>
      <c r="C3" s="21"/>
      <c r="D3" s="21"/>
      <c r="E3" s="21"/>
      <c r="F3" s="10"/>
    </row>
    <row r="4" s="35" customFormat="true" ht="15" hidden="false" customHeight="false" outlineLevel="0" collapsed="false">
      <c r="A4" s="29"/>
      <c r="B4" s="27"/>
      <c r="C4" s="21"/>
      <c r="D4" s="21"/>
      <c r="E4" s="21"/>
      <c r="F4" s="10"/>
    </row>
    <row r="5" s="35" customFormat="true" ht="15" hidden="false" customHeight="false" outlineLevel="0" collapsed="false">
      <c r="A5" s="29"/>
      <c r="B5" s="21"/>
      <c r="C5" s="21"/>
      <c r="D5" s="21"/>
      <c r="E5" s="30"/>
      <c r="F5" s="10"/>
    </row>
    <row r="6" s="35" customFormat="true" ht="15" hidden="false" customHeight="false" outlineLevel="0" collapsed="false">
      <c r="A6" s="29"/>
      <c r="B6" s="21"/>
      <c r="C6" s="21"/>
      <c r="D6" s="21"/>
      <c r="E6" s="30"/>
      <c r="F6" s="10"/>
    </row>
    <row r="7" s="35" customFormat="true" ht="15" hidden="false" customHeight="false" outlineLevel="0" collapsed="false">
      <c r="A7" s="29"/>
      <c r="B7" s="21"/>
      <c r="C7" s="21"/>
      <c r="D7" s="21"/>
      <c r="E7" s="30"/>
      <c r="F7" s="10"/>
    </row>
    <row r="8" s="35" customFormat="true" ht="15" hidden="false" customHeight="false" outlineLevel="0" collapsed="false">
      <c r="A8" s="29"/>
      <c r="B8" s="21"/>
      <c r="C8" s="21"/>
      <c r="D8" s="21"/>
      <c r="E8" s="30"/>
      <c r="F8" s="10"/>
    </row>
    <row r="9" s="35" customFormat="true" ht="15" hidden="false" customHeight="false" outlineLevel="0" collapsed="false">
      <c r="A9" s="29"/>
      <c r="B9" s="21"/>
      <c r="C9" s="21"/>
      <c r="D9" s="21"/>
      <c r="E9" s="30"/>
      <c r="F9" s="10"/>
    </row>
    <row r="10" s="35" customFormat="true" ht="15" hidden="false" customHeight="false" outlineLevel="0" collapsed="false">
      <c r="A10" s="29"/>
      <c r="B10" s="21"/>
      <c r="C10" s="21"/>
      <c r="D10" s="21"/>
      <c r="E10" s="30"/>
      <c r="F10" s="10"/>
    </row>
    <row r="11" s="35" customFormat="true" ht="15" hidden="false" customHeight="false" outlineLevel="0" collapsed="false">
      <c r="A11" s="29"/>
      <c r="B11" s="21"/>
      <c r="C11" s="21"/>
      <c r="D11" s="21"/>
      <c r="E11" s="30"/>
      <c r="F11" s="10"/>
    </row>
    <row r="12" s="35" customFormat="true" ht="15" hidden="false" customHeight="false" outlineLevel="0" collapsed="false">
      <c r="A12" s="29"/>
      <c r="B12" s="21"/>
      <c r="C12" s="21"/>
      <c r="D12" s="21"/>
      <c r="E12" s="30"/>
      <c r="F12" s="10"/>
    </row>
    <row r="13" s="35" customFormat="true" ht="15" hidden="false" customHeight="false" outlineLevel="0" collapsed="false">
      <c r="A13" s="29"/>
      <c r="B13" s="21"/>
      <c r="C13" s="21"/>
      <c r="D13" s="21"/>
      <c r="E13" s="21"/>
      <c r="F13" s="10"/>
    </row>
    <row r="14" s="35" customFormat="true" ht="15" hidden="false" customHeight="false" outlineLevel="0" collapsed="false">
      <c r="A14" s="29"/>
      <c r="B14" s="21"/>
      <c r="C14" s="21"/>
      <c r="D14" s="21"/>
      <c r="E14" s="30"/>
      <c r="F14" s="10"/>
    </row>
    <row r="15" s="35" customFormat="true" ht="15" hidden="false" customHeight="false" outlineLevel="0" collapsed="false">
      <c r="A15" s="29"/>
      <c r="B15" s="21"/>
      <c r="C15" s="21"/>
      <c r="D15" s="21"/>
      <c r="E15" s="30"/>
      <c r="F15" s="10"/>
    </row>
    <row r="16" s="35" customFormat="true" ht="15" hidden="false" customHeight="false" outlineLevel="0" collapsed="false">
      <c r="A16" s="29"/>
      <c r="B16" s="21"/>
      <c r="C16" s="21"/>
      <c r="D16" s="21"/>
      <c r="E16" s="30"/>
      <c r="F16" s="10"/>
    </row>
    <row r="17" s="35" customFormat="true" ht="15" hidden="false" customHeight="false" outlineLevel="0" collapsed="false">
      <c r="A17" s="29"/>
      <c r="B17" s="21"/>
      <c r="C17" s="21"/>
      <c r="D17" s="21"/>
      <c r="E17" s="30"/>
      <c r="F17" s="10"/>
    </row>
    <row r="18" s="35" customFormat="true" ht="15" hidden="false" customHeight="false" outlineLevel="0" collapsed="false">
      <c r="A18" s="29"/>
      <c r="B18" s="21"/>
      <c r="C18" s="21"/>
      <c r="D18" s="21"/>
      <c r="E18" s="30"/>
      <c r="F18" s="10"/>
    </row>
    <row r="19" s="35" customFormat="true" ht="15" hidden="false" customHeight="false" outlineLevel="0" collapsed="false">
      <c r="A19" s="29"/>
      <c r="B19" s="21"/>
      <c r="C19" s="21"/>
      <c r="D19" s="21"/>
      <c r="E19" s="30"/>
      <c r="F19" s="10"/>
    </row>
    <row r="20" s="35" customFormat="true" ht="15" hidden="false" customHeight="false" outlineLevel="0" collapsed="false">
      <c r="A20" s="29"/>
      <c r="B20" s="21"/>
      <c r="C20" s="21"/>
      <c r="D20" s="21"/>
      <c r="E20" s="30"/>
      <c r="F20" s="10"/>
    </row>
    <row r="21" s="35" customFormat="true" ht="15" hidden="false" customHeight="false" outlineLevel="0" collapsed="false">
      <c r="A21" s="29"/>
      <c r="B21" s="21"/>
      <c r="C21" s="21"/>
      <c r="D21" s="21"/>
      <c r="E21" s="30"/>
      <c r="F21" s="10"/>
    </row>
    <row r="22" s="35" customFormat="true" ht="15" hidden="false" customHeight="false" outlineLevel="0" collapsed="false">
      <c r="A22" s="29"/>
      <c r="B22" s="21"/>
      <c r="C22" s="21"/>
      <c r="D22" s="21"/>
      <c r="E22" s="30"/>
      <c r="F22" s="10"/>
    </row>
    <row r="23" s="35" customFormat="true" ht="15" hidden="false" customHeight="false" outlineLevel="0" collapsed="false">
      <c r="A23" s="29"/>
      <c r="B23" s="21"/>
      <c r="C23" s="21"/>
      <c r="D23" s="21"/>
      <c r="E23" s="30"/>
      <c r="F23" s="10"/>
    </row>
    <row r="24" s="35" customFormat="true" ht="15" hidden="false" customHeight="false" outlineLevel="0" collapsed="false">
      <c r="A24" s="29"/>
      <c r="B24" s="21"/>
      <c r="C24" s="21"/>
      <c r="D24" s="21"/>
      <c r="E24" s="30"/>
      <c r="F24" s="10"/>
    </row>
    <row r="25" s="35" customFormat="true" ht="15" hidden="false" customHeight="false" outlineLevel="0" collapsed="false">
      <c r="A25" s="29"/>
      <c r="B25" s="21"/>
      <c r="C25" s="21"/>
      <c r="D25" s="21"/>
      <c r="E25" s="30"/>
      <c r="F25" s="10"/>
    </row>
    <row r="26" s="35" customFormat="true" ht="15" hidden="false" customHeight="false" outlineLevel="0" collapsed="false">
      <c r="A26" s="29"/>
      <c r="B26" s="21"/>
      <c r="C26" s="21"/>
      <c r="D26" s="21"/>
      <c r="E26" s="30"/>
      <c r="F26" s="10"/>
    </row>
    <row r="27" s="35" customFormat="true" ht="15" hidden="false" customHeight="false" outlineLevel="0" collapsed="false">
      <c r="A27" s="29"/>
      <c r="B27" s="21"/>
      <c r="C27" s="21"/>
      <c r="D27" s="21"/>
      <c r="E27" s="30"/>
      <c r="F27" s="10"/>
    </row>
    <row r="28" s="35" customFormat="true" ht="15" hidden="false" customHeight="false" outlineLevel="0" collapsed="false">
      <c r="A28" s="29"/>
      <c r="B28" s="21"/>
      <c r="C28" s="21"/>
      <c r="D28" s="21"/>
      <c r="E28" s="30"/>
      <c r="F28" s="10"/>
    </row>
    <row r="29" s="35" customFormat="true" ht="15" hidden="false" customHeight="false" outlineLevel="0" collapsed="false">
      <c r="A29" s="29"/>
      <c r="B29" s="21"/>
      <c r="C29" s="21"/>
      <c r="D29" s="21"/>
      <c r="E29" s="30"/>
      <c r="F29" s="10"/>
    </row>
    <row r="30" s="35" customFormat="true" ht="15" hidden="false" customHeight="false" outlineLevel="0" collapsed="false">
      <c r="A30" s="29"/>
      <c r="B30" s="21"/>
      <c r="C30" s="21"/>
      <c r="D30" s="21"/>
      <c r="E30" s="30"/>
      <c r="F30" s="10"/>
    </row>
    <row r="31" s="35" customFormat="true" ht="15" hidden="false" customHeight="false" outlineLevel="0" collapsed="false">
      <c r="A31" s="29"/>
      <c r="B31" s="21"/>
      <c r="C31" s="21"/>
      <c r="D31" s="21"/>
      <c r="E31" s="30"/>
      <c r="F31" s="10"/>
    </row>
    <row r="32" s="35" customFormat="true" ht="15" hidden="false" customHeight="false" outlineLevel="0" collapsed="false">
      <c r="A32" s="29"/>
      <c r="B32" s="21"/>
      <c r="C32" s="21"/>
      <c r="D32" s="21"/>
      <c r="E32" s="30"/>
      <c r="F32" s="10"/>
    </row>
    <row r="33" s="35" customFormat="true" ht="15" hidden="false" customHeight="false" outlineLevel="0" collapsed="false">
      <c r="A33" s="29"/>
      <c r="B33" s="21"/>
      <c r="C33" s="21"/>
      <c r="D33" s="21"/>
      <c r="E33" s="21"/>
      <c r="F33" s="10"/>
    </row>
    <row r="34" s="35" customFormat="true" ht="15" hidden="false" customHeight="false" outlineLevel="0" collapsed="false">
      <c r="A34" s="29"/>
      <c r="B34" s="21"/>
      <c r="C34" s="21"/>
      <c r="D34" s="21"/>
      <c r="E34" s="21"/>
      <c r="F34" s="10"/>
    </row>
    <row r="35" s="35" customFormat="true" ht="15" hidden="false" customHeight="false" outlineLevel="0" collapsed="false">
      <c r="A35" s="29"/>
      <c r="B35" s="21"/>
      <c r="C35" s="21"/>
      <c r="D35" s="21"/>
      <c r="E35" s="21"/>
      <c r="F35" s="10"/>
    </row>
    <row r="36" s="35" customFormat="true" ht="15" hidden="false" customHeight="false" outlineLevel="0" collapsed="false">
      <c r="A36" s="29"/>
      <c r="B36" s="21"/>
      <c r="C36" s="21"/>
      <c r="D36" s="21"/>
      <c r="E36" s="21"/>
      <c r="F36" s="10"/>
    </row>
    <row r="37" s="35" customFormat="true" ht="15" hidden="false" customHeight="false" outlineLevel="0" collapsed="false">
      <c r="A37" s="29"/>
      <c r="B37" s="21"/>
      <c r="C37" s="21"/>
      <c r="D37" s="21"/>
      <c r="E37" s="21"/>
      <c r="F37" s="10"/>
    </row>
    <row r="38" s="35" customFormat="true" ht="15" hidden="false" customHeight="false" outlineLevel="0" collapsed="false">
      <c r="A38" s="29"/>
      <c r="B38" s="21"/>
      <c r="C38" s="21"/>
      <c r="D38" s="21"/>
      <c r="E38" s="21"/>
      <c r="F38" s="10"/>
    </row>
    <row r="39" s="35" customFormat="true" ht="15" hidden="false" customHeight="false" outlineLevel="0" collapsed="false">
      <c r="A39" s="29"/>
      <c r="B39" s="21"/>
      <c r="C39" s="21"/>
      <c r="D39" s="21"/>
      <c r="E39" s="21"/>
      <c r="F39" s="10"/>
    </row>
    <row r="40" s="35" customFormat="true" ht="15" hidden="false" customHeight="false" outlineLevel="0" collapsed="false">
      <c r="A40" s="29"/>
      <c r="B40" s="21"/>
      <c r="C40" s="21"/>
      <c r="D40" s="21"/>
      <c r="E40" s="21"/>
      <c r="F40" s="10"/>
    </row>
    <row r="41" s="35" customFormat="true" ht="15" hidden="false" customHeight="false" outlineLevel="0" collapsed="false">
      <c r="A41" s="29"/>
      <c r="B41" s="21"/>
      <c r="C41" s="21"/>
      <c r="D41" s="21"/>
      <c r="E41" s="21"/>
      <c r="F41" s="10"/>
    </row>
    <row r="42" s="35" customFormat="true" ht="15.75" hidden="false" customHeight="false" outlineLevel="0" collapsed="false">
      <c r="A42" s="36"/>
      <c r="B42" s="37"/>
      <c r="C42" s="37"/>
      <c r="D42" s="37"/>
      <c r="E42" s="37"/>
      <c r="F42" s="13"/>
    </row>
    <row r="44" customFormat="false" ht="15.75" hidden="false" customHeight="false" outlineLevel="0" collapsed="false"/>
    <row r="45" customFormat="false" ht="21.75" hidden="false" customHeight="false" outlineLevel="0" collapsed="false">
      <c r="B45" s="59" t="s">
        <v>409</v>
      </c>
      <c r="C45" s="60" t="s">
        <v>410</v>
      </c>
    </row>
    <row r="46" customFormat="false" ht="15" hidden="false" customHeight="false" outlineLevel="0" collapsed="false">
      <c r="B46" s="73"/>
      <c r="C46" s="74" t="n">
        <f aca="false">COUNTIF(C2:C42,)</f>
        <v>0</v>
      </c>
    </row>
    <row r="47" customFormat="false" ht="15" hidden="false" customHeight="false" outlineLevel="0" collapsed="false">
      <c r="B47" s="64"/>
      <c r="C47" s="82" t="n">
        <f aca="false">COUNTIF(C2:C42,C4)</f>
        <v>0</v>
      </c>
    </row>
    <row r="48" customFormat="false" ht="15" hidden="false" customHeight="false" outlineLevel="0" collapsed="false">
      <c r="B48" s="66"/>
      <c r="C48" s="63" t="n">
        <f aca="false">COUNTIF(C2:C42,)</f>
        <v>0</v>
      </c>
    </row>
    <row r="49" customFormat="false" ht="15" hidden="false" customHeight="false" outlineLevel="0" collapsed="false">
      <c r="B49" s="64"/>
      <c r="C49" s="63" t="n">
        <f aca="false">COUNTIF(C2:C42,)</f>
        <v>0</v>
      </c>
    </row>
    <row r="50" customFormat="false" ht="15" hidden="false" customHeight="false" outlineLevel="0" collapsed="false">
      <c r="B50" s="66"/>
      <c r="C50" s="63" t="n">
        <f aca="false">COUNTIF(C2:C42,)</f>
        <v>0</v>
      </c>
    </row>
    <row r="51" customFormat="false" ht="15" hidden="false" customHeight="false" outlineLevel="0" collapsed="false">
      <c r="B51" s="66" t="s">
        <v>423</v>
      </c>
      <c r="C51" s="63" t="n">
        <f aca="false">COUNTIF(C2:C42,C28)+COUNTIF(C2:C42,C42)+COUNTIF(C2:C42,C39)</f>
        <v>0</v>
      </c>
    </row>
    <row r="52" customFormat="false" ht="15" hidden="false" customHeight="false" outlineLevel="0" collapsed="false">
      <c r="B52" s="64"/>
      <c r="C52" s="63" t="n">
        <f aca="false">COUNTIF(C2:C42,)</f>
        <v>0</v>
      </c>
    </row>
    <row r="53" customFormat="false" ht="15" hidden="false" customHeight="false" outlineLevel="0" collapsed="false">
      <c r="B53" s="75"/>
      <c r="C53" s="76" t="n">
        <f aca="false">COUNTIF(C2:C42,)</f>
        <v>0</v>
      </c>
    </row>
    <row r="54" customFormat="false" ht="15" hidden="false" customHeight="false" outlineLevel="0" collapsed="false">
      <c r="B54" s="64"/>
      <c r="C54" s="65" t="n">
        <f aca="false">COUNTIF(C2:C42,)</f>
        <v>0</v>
      </c>
    </row>
    <row r="55" customFormat="false" ht="19.5" hidden="false" customHeight="false" outlineLevel="0" collapsed="false">
      <c r="B55" s="77" t="s">
        <v>410</v>
      </c>
      <c r="C55" s="78" t="n">
        <f aca="false">SUM(C46:C54)</f>
        <v>0</v>
      </c>
    </row>
  </sheetData>
  <autoFilter ref="A1:F1"/>
  <conditionalFormatting sqref="B45:B46 C45 B48 B50:B51">
    <cfRule type="containsText" priority="2" operator="containsText" aboveAverage="0" equalAverage="0" bottom="0" percent="0" rank="0" text="VASCULAR" dxfId="0"/>
  </conditionalFormatting>
  <conditionalFormatting sqref="C53 C46:C51">
    <cfRule type="containsText" priority="3" operator="containsText" aboveAverage="0" equalAverage="0" bottom="0" percent="0" rank="0" text="VASCULAR" dxfId="0"/>
  </conditionalFormatting>
  <conditionalFormatting sqref="C52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fals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48.43"/>
    <col collapsed="false" customWidth="true" hidden="false" outlineLevel="0" max="3" min="3" style="0" width="26.72"/>
    <col collapsed="false" customWidth="true" hidden="false" outlineLevel="0" max="4" min="4" style="0" width="24"/>
    <col collapsed="false" customWidth="true" hidden="false" outlineLevel="0" max="5" min="5" style="0" width="65"/>
    <col collapsed="false" customWidth="true" hidden="false" outlineLevel="0" max="6" min="6" style="0" width="18.71"/>
    <col collapsed="false" customWidth="true" hidden="false" outlineLevel="0" max="1025" min="7" style="0" width="8.53"/>
  </cols>
  <sheetData>
    <row r="1" customFormat="false" ht="21.75" hidden="false" customHeight="false" outlineLevel="0" collapsed="false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2" t="s">
        <v>5</v>
      </c>
    </row>
    <row r="2" customFormat="false" ht="15" hidden="false" customHeight="false" outlineLevel="0" collapsed="false">
      <c r="A2" s="53" t="n">
        <v>43103</v>
      </c>
      <c r="B2" s="6" t="s">
        <v>6</v>
      </c>
      <c r="C2" s="6" t="s">
        <v>7</v>
      </c>
      <c r="D2" s="6" t="n">
        <v>8</v>
      </c>
      <c r="E2" s="20" t="s">
        <v>8</v>
      </c>
      <c r="F2" s="54" t="n">
        <v>70</v>
      </c>
    </row>
    <row r="3" customFormat="false" ht="15" hidden="false" customHeight="false" outlineLevel="0" collapsed="false">
      <c r="A3" s="55" t="n">
        <v>43108</v>
      </c>
      <c r="B3" s="9" t="s">
        <v>6</v>
      </c>
      <c r="C3" s="9" t="s">
        <v>7</v>
      </c>
      <c r="D3" s="9" t="n">
        <v>5</v>
      </c>
      <c r="E3" s="18" t="s">
        <v>9</v>
      </c>
      <c r="F3" s="56" t="n">
        <v>85</v>
      </c>
    </row>
    <row r="4" customFormat="false" ht="15" hidden="false" customHeight="false" outlineLevel="0" collapsed="false">
      <c r="A4" s="55" t="n">
        <v>43110</v>
      </c>
      <c r="B4" s="9" t="s">
        <v>6</v>
      </c>
      <c r="C4" s="9" t="s">
        <v>7</v>
      </c>
      <c r="D4" s="9" t="n">
        <v>8</v>
      </c>
      <c r="E4" s="18" t="s">
        <v>10</v>
      </c>
      <c r="F4" s="56" t="n">
        <v>83</v>
      </c>
    </row>
    <row r="5" customFormat="false" ht="15" hidden="false" customHeight="false" outlineLevel="0" collapsed="false">
      <c r="A5" s="55" t="n">
        <v>43110</v>
      </c>
      <c r="B5" s="9" t="s">
        <v>406</v>
      </c>
      <c r="C5" s="9" t="s">
        <v>12</v>
      </c>
      <c r="D5" s="9" t="n">
        <v>1</v>
      </c>
      <c r="E5" s="18" t="s">
        <v>13</v>
      </c>
      <c r="F5" s="56" t="n">
        <v>90</v>
      </c>
    </row>
    <row r="6" customFormat="false" ht="15" hidden="false" customHeight="false" outlineLevel="0" collapsed="false">
      <c r="A6" s="55" t="n">
        <v>43111</v>
      </c>
      <c r="B6" s="9" t="s">
        <v>406</v>
      </c>
      <c r="C6" s="9" t="s">
        <v>12</v>
      </c>
      <c r="D6" s="9" t="n">
        <v>1</v>
      </c>
      <c r="E6" s="18" t="s">
        <v>14</v>
      </c>
      <c r="F6" s="56" t="n">
        <v>70</v>
      </c>
    </row>
    <row r="7" customFormat="false" ht="15" hidden="false" customHeight="false" outlineLevel="0" collapsed="false">
      <c r="A7" s="55" t="n">
        <v>43111</v>
      </c>
      <c r="B7" s="9" t="s">
        <v>15</v>
      </c>
      <c r="C7" s="9" t="s">
        <v>16</v>
      </c>
      <c r="D7" s="9" t="n">
        <v>1</v>
      </c>
      <c r="E7" s="18" t="s">
        <v>17</v>
      </c>
      <c r="F7" s="56" t="n">
        <v>150</v>
      </c>
    </row>
    <row r="8" customFormat="false" ht="15" hidden="false" customHeight="false" outlineLevel="0" collapsed="false">
      <c r="A8" s="55" t="n">
        <v>43112</v>
      </c>
      <c r="B8" s="9" t="s">
        <v>18</v>
      </c>
      <c r="C8" s="9" t="s">
        <v>19</v>
      </c>
      <c r="D8" s="9" t="n">
        <v>3</v>
      </c>
      <c r="E8" s="18" t="s">
        <v>20</v>
      </c>
      <c r="F8" s="56" t="n">
        <v>100</v>
      </c>
    </row>
    <row r="9" customFormat="false" ht="15" hidden="false" customHeight="false" outlineLevel="0" collapsed="false">
      <c r="A9" s="55" t="n">
        <v>43112</v>
      </c>
      <c r="B9" s="9" t="s">
        <v>407</v>
      </c>
      <c r="C9" s="9" t="s">
        <v>21</v>
      </c>
      <c r="D9" s="9" t="n">
        <v>1</v>
      </c>
      <c r="E9" s="18" t="s">
        <v>22</v>
      </c>
      <c r="F9" s="56" t="n">
        <v>385</v>
      </c>
    </row>
    <row r="10" customFormat="false" ht="15" hidden="false" customHeight="false" outlineLevel="0" collapsed="false">
      <c r="A10" s="55" t="n">
        <v>43115</v>
      </c>
      <c r="B10" s="9" t="s">
        <v>6</v>
      </c>
      <c r="C10" s="9" t="s">
        <v>7</v>
      </c>
      <c r="D10" s="9" t="n">
        <v>5</v>
      </c>
      <c r="E10" s="18" t="s">
        <v>9</v>
      </c>
      <c r="F10" s="56" t="n">
        <v>60</v>
      </c>
    </row>
    <row r="11" customFormat="false" ht="15" hidden="false" customHeight="false" outlineLevel="0" collapsed="false">
      <c r="A11" s="55" t="n">
        <v>43115</v>
      </c>
      <c r="B11" s="9" t="s">
        <v>23</v>
      </c>
      <c r="C11" s="9" t="s">
        <v>24</v>
      </c>
      <c r="D11" s="9" t="n">
        <v>27</v>
      </c>
      <c r="E11" s="18" t="s">
        <v>25</v>
      </c>
      <c r="F11" s="56" t="n">
        <v>60</v>
      </c>
    </row>
    <row r="12" customFormat="false" ht="15" hidden="false" customHeight="false" outlineLevel="0" collapsed="false">
      <c r="A12" s="55" t="n">
        <v>43117</v>
      </c>
      <c r="B12" s="9" t="s">
        <v>6</v>
      </c>
      <c r="C12" s="9" t="s">
        <v>7</v>
      </c>
      <c r="D12" s="9" t="n">
        <v>6</v>
      </c>
      <c r="E12" s="18" t="s">
        <v>26</v>
      </c>
      <c r="F12" s="56" t="n">
        <v>86</v>
      </c>
    </row>
    <row r="13" customFormat="false" ht="15" hidden="false" customHeight="false" outlineLevel="0" collapsed="false">
      <c r="A13" s="55" t="n">
        <v>43119</v>
      </c>
      <c r="B13" s="9" t="s">
        <v>27</v>
      </c>
      <c r="C13" s="9" t="s">
        <v>28</v>
      </c>
      <c r="D13" s="9" t="n">
        <v>6</v>
      </c>
      <c r="E13" s="18" t="s">
        <v>29</v>
      </c>
      <c r="F13" s="56" t="n">
        <v>75</v>
      </c>
    </row>
    <row r="14" customFormat="false" ht="15" hidden="false" customHeight="false" outlineLevel="0" collapsed="false">
      <c r="A14" s="55" t="n">
        <v>43122</v>
      </c>
      <c r="B14" s="9" t="s">
        <v>6</v>
      </c>
      <c r="C14" s="9" t="s">
        <v>7</v>
      </c>
      <c r="D14" s="9" t="n">
        <v>4</v>
      </c>
      <c r="E14" s="18" t="s">
        <v>9</v>
      </c>
      <c r="F14" s="56" t="n">
        <v>50</v>
      </c>
    </row>
    <row r="15" customFormat="false" ht="15" hidden="false" customHeight="false" outlineLevel="0" collapsed="false">
      <c r="A15" s="55" t="n">
        <v>43124</v>
      </c>
      <c r="B15" s="9" t="s">
        <v>6</v>
      </c>
      <c r="C15" s="9" t="s">
        <v>7</v>
      </c>
      <c r="D15" s="9" t="n">
        <v>9</v>
      </c>
      <c r="E15" s="18" t="s">
        <v>30</v>
      </c>
      <c r="F15" s="56" t="n">
        <v>100</v>
      </c>
    </row>
    <row r="16" customFormat="false" ht="15" hidden="false" customHeight="false" outlineLevel="0" collapsed="false">
      <c r="A16" s="55" t="n">
        <v>43125</v>
      </c>
      <c r="B16" s="9" t="s">
        <v>15</v>
      </c>
      <c r="C16" s="9" t="s">
        <v>16</v>
      </c>
      <c r="D16" s="9" t="n">
        <v>1</v>
      </c>
      <c r="E16" s="18" t="s">
        <v>17</v>
      </c>
      <c r="F16" s="56" t="n">
        <v>150</v>
      </c>
    </row>
    <row r="17" customFormat="false" ht="15" hidden="false" customHeight="false" outlineLevel="0" collapsed="false">
      <c r="A17" s="55" t="n">
        <v>43125</v>
      </c>
      <c r="B17" s="9" t="s">
        <v>406</v>
      </c>
      <c r="C17" s="9" t="s">
        <v>12</v>
      </c>
      <c r="D17" s="9" t="n">
        <v>1</v>
      </c>
      <c r="E17" s="18" t="s">
        <v>31</v>
      </c>
      <c r="F17" s="56" t="n">
        <v>40</v>
      </c>
    </row>
    <row r="18" customFormat="false" ht="15" hidden="false" customHeight="false" outlineLevel="0" collapsed="false">
      <c r="A18" s="55" t="n">
        <v>43126</v>
      </c>
      <c r="B18" s="9" t="s">
        <v>408</v>
      </c>
      <c r="C18" s="9" t="s">
        <v>12</v>
      </c>
      <c r="D18" s="9" t="n">
        <v>23</v>
      </c>
      <c r="E18" s="18" t="s">
        <v>33</v>
      </c>
      <c r="F18" s="56" t="n">
        <v>80</v>
      </c>
    </row>
    <row r="19" customFormat="false" ht="15" hidden="false" customHeight="false" outlineLevel="0" collapsed="false">
      <c r="A19" s="55" t="n">
        <v>43129</v>
      </c>
      <c r="B19" s="9" t="s">
        <v>6</v>
      </c>
      <c r="C19" s="9" t="s">
        <v>7</v>
      </c>
      <c r="D19" s="9" t="n">
        <v>5</v>
      </c>
      <c r="E19" s="18" t="s">
        <v>9</v>
      </c>
      <c r="F19" s="56" t="n">
        <v>60</v>
      </c>
    </row>
    <row r="20" customFormat="false" ht="15" hidden="false" customHeight="false" outlineLevel="0" collapsed="false">
      <c r="A20" s="55" t="n">
        <v>43129</v>
      </c>
      <c r="B20" s="9" t="s">
        <v>34</v>
      </c>
      <c r="C20" s="9" t="s">
        <v>24</v>
      </c>
      <c r="D20" s="9" t="n">
        <v>4</v>
      </c>
      <c r="E20" s="18" t="s">
        <v>35</v>
      </c>
      <c r="F20" s="56" t="n">
        <v>30</v>
      </c>
    </row>
    <row r="21" customFormat="false" ht="15.75" hidden="false" customHeight="false" outlineLevel="0" collapsed="false">
      <c r="A21" s="57" t="n">
        <v>43131</v>
      </c>
      <c r="B21" s="12" t="s">
        <v>6</v>
      </c>
      <c r="C21" s="12" t="s">
        <v>7</v>
      </c>
      <c r="D21" s="12" t="n">
        <v>13</v>
      </c>
      <c r="E21" s="19" t="s">
        <v>36</v>
      </c>
      <c r="F21" s="58" t="n">
        <v>160</v>
      </c>
    </row>
    <row r="23" customFormat="false" ht="15.75" hidden="false" customHeight="false" outlineLevel="0" collapsed="false"/>
    <row r="24" customFormat="false" ht="21.75" hidden="false" customHeight="false" outlineLevel="0" collapsed="false">
      <c r="B24" s="59" t="s">
        <v>409</v>
      </c>
      <c r="C24" s="60" t="s">
        <v>410</v>
      </c>
    </row>
    <row r="25" s="61" customFormat="true" ht="15" hidden="false" customHeight="true" outlineLevel="0" collapsed="false">
      <c r="B25" s="62" t="str">
        <f aca="false">C2</f>
        <v>SESSÃO</v>
      </c>
      <c r="C25" s="63" t="n">
        <f aca="false">COUNTIF(C2:C21,C2)</f>
        <v>9</v>
      </c>
    </row>
    <row r="26" s="61" customFormat="true" ht="15" hidden="false" customHeight="true" outlineLevel="0" collapsed="false">
      <c r="B26" s="64" t="str">
        <f aca="false">C13</f>
        <v>SIG</v>
      </c>
      <c r="C26" s="65" t="n">
        <f aca="false">COUNTIF(C2:C21,C13)</f>
        <v>1</v>
      </c>
    </row>
    <row r="27" s="61" customFormat="true" ht="15" hidden="false" customHeight="true" outlineLevel="0" collapsed="false">
      <c r="B27" s="66" t="str">
        <f aca="false">C5</f>
        <v>GRAVAÇÃO VÍDEOAULA</v>
      </c>
      <c r="C27" s="65" t="n">
        <f aca="false">COUNTIF(C2:C21,C5)</f>
        <v>4</v>
      </c>
    </row>
    <row r="28" s="61" customFormat="true" ht="15" hidden="false" customHeight="true" outlineLevel="0" collapsed="false">
      <c r="B28" s="64" t="str">
        <f aca="false">C9</f>
        <v>VIDEOCONFERÊNCIA EBSERH</v>
      </c>
      <c r="C28" s="65" t="n">
        <f aca="false">COUNTIF(C2:C21,C9)</f>
        <v>1</v>
      </c>
    </row>
    <row r="29" s="61" customFormat="true" ht="15" hidden="false" customHeight="true" outlineLevel="0" collapsed="false">
      <c r="B29" s="66" t="str">
        <f aca="false">C7</f>
        <v>WEBCONFERÊNCIA</v>
      </c>
      <c r="C29" s="65" t="n">
        <f aca="false">COUNTIF(C2:C21,C7)</f>
        <v>2</v>
      </c>
    </row>
    <row r="30" s="61" customFormat="true" ht="15" hidden="false" customHeight="true" outlineLevel="0" collapsed="false">
      <c r="B30" s="64" t="str">
        <f aca="false">C11</f>
        <v>REUNIÃO DRª SUZY</v>
      </c>
      <c r="C30" s="65" t="n">
        <f aca="false">COUNTIF(C2:C21,C11)</f>
        <v>2</v>
      </c>
    </row>
    <row r="31" s="61" customFormat="true" ht="15" hidden="false" customHeight="true" outlineLevel="0" collapsed="false">
      <c r="B31" s="67" t="str">
        <f aca="false">C8</f>
        <v>REUNIÃO SRAS</v>
      </c>
      <c r="C31" s="68" t="n">
        <f aca="false">COUNTIF(C2:C21,C8)</f>
        <v>1</v>
      </c>
    </row>
    <row r="32" customFormat="false" ht="19.5" hidden="false" customHeight="false" outlineLevel="0" collapsed="false">
      <c r="B32" s="69" t="s">
        <v>410</v>
      </c>
      <c r="C32" s="70" t="n">
        <f aca="false">SUM(C25:C31)</f>
        <v>20</v>
      </c>
    </row>
  </sheetData>
  <autoFilter ref="A1:F21"/>
  <conditionalFormatting sqref="C27">
    <cfRule type="containsText" priority="2" operator="containsText" aboveAverage="0" equalAverage="0" bottom="0" percent="0" rank="0" text="VASCULAR" dxfId="0"/>
  </conditionalFormatting>
  <conditionalFormatting sqref="A2:E21 B24:B25 C24 B27 B29">
    <cfRule type="containsText" priority="3" operator="containsText" aboveAverage="0" equalAverage="0" bottom="0" percent="0" rank="0" text="VASCULAR" dxfId="0"/>
  </conditionalFormatting>
  <conditionalFormatting sqref="C25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0.71"/>
    <col collapsed="false" customWidth="true" hidden="false" outlineLevel="0" max="2" min="2" style="71" width="45"/>
    <col collapsed="false" customWidth="true" hidden="false" outlineLevel="0" max="3" min="3" style="71" width="26.72"/>
    <col collapsed="false" customWidth="true" hidden="false" outlineLevel="0" max="4" min="4" style="71" width="19.43"/>
    <col collapsed="false" customWidth="true" hidden="false" outlineLevel="0" max="5" min="5" style="71" width="11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2" t="s">
        <v>5</v>
      </c>
    </row>
    <row r="2" customFormat="false" ht="15" hidden="false" customHeight="false" outlineLevel="0" collapsed="false">
      <c r="A2" s="53" t="n">
        <v>43132</v>
      </c>
      <c r="B2" s="6" t="s">
        <v>15</v>
      </c>
      <c r="C2" s="6" t="s">
        <v>16</v>
      </c>
      <c r="D2" s="6" t="n">
        <v>1</v>
      </c>
      <c r="E2" s="20" t="s">
        <v>17</v>
      </c>
      <c r="F2" s="72" t="n">
        <v>150</v>
      </c>
    </row>
    <row r="3" customFormat="false" ht="15" hidden="false" customHeight="false" outlineLevel="0" collapsed="false">
      <c r="A3" s="55" t="n">
        <v>43136</v>
      </c>
      <c r="B3" s="9" t="s">
        <v>6</v>
      </c>
      <c r="C3" s="9" t="s">
        <v>7</v>
      </c>
      <c r="D3" s="9" t="n">
        <v>6</v>
      </c>
      <c r="E3" s="18" t="s">
        <v>9</v>
      </c>
      <c r="F3" s="18" t="n">
        <v>50</v>
      </c>
    </row>
    <row r="4" customFormat="false" ht="15" hidden="false" customHeight="false" outlineLevel="0" collapsed="false">
      <c r="A4" s="55" t="n">
        <v>43136</v>
      </c>
      <c r="B4" s="9" t="s">
        <v>37</v>
      </c>
      <c r="C4" s="9" t="s">
        <v>38</v>
      </c>
      <c r="D4" s="9" t="n">
        <v>1</v>
      </c>
      <c r="E4" s="18" t="s">
        <v>39</v>
      </c>
      <c r="F4" s="18" t="n">
        <v>30</v>
      </c>
    </row>
    <row r="5" customFormat="false" ht="15" hidden="false" customHeight="false" outlineLevel="0" collapsed="false">
      <c r="A5" s="55" t="n">
        <v>43137</v>
      </c>
      <c r="B5" s="9" t="s">
        <v>411</v>
      </c>
      <c r="C5" s="9" t="s">
        <v>12</v>
      </c>
      <c r="D5" s="9" t="n">
        <v>1</v>
      </c>
      <c r="E5" s="18" t="s">
        <v>41</v>
      </c>
      <c r="F5" s="18" t="n">
        <v>65</v>
      </c>
    </row>
    <row r="6" customFormat="false" ht="15" hidden="false" customHeight="false" outlineLevel="0" collapsed="false">
      <c r="A6" s="55" t="n">
        <v>43137</v>
      </c>
      <c r="B6" s="9" t="s">
        <v>42</v>
      </c>
      <c r="C6" s="9" t="s">
        <v>28</v>
      </c>
      <c r="D6" s="9" t="n">
        <v>3</v>
      </c>
      <c r="E6" s="18" t="s">
        <v>43</v>
      </c>
      <c r="F6" s="18" t="n">
        <v>75</v>
      </c>
    </row>
    <row r="7" customFormat="false" ht="15" hidden="false" customHeight="false" outlineLevel="0" collapsed="false">
      <c r="A7" s="55" t="n">
        <v>43146</v>
      </c>
      <c r="B7" s="9" t="s">
        <v>15</v>
      </c>
      <c r="C7" s="9" t="s">
        <v>16</v>
      </c>
      <c r="D7" s="9" t="n">
        <v>1</v>
      </c>
      <c r="E7" s="18" t="s">
        <v>17</v>
      </c>
      <c r="F7" s="18" t="n">
        <v>150</v>
      </c>
    </row>
    <row r="8" customFormat="false" ht="15" hidden="false" customHeight="false" outlineLevel="0" collapsed="false">
      <c r="A8" s="55" t="n">
        <v>43146</v>
      </c>
      <c r="B8" s="9" t="s">
        <v>37</v>
      </c>
      <c r="C8" s="9" t="s">
        <v>38</v>
      </c>
      <c r="D8" s="9" t="n">
        <v>1</v>
      </c>
      <c r="E8" s="18" t="s">
        <v>39</v>
      </c>
      <c r="F8" s="18" t="n">
        <v>30</v>
      </c>
    </row>
    <row r="9" customFormat="false" ht="15" hidden="false" customHeight="false" outlineLevel="0" collapsed="false">
      <c r="A9" s="55" t="n">
        <v>43147</v>
      </c>
      <c r="B9" s="9" t="s">
        <v>44</v>
      </c>
      <c r="C9" s="9" t="s">
        <v>45</v>
      </c>
      <c r="D9" s="9" t="n">
        <v>9</v>
      </c>
      <c r="E9" s="18" t="s">
        <v>46</v>
      </c>
      <c r="F9" s="18" t="n">
        <v>180</v>
      </c>
    </row>
    <row r="10" customFormat="false" ht="15" hidden="false" customHeight="false" outlineLevel="0" collapsed="false">
      <c r="A10" s="55" t="n">
        <v>43150</v>
      </c>
      <c r="B10" s="9" t="s">
        <v>6</v>
      </c>
      <c r="C10" s="9" t="s">
        <v>7</v>
      </c>
      <c r="D10" s="9" t="n">
        <v>5</v>
      </c>
      <c r="E10" s="18" t="s">
        <v>9</v>
      </c>
      <c r="F10" s="18" t="n">
        <v>115</v>
      </c>
    </row>
    <row r="11" customFormat="false" ht="15" hidden="false" customHeight="false" outlineLevel="0" collapsed="false">
      <c r="A11" s="55" t="n">
        <v>43150</v>
      </c>
      <c r="B11" s="9" t="s">
        <v>412</v>
      </c>
      <c r="C11" s="9" t="s">
        <v>12</v>
      </c>
      <c r="D11" s="9" t="n">
        <v>1</v>
      </c>
      <c r="E11" s="18" t="s">
        <v>48</v>
      </c>
      <c r="F11" s="18" t="n">
        <v>20</v>
      </c>
    </row>
    <row r="12" customFormat="false" ht="15" hidden="false" customHeight="false" outlineLevel="0" collapsed="false">
      <c r="A12" s="55" t="n">
        <v>43150</v>
      </c>
      <c r="B12" s="9" t="s">
        <v>21</v>
      </c>
      <c r="C12" s="9" t="s">
        <v>21</v>
      </c>
      <c r="D12" s="9" t="n">
        <v>5</v>
      </c>
      <c r="E12" s="18" t="s">
        <v>49</v>
      </c>
      <c r="F12" s="18" t="n">
        <v>60</v>
      </c>
    </row>
    <row r="13" customFormat="false" ht="15" hidden="false" customHeight="false" outlineLevel="0" collapsed="false">
      <c r="A13" s="55" t="n">
        <v>43151</v>
      </c>
      <c r="B13" s="9" t="s">
        <v>411</v>
      </c>
      <c r="C13" s="9" t="s">
        <v>12</v>
      </c>
      <c r="D13" s="9" t="n">
        <v>1</v>
      </c>
      <c r="E13" s="18" t="s">
        <v>50</v>
      </c>
      <c r="F13" s="18" t="n">
        <v>95</v>
      </c>
    </row>
    <row r="14" customFormat="false" ht="15" hidden="false" customHeight="false" outlineLevel="0" collapsed="false">
      <c r="A14" s="55" t="n">
        <v>43151</v>
      </c>
      <c r="B14" s="9" t="s">
        <v>51</v>
      </c>
      <c r="C14" s="9" t="s">
        <v>28</v>
      </c>
      <c r="D14" s="9" t="n">
        <v>4</v>
      </c>
      <c r="E14" s="18" t="s">
        <v>52</v>
      </c>
      <c r="F14" s="18" t="n">
        <v>60</v>
      </c>
    </row>
    <row r="15" customFormat="false" ht="15" hidden="false" customHeight="false" outlineLevel="0" collapsed="false">
      <c r="A15" s="55" t="n">
        <v>43151</v>
      </c>
      <c r="B15" s="9" t="s">
        <v>53</v>
      </c>
      <c r="C15" s="9" t="s">
        <v>28</v>
      </c>
      <c r="D15" s="9" t="n">
        <v>4</v>
      </c>
      <c r="E15" s="18" t="s">
        <v>54</v>
      </c>
      <c r="F15" s="18" t="n">
        <v>60</v>
      </c>
    </row>
    <row r="16" customFormat="false" ht="15" hidden="false" customHeight="false" outlineLevel="0" collapsed="false">
      <c r="A16" s="55" t="n">
        <v>43152</v>
      </c>
      <c r="B16" s="9" t="s">
        <v>412</v>
      </c>
      <c r="C16" s="9" t="s">
        <v>12</v>
      </c>
      <c r="D16" s="9" t="n">
        <v>1</v>
      </c>
      <c r="E16" s="18" t="s">
        <v>55</v>
      </c>
      <c r="F16" s="18" t="n">
        <v>64</v>
      </c>
    </row>
    <row r="17" customFormat="false" ht="15" hidden="false" customHeight="false" outlineLevel="0" collapsed="false">
      <c r="A17" s="55" t="n">
        <v>43153</v>
      </c>
      <c r="B17" s="9" t="s">
        <v>413</v>
      </c>
      <c r="C17" s="9" t="s">
        <v>12</v>
      </c>
      <c r="D17" s="9" t="n">
        <v>1</v>
      </c>
      <c r="E17" s="18" t="s">
        <v>57</v>
      </c>
      <c r="F17" s="18" t="n">
        <v>70</v>
      </c>
    </row>
    <row r="18" customFormat="false" ht="15" hidden="false" customHeight="false" outlineLevel="0" collapsed="false">
      <c r="A18" s="55" t="n">
        <v>43153</v>
      </c>
      <c r="B18" s="9" t="s">
        <v>15</v>
      </c>
      <c r="C18" s="9" t="s">
        <v>16</v>
      </c>
      <c r="D18" s="9" t="n">
        <v>1</v>
      </c>
      <c r="E18" s="18" t="s">
        <v>17</v>
      </c>
      <c r="F18" s="18" t="n">
        <v>150</v>
      </c>
    </row>
    <row r="19" customFormat="false" ht="15" hidden="false" customHeight="false" outlineLevel="0" collapsed="false">
      <c r="A19" s="55" t="n">
        <v>43153</v>
      </c>
      <c r="B19" s="9" t="s">
        <v>44</v>
      </c>
      <c r="C19" s="9" t="s">
        <v>45</v>
      </c>
      <c r="D19" s="9" t="n">
        <v>23</v>
      </c>
      <c r="E19" s="18" t="s">
        <v>58</v>
      </c>
      <c r="F19" s="18" t="n">
        <v>150</v>
      </c>
    </row>
    <row r="20" customFormat="false" ht="15" hidden="false" customHeight="false" outlineLevel="0" collapsed="false">
      <c r="A20" s="55" t="n">
        <v>43154</v>
      </c>
      <c r="B20" s="9" t="s">
        <v>59</v>
      </c>
      <c r="C20" s="9" t="s">
        <v>28</v>
      </c>
      <c r="D20" s="9" t="n">
        <v>1</v>
      </c>
      <c r="E20" s="18" t="s">
        <v>60</v>
      </c>
      <c r="F20" s="18" t="n">
        <v>90</v>
      </c>
    </row>
    <row r="21" customFormat="false" ht="15" hidden="false" customHeight="false" outlineLevel="0" collapsed="false">
      <c r="A21" s="55" t="n">
        <v>43157</v>
      </c>
      <c r="B21" s="9" t="s">
        <v>6</v>
      </c>
      <c r="C21" s="9" t="s">
        <v>7</v>
      </c>
      <c r="D21" s="9" t="n">
        <v>4</v>
      </c>
      <c r="E21" s="18" t="s">
        <v>9</v>
      </c>
      <c r="F21" s="18" t="n">
        <v>50</v>
      </c>
    </row>
    <row r="22" customFormat="false" ht="15" hidden="false" customHeight="false" outlineLevel="0" collapsed="false">
      <c r="A22" s="55" t="n">
        <v>43157</v>
      </c>
      <c r="B22" s="9" t="s">
        <v>18</v>
      </c>
      <c r="C22" s="9" t="s">
        <v>19</v>
      </c>
      <c r="D22" s="9" t="n">
        <v>2</v>
      </c>
      <c r="E22" s="18" t="s">
        <v>20</v>
      </c>
      <c r="F22" s="18" t="n">
        <v>60</v>
      </c>
    </row>
    <row r="23" customFormat="false" ht="15" hidden="false" customHeight="false" outlineLevel="0" collapsed="false">
      <c r="A23" s="55" t="n">
        <v>43157</v>
      </c>
      <c r="B23" s="9" t="s">
        <v>61</v>
      </c>
      <c r="C23" s="9" t="s">
        <v>62</v>
      </c>
      <c r="D23" s="9" t="n">
        <v>17</v>
      </c>
      <c r="E23" s="18" t="s">
        <v>63</v>
      </c>
      <c r="F23" s="18" t="n">
        <v>155</v>
      </c>
    </row>
    <row r="24" customFormat="false" ht="15.75" hidden="false" customHeight="false" outlineLevel="0" collapsed="false">
      <c r="A24" s="57" t="n">
        <v>43158</v>
      </c>
      <c r="B24" s="12" t="s">
        <v>51</v>
      </c>
      <c r="C24" s="12" t="s">
        <v>28</v>
      </c>
      <c r="D24" s="12" t="n">
        <v>8</v>
      </c>
      <c r="E24" s="19" t="s">
        <v>64</v>
      </c>
      <c r="F24" s="19" t="n">
        <v>60</v>
      </c>
    </row>
    <row r="26" customFormat="false" ht="15.75" hidden="false" customHeight="false" outlineLevel="0" collapsed="false"/>
    <row r="27" customFormat="false" ht="21.75" hidden="false" customHeight="false" outlineLevel="0" collapsed="false">
      <c r="B27" s="59" t="s">
        <v>409</v>
      </c>
      <c r="C27" s="60" t="s">
        <v>410</v>
      </c>
    </row>
    <row r="28" customFormat="false" ht="15" hidden="false" customHeight="false" outlineLevel="0" collapsed="false">
      <c r="B28" s="73" t="str">
        <f aca="false">C3</f>
        <v>SESSÃO</v>
      </c>
      <c r="C28" s="74" t="n">
        <f aca="false">COUNTIF(C3:C24,C3)</f>
        <v>3</v>
      </c>
    </row>
    <row r="29" customFormat="false" ht="15" hidden="false" customHeight="false" outlineLevel="0" collapsed="false">
      <c r="B29" s="64" t="str">
        <f aca="false">C6</f>
        <v>SIG</v>
      </c>
      <c r="C29" s="63" t="n">
        <f aca="false">COUNTIF(C2:C24,C14)</f>
        <v>5</v>
      </c>
    </row>
    <row r="30" customFormat="false" ht="15" hidden="false" customHeight="false" outlineLevel="0" collapsed="false">
      <c r="B30" s="66" t="str">
        <f aca="false">C5</f>
        <v>GRAVAÇÃO VÍDEOAULA</v>
      </c>
      <c r="C30" s="63" t="n">
        <f aca="false">COUNTIF(C2:C24,C16)</f>
        <v>5</v>
      </c>
    </row>
    <row r="31" customFormat="false" ht="15" hidden="false" customHeight="false" outlineLevel="0" collapsed="false">
      <c r="B31" s="64" t="str">
        <f aca="false">C12</f>
        <v>VIDEOCONFERÊNCIA EBSERH</v>
      </c>
      <c r="C31" s="63" t="n">
        <f aca="false">COUNTIF(C2:C24,C12)</f>
        <v>1</v>
      </c>
    </row>
    <row r="32" customFormat="false" ht="15" hidden="false" customHeight="false" outlineLevel="0" collapsed="false">
      <c r="B32" s="66" t="str">
        <f aca="false">C7</f>
        <v>WEBCONFERÊNCIA</v>
      </c>
      <c r="C32" s="63" t="n">
        <f aca="false">COUNTIF(C2:C24,C18)</f>
        <v>3</v>
      </c>
    </row>
    <row r="33" customFormat="false" ht="15" hidden="false" customHeight="false" outlineLevel="0" collapsed="false">
      <c r="B33" s="64" t="s">
        <v>414</v>
      </c>
      <c r="C33" s="63" t="n">
        <f aca="false">COUNTIF(C2:C24,C9)+COUNTIF(C2:C24,C23)</f>
        <v>3</v>
      </c>
    </row>
    <row r="34" customFormat="false" ht="15" hidden="false" customHeight="false" outlineLevel="0" collapsed="false">
      <c r="B34" s="75" t="str">
        <f aca="false">C8</f>
        <v>TESTE DE BANCA</v>
      </c>
      <c r="C34" s="76" t="n">
        <f aca="false">COUNTIF(C2:C24,C4)</f>
        <v>2</v>
      </c>
    </row>
    <row r="35" customFormat="false" ht="15" hidden="false" customHeight="false" outlineLevel="0" collapsed="false">
      <c r="B35" s="64" t="str">
        <f aca="false">C22</f>
        <v>REUNIÃO SRAS</v>
      </c>
      <c r="C35" s="65" t="n">
        <f aca="false">COUNTIF(C2:C24,C22)</f>
        <v>1</v>
      </c>
    </row>
    <row r="36" customFormat="false" ht="19.5" hidden="false" customHeight="false" outlineLevel="0" collapsed="false">
      <c r="B36" s="77" t="s">
        <v>410</v>
      </c>
      <c r="C36" s="78" t="n">
        <f aca="false">SUM(C28:C35)</f>
        <v>23</v>
      </c>
    </row>
  </sheetData>
  <autoFilter ref="A1:F1"/>
  <conditionalFormatting sqref="B27:B28 C27 B30 B32">
    <cfRule type="containsText" priority="2" operator="containsText" aboveAverage="0" equalAverage="0" bottom="0" percent="0" rank="0" text="VASCULAR" dxfId="0"/>
  </conditionalFormatting>
  <conditionalFormatting sqref="C28:C34">
    <cfRule type="containsText" priority="3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48.28"/>
    <col collapsed="false" customWidth="true" hidden="false" outlineLevel="0" max="3" min="3" style="71" width="26.72"/>
    <col collapsed="false" customWidth="true" hidden="false" outlineLevel="0" max="4" min="4" style="71" width="19.43"/>
    <col collapsed="false" customWidth="true" hidden="false" outlineLevel="0" max="5" min="5" style="71" width="11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5" t="n">
        <v>43160</v>
      </c>
      <c r="B2" s="6" t="s">
        <v>15</v>
      </c>
      <c r="C2" s="6" t="s">
        <v>16</v>
      </c>
      <c r="D2" s="6" t="n">
        <v>1</v>
      </c>
      <c r="E2" s="6" t="s">
        <v>17</v>
      </c>
      <c r="F2" s="20" t="n">
        <v>180</v>
      </c>
    </row>
    <row r="3" s="35" customFormat="true" ht="15" hidden="false" customHeight="false" outlineLevel="0" collapsed="false">
      <c r="A3" s="8" t="n">
        <v>43161</v>
      </c>
      <c r="B3" s="9" t="s">
        <v>21</v>
      </c>
      <c r="C3" s="9" t="s">
        <v>21</v>
      </c>
      <c r="D3" s="9" t="n">
        <v>5</v>
      </c>
      <c r="E3" s="9" t="s">
        <v>65</v>
      </c>
      <c r="F3" s="18" t="n">
        <v>155</v>
      </c>
    </row>
    <row r="4" s="35" customFormat="true" ht="15" hidden="false" customHeight="false" outlineLevel="0" collapsed="false">
      <c r="A4" s="8" t="n">
        <v>43164</v>
      </c>
      <c r="B4" s="9" t="s">
        <v>6</v>
      </c>
      <c r="C4" s="9" t="s">
        <v>7</v>
      </c>
      <c r="D4" s="9" t="n">
        <v>7</v>
      </c>
      <c r="E4" s="9" t="s">
        <v>9</v>
      </c>
      <c r="F4" s="18" t="n">
        <v>90</v>
      </c>
    </row>
    <row r="5" s="35" customFormat="true" ht="15" hidden="false" customHeight="false" outlineLevel="0" collapsed="false">
      <c r="A5" s="8" t="n">
        <v>43164</v>
      </c>
      <c r="B5" s="9" t="s">
        <v>44</v>
      </c>
      <c r="C5" s="9" t="s">
        <v>45</v>
      </c>
      <c r="D5" s="9" t="n">
        <v>1</v>
      </c>
      <c r="E5" s="9" t="s">
        <v>39</v>
      </c>
      <c r="F5" s="18" t="n">
        <v>150</v>
      </c>
    </row>
    <row r="6" s="35" customFormat="true" ht="15" hidden="false" customHeight="false" outlineLevel="0" collapsed="false">
      <c r="A6" s="8" t="n">
        <v>43165</v>
      </c>
      <c r="B6" s="9" t="s">
        <v>21</v>
      </c>
      <c r="C6" s="9" t="s">
        <v>21</v>
      </c>
      <c r="D6" s="9" t="n">
        <v>7</v>
      </c>
      <c r="E6" s="9" t="s">
        <v>66</v>
      </c>
      <c r="F6" s="18" t="n">
        <v>120</v>
      </c>
    </row>
    <row r="7" s="35" customFormat="true" ht="15" hidden="false" customHeight="false" outlineLevel="0" collapsed="false">
      <c r="A7" s="8" t="n">
        <v>43165</v>
      </c>
      <c r="B7" s="9" t="s">
        <v>51</v>
      </c>
      <c r="C7" s="9" t="s">
        <v>28</v>
      </c>
      <c r="D7" s="9" t="n">
        <v>8</v>
      </c>
      <c r="E7" s="9" t="s">
        <v>67</v>
      </c>
      <c r="F7" s="18" t="n">
        <v>70</v>
      </c>
    </row>
    <row r="8" s="35" customFormat="true" ht="15" hidden="false" customHeight="false" outlineLevel="0" collapsed="false">
      <c r="A8" s="8" t="n">
        <v>43165</v>
      </c>
      <c r="B8" s="9" t="s">
        <v>42</v>
      </c>
      <c r="C8" s="9" t="s">
        <v>28</v>
      </c>
      <c r="D8" s="9" t="n">
        <v>2</v>
      </c>
      <c r="E8" s="9" t="s">
        <v>68</v>
      </c>
      <c r="F8" s="18" t="n">
        <v>60</v>
      </c>
    </row>
    <row r="9" s="35" customFormat="true" ht="15" hidden="false" customHeight="false" outlineLevel="0" collapsed="false">
      <c r="A9" s="8" t="n">
        <v>43165</v>
      </c>
      <c r="B9" s="9" t="s">
        <v>37</v>
      </c>
      <c r="C9" s="9" t="s">
        <v>38</v>
      </c>
      <c r="D9" s="9" t="n">
        <v>1</v>
      </c>
      <c r="E9" s="9" t="s">
        <v>39</v>
      </c>
      <c r="F9" s="18" t="n">
        <v>30</v>
      </c>
    </row>
    <row r="10" s="35" customFormat="true" ht="15" hidden="false" customHeight="false" outlineLevel="0" collapsed="false">
      <c r="A10" s="8" t="n">
        <v>43167</v>
      </c>
      <c r="B10" s="9" t="s">
        <v>15</v>
      </c>
      <c r="C10" s="9" t="s">
        <v>16</v>
      </c>
      <c r="D10" s="9" t="n">
        <v>1</v>
      </c>
      <c r="E10" s="9" t="s">
        <v>17</v>
      </c>
      <c r="F10" s="18" t="n">
        <v>150</v>
      </c>
    </row>
    <row r="11" s="35" customFormat="true" ht="15" hidden="false" customHeight="false" outlineLevel="0" collapsed="false">
      <c r="A11" s="8" t="n">
        <v>43167</v>
      </c>
      <c r="B11" s="9" t="s">
        <v>415</v>
      </c>
      <c r="C11" s="9" t="s">
        <v>28</v>
      </c>
      <c r="D11" s="9" t="n">
        <v>1</v>
      </c>
      <c r="E11" s="9" t="s">
        <v>70</v>
      </c>
      <c r="F11" s="18" t="n">
        <v>60</v>
      </c>
    </row>
    <row r="12" s="35" customFormat="true" ht="15" hidden="false" customHeight="false" outlineLevel="0" collapsed="false">
      <c r="A12" s="8" t="n">
        <v>43167</v>
      </c>
      <c r="B12" s="9" t="s">
        <v>71</v>
      </c>
      <c r="C12" s="9" t="s">
        <v>38</v>
      </c>
      <c r="D12" s="9" t="n">
        <v>1</v>
      </c>
      <c r="E12" s="9" t="s">
        <v>72</v>
      </c>
      <c r="F12" s="18" t="n">
        <v>30</v>
      </c>
    </row>
    <row r="13" s="35" customFormat="true" ht="15" hidden="false" customHeight="false" outlineLevel="0" collapsed="false">
      <c r="A13" s="8" t="n">
        <v>43168</v>
      </c>
      <c r="B13" s="9" t="s">
        <v>61</v>
      </c>
      <c r="C13" s="9" t="s">
        <v>62</v>
      </c>
      <c r="D13" s="9" t="n">
        <v>9</v>
      </c>
      <c r="E13" s="9" t="s">
        <v>73</v>
      </c>
      <c r="F13" s="18" t="n">
        <v>125</v>
      </c>
    </row>
    <row r="14" s="35" customFormat="true" ht="15" hidden="false" customHeight="false" outlineLevel="0" collapsed="false">
      <c r="A14" s="8" t="n">
        <v>43171</v>
      </c>
      <c r="B14" s="9" t="s">
        <v>6</v>
      </c>
      <c r="C14" s="9" t="s">
        <v>7</v>
      </c>
      <c r="D14" s="9" t="n">
        <v>7</v>
      </c>
      <c r="E14" s="9" t="s">
        <v>9</v>
      </c>
      <c r="F14" s="18" t="n">
        <v>85</v>
      </c>
    </row>
    <row r="15" s="35" customFormat="true" ht="15" hidden="false" customHeight="false" outlineLevel="0" collapsed="false">
      <c r="A15" s="8" t="n">
        <v>43171</v>
      </c>
      <c r="B15" s="9" t="s">
        <v>74</v>
      </c>
      <c r="C15" s="9" t="s">
        <v>28</v>
      </c>
      <c r="D15" s="9" t="n">
        <v>8</v>
      </c>
      <c r="E15" s="9" t="s">
        <v>75</v>
      </c>
      <c r="F15" s="18" t="n">
        <v>65</v>
      </c>
    </row>
    <row r="16" s="35" customFormat="true" ht="15" hidden="false" customHeight="false" outlineLevel="0" collapsed="false">
      <c r="A16" s="8" t="n">
        <v>43171</v>
      </c>
      <c r="B16" s="9" t="s">
        <v>34</v>
      </c>
      <c r="C16" s="9" t="s">
        <v>24</v>
      </c>
      <c r="D16" s="9" t="n">
        <v>4</v>
      </c>
      <c r="E16" s="9" t="s">
        <v>35</v>
      </c>
      <c r="F16" s="18" t="n">
        <v>90</v>
      </c>
    </row>
    <row r="17" s="35" customFormat="true" ht="15" hidden="false" customHeight="false" outlineLevel="0" collapsed="false">
      <c r="A17" s="8" t="n">
        <v>43172</v>
      </c>
      <c r="B17" s="9" t="s">
        <v>51</v>
      </c>
      <c r="C17" s="9" t="s">
        <v>28</v>
      </c>
      <c r="D17" s="9" t="n">
        <v>6</v>
      </c>
      <c r="E17" s="9" t="s">
        <v>76</v>
      </c>
      <c r="F17" s="18" t="n">
        <v>65</v>
      </c>
    </row>
    <row r="18" s="35" customFormat="true" ht="15" hidden="false" customHeight="false" outlineLevel="0" collapsed="false">
      <c r="A18" s="8" t="n">
        <v>43172</v>
      </c>
      <c r="B18" s="9" t="s">
        <v>37</v>
      </c>
      <c r="C18" s="9" t="s">
        <v>38</v>
      </c>
      <c r="D18" s="9" t="n">
        <v>1</v>
      </c>
      <c r="E18" s="9" t="s">
        <v>39</v>
      </c>
      <c r="F18" s="18" t="n">
        <v>30</v>
      </c>
    </row>
    <row r="19" s="35" customFormat="true" ht="15" hidden="false" customHeight="false" outlineLevel="0" collapsed="false">
      <c r="A19" s="8" t="n">
        <v>43173</v>
      </c>
      <c r="B19" s="9" t="s">
        <v>6</v>
      </c>
      <c r="C19" s="9" t="s">
        <v>7</v>
      </c>
      <c r="D19" s="9" t="n">
        <v>13</v>
      </c>
      <c r="E19" s="9" t="s">
        <v>77</v>
      </c>
      <c r="F19" s="18" t="n">
        <v>87</v>
      </c>
    </row>
    <row r="20" s="35" customFormat="true" ht="15" hidden="false" customHeight="false" outlineLevel="0" collapsed="false">
      <c r="A20" s="8" t="n">
        <v>43173</v>
      </c>
      <c r="B20" s="9" t="s">
        <v>37</v>
      </c>
      <c r="C20" s="9" t="s">
        <v>38</v>
      </c>
      <c r="D20" s="9" t="n">
        <v>1</v>
      </c>
      <c r="E20" s="9" t="s">
        <v>39</v>
      </c>
      <c r="F20" s="18" t="n">
        <v>30</v>
      </c>
    </row>
    <row r="21" s="35" customFormat="true" ht="15" hidden="false" customHeight="false" outlineLevel="0" collapsed="false">
      <c r="A21" s="8" t="n">
        <v>43173</v>
      </c>
      <c r="B21" s="9" t="s">
        <v>21</v>
      </c>
      <c r="C21" s="9" t="s">
        <v>21</v>
      </c>
      <c r="D21" s="9" t="n">
        <v>1</v>
      </c>
      <c r="E21" s="9" t="s">
        <v>78</v>
      </c>
      <c r="F21" s="18" t="n">
        <v>60</v>
      </c>
    </row>
    <row r="22" s="35" customFormat="true" ht="15" hidden="false" customHeight="false" outlineLevel="0" collapsed="false">
      <c r="A22" s="8" t="n">
        <v>43174</v>
      </c>
      <c r="B22" s="9" t="s">
        <v>18</v>
      </c>
      <c r="C22" s="9" t="s">
        <v>19</v>
      </c>
      <c r="D22" s="9" t="n">
        <v>4</v>
      </c>
      <c r="E22" s="9" t="s">
        <v>20</v>
      </c>
      <c r="F22" s="18" t="n">
        <v>44</v>
      </c>
    </row>
    <row r="23" s="35" customFormat="true" ht="15" hidden="false" customHeight="false" outlineLevel="0" collapsed="false">
      <c r="A23" s="8" t="n">
        <v>43174</v>
      </c>
      <c r="B23" s="9" t="s">
        <v>15</v>
      </c>
      <c r="C23" s="9" t="s">
        <v>16</v>
      </c>
      <c r="D23" s="9" t="n">
        <v>1</v>
      </c>
      <c r="E23" s="9" t="s">
        <v>17</v>
      </c>
      <c r="F23" s="18" t="n">
        <v>150</v>
      </c>
    </row>
    <row r="24" s="35" customFormat="true" ht="15" hidden="false" customHeight="false" outlineLevel="0" collapsed="false">
      <c r="A24" s="8" t="n">
        <v>43175</v>
      </c>
      <c r="B24" s="9" t="s">
        <v>44</v>
      </c>
      <c r="C24" s="9" t="s">
        <v>45</v>
      </c>
      <c r="D24" s="9" t="n">
        <v>1</v>
      </c>
      <c r="E24" s="9" t="s">
        <v>79</v>
      </c>
      <c r="F24" s="18" t="n">
        <v>130</v>
      </c>
    </row>
    <row r="25" s="35" customFormat="true" ht="15" hidden="false" customHeight="false" outlineLevel="0" collapsed="false">
      <c r="A25" s="8" t="n">
        <v>43175</v>
      </c>
      <c r="B25" s="9" t="s">
        <v>61</v>
      </c>
      <c r="C25" s="9" t="s">
        <v>62</v>
      </c>
      <c r="D25" s="9" t="n">
        <v>6</v>
      </c>
      <c r="E25" s="9" t="s">
        <v>80</v>
      </c>
      <c r="F25" s="18" t="n">
        <v>180</v>
      </c>
    </row>
    <row r="26" s="35" customFormat="true" ht="15" hidden="false" customHeight="false" outlineLevel="0" collapsed="false">
      <c r="A26" s="8" t="n">
        <v>43178</v>
      </c>
      <c r="B26" s="9" t="s">
        <v>6</v>
      </c>
      <c r="C26" s="9" t="s">
        <v>7</v>
      </c>
      <c r="D26" s="9" t="n">
        <v>7</v>
      </c>
      <c r="E26" s="9" t="s">
        <v>9</v>
      </c>
      <c r="F26" s="18" t="n">
        <v>80</v>
      </c>
    </row>
    <row r="27" s="35" customFormat="true" ht="15" hidden="false" customHeight="false" outlineLevel="0" collapsed="false">
      <c r="A27" s="8" t="n">
        <v>43178</v>
      </c>
      <c r="B27" s="9" t="s">
        <v>71</v>
      </c>
      <c r="C27" s="9" t="s">
        <v>38</v>
      </c>
      <c r="D27" s="9" t="n">
        <v>1</v>
      </c>
      <c r="E27" s="9" t="s">
        <v>72</v>
      </c>
      <c r="F27" s="18" t="n">
        <v>30</v>
      </c>
    </row>
    <row r="28" s="35" customFormat="true" ht="15" hidden="false" customHeight="false" outlineLevel="0" collapsed="false">
      <c r="A28" s="8" t="n">
        <v>43178</v>
      </c>
      <c r="B28" s="9" t="s">
        <v>71</v>
      </c>
      <c r="C28" s="9" t="s">
        <v>38</v>
      </c>
      <c r="D28" s="9" t="n">
        <v>1</v>
      </c>
      <c r="E28" s="9" t="s">
        <v>72</v>
      </c>
      <c r="F28" s="18" t="n">
        <v>30</v>
      </c>
    </row>
    <row r="29" s="35" customFormat="true" ht="15" hidden="false" customHeight="false" outlineLevel="0" collapsed="false">
      <c r="A29" s="8" t="n">
        <v>43179</v>
      </c>
      <c r="B29" s="9" t="s">
        <v>411</v>
      </c>
      <c r="C29" s="9" t="s">
        <v>12</v>
      </c>
      <c r="D29" s="9" t="n">
        <v>1</v>
      </c>
      <c r="E29" s="9" t="s">
        <v>81</v>
      </c>
      <c r="F29" s="18" t="n">
        <v>44</v>
      </c>
    </row>
    <row r="30" s="35" customFormat="true" ht="15" hidden="false" customHeight="false" outlineLevel="0" collapsed="false">
      <c r="A30" s="8" t="n">
        <v>43179</v>
      </c>
      <c r="B30" s="21" t="s">
        <v>51</v>
      </c>
      <c r="C30" s="9" t="s">
        <v>28</v>
      </c>
      <c r="D30" s="9" t="n">
        <v>8</v>
      </c>
      <c r="E30" s="21" t="s">
        <v>82</v>
      </c>
      <c r="F30" s="10" t="n">
        <v>66</v>
      </c>
    </row>
    <row r="31" s="35" customFormat="true" ht="15" hidden="false" customHeight="false" outlineLevel="0" collapsed="false">
      <c r="A31" s="8" t="n">
        <v>43180</v>
      </c>
      <c r="B31" s="21" t="s">
        <v>6</v>
      </c>
      <c r="C31" s="9" t="s">
        <v>7</v>
      </c>
      <c r="D31" s="21" t="n">
        <v>9</v>
      </c>
      <c r="E31" s="21" t="s">
        <v>83</v>
      </c>
      <c r="F31" s="10" t="n">
        <v>60</v>
      </c>
    </row>
    <row r="32" s="35" customFormat="true" ht="15" hidden="false" customHeight="false" outlineLevel="0" collapsed="false">
      <c r="A32" s="8" t="n">
        <v>43180</v>
      </c>
      <c r="B32" s="21" t="s">
        <v>84</v>
      </c>
      <c r="C32" s="9" t="s">
        <v>19</v>
      </c>
      <c r="D32" s="21" t="n">
        <v>6</v>
      </c>
      <c r="E32" s="21" t="s">
        <v>20</v>
      </c>
      <c r="F32" s="10" t="n">
        <v>70</v>
      </c>
    </row>
    <row r="33" s="35" customFormat="true" ht="15" hidden="false" customHeight="false" outlineLevel="0" collapsed="false">
      <c r="A33" s="8" t="n">
        <v>43180</v>
      </c>
      <c r="B33" s="21" t="s">
        <v>416</v>
      </c>
      <c r="C33" s="9" t="s">
        <v>45</v>
      </c>
      <c r="D33" s="21" t="n">
        <v>5</v>
      </c>
      <c r="E33" s="21" t="s">
        <v>86</v>
      </c>
      <c r="F33" s="10" t="n">
        <v>90</v>
      </c>
    </row>
    <row r="34" s="35" customFormat="true" ht="15" hidden="false" customHeight="false" outlineLevel="0" collapsed="false">
      <c r="A34" s="8" t="n">
        <v>43180</v>
      </c>
      <c r="B34" s="21" t="s">
        <v>87</v>
      </c>
      <c r="C34" s="9" t="s">
        <v>28</v>
      </c>
      <c r="D34" s="21" t="n">
        <v>1</v>
      </c>
      <c r="E34" s="21" t="s">
        <v>88</v>
      </c>
      <c r="F34" s="10" t="n">
        <v>90</v>
      </c>
    </row>
    <row r="35" s="35" customFormat="true" ht="15" hidden="false" customHeight="false" outlineLevel="0" collapsed="false">
      <c r="A35" s="8" t="n">
        <v>43181</v>
      </c>
      <c r="B35" s="21" t="s">
        <v>84</v>
      </c>
      <c r="C35" s="9" t="s">
        <v>19</v>
      </c>
      <c r="D35" s="21" t="n">
        <v>4</v>
      </c>
      <c r="E35" s="21" t="s">
        <v>20</v>
      </c>
      <c r="F35" s="10" t="n">
        <v>60</v>
      </c>
    </row>
    <row r="36" s="35" customFormat="true" ht="15" hidden="false" customHeight="false" outlineLevel="0" collapsed="false">
      <c r="A36" s="8" t="n">
        <v>43181</v>
      </c>
      <c r="B36" s="21" t="s">
        <v>89</v>
      </c>
      <c r="C36" s="9" t="s">
        <v>28</v>
      </c>
      <c r="D36" s="21" t="n">
        <v>25</v>
      </c>
      <c r="E36" s="21" t="s">
        <v>90</v>
      </c>
      <c r="F36" s="10" t="n">
        <v>60</v>
      </c>
    </row>
    <row r="37" s="35" customFormat="true" ht="15" hidden="false" customHeight="false" outlineLevel="0" collapsed="false">
      <c r="A37" s="8" t="n">
        <v>43181</v>
      </c>
      <c r="B37" s="21" t="s">
        <v>15</v>
      </c>
      <c r="C37" s="9" t="s">
        <v>16</v>
      </c>
      <c r="D37" s="21" t="n">
        <v>1</v>
      </c>
      <c r="E37" s="21" t="s">
        <v>17</v>
      </c>
      <c r="F37" s="10" t="n">
        <v>150</v>
      </c>
    </row>
    <row r="38" s="35" customFormat="true" ht="15" hidden="false" customHeight="false" outlineLevel="0" collapsed="false">
      <c r="A38" s="8" t="n">
        <v>43182</v>
      </c>
      <c r="B38" s="21" t="s">
        <v>417</v>
      </c>
      <c r="C38" s="9" t="s">
        <v>12</v>
      </c>
      <c r="D38" s="21" t="n">
        <v>28</v>
      </c>
      <c r="E38" s="21" t="s">
        <v>91</v>
      </c>
      <c r="F38" s="10" t="n">
        <v>150</v>
      </c>
    </row>
    <row r="39" s="35" customFormat="true" ht="15" hidden="false" customHeight="false" outlineLevel="0" collapsed="false">
      <c r="A39" s="8" t="n">
        <v>43182</v>
      </c>
      <c r="B39" s="21" t="s">
        <v>59</v>
      </c>
      <c r="C39" s="9" t="s">
        <v>28</v>
      </c>
      <c r="D39" s="21" t="n">
        <v>2</v>
      </c>
      <c r="E39" s="21" t="s">
        <v>92</v>
      </c>
      <c r="F39" s="10" t="n">
        <v>40</v>
      </c>
    </row>
    <row r="40" s="35" customFormat="true" ht="15" hidden="false" customHeight="false" outlineLevel="0" collapsed="false">
      <c r="A40" s="8" t="n">
        <v>43182</v>
      </c>
      <c r="B40" s="21" t="s">
        <v>416</v>
      </c>
      <c r="C40" s="9" t="s">
        <v>45</v>
      </c>
      <c r="D40" s="21" t="n">
        <v>6</v>
      </c>
      <c r="E40" s="21" t="s">
        <v>93</v>
      </c>
      <c r="F40" s="10" t="n">
        <v>130</v>
      </c>
    </row>
    <row r="41" s="35" customFormat="true" ht="15" hidden="false" customHeight="false" outlineLevel="0" collapsed="false">
      <c r="A41" s="8" t="n">
        <v>43185</v>
      </c>
      <c r="B41" s="21" t="s">
        <v>6</v>
      </c>
      <c r="C41" s="9" t="s">
        <v>7</v>
      </c>
      <c r="D41" s="21" t="n">
        <v>6</v>
      </c>
      <c r="E41" s="21" t="s">
        <v>9</v>
      </c>
      <c r="F41" s="10" t="n">
        <v>70</v>
      </c>
    </row>
    <row r="42" s="35" customFormat="true" ht="15" hidden="false" customHeight="false" outlineLevel="0" collapsed="false">
      <c r="A42" s="8" t="n">
        <v>43185</v>
      </c>
      <c r="B42" s="21" t="s">
        <v>18</v>
      </c>
      <c r="C42" s="9" t="s">
        <v>19</v>
      </c>
      <c r="D42" s="21" t="n">
        <v>3</v>
      </c>
      <c r="E42" s="21" t="s">
        <v>20</v>
      </c>
      <c r="F42" s="10" t="n">
        <v>30</v>
      </c>
    </row>
    <row r="43" s="35" customFormat="true" ht="15" hidden="false" customHeight="false" outlineLevel="0" collapsed="false">
      <c r="A43" s="8" t="n">
        <v>43185</v>
      </c>
      <c r="B43" s="21" t="s">
        <v>94</v>
      </c>
      <c r="C43" s="9" t="s">
        <v>16</v>
      </c>
      <c r="D43" s="21" t="n">
        <v>5</v>
      </c>
      <c r="E43" s="21" t="s">
        <v>95</v>
      </c>
      <c r="F43" s="10" t="n">
        <v>90</v>
      </c>
    </row>
    <row r="44" s="35" customFormat="true" ht="15" hidden="false" customHeight="false" outlineLevel="0" collapsed="false">
      <c r="A44" s="8" t="n">
        <v>43185</v>
      </c>
      <c r="B44" s="21" t="s">
        <v>96</v>
      </c>
      <c r="C44" s="9" t="s">
        <v>16</v>
      </c>
      <c r="D44" s="21" t="n">
        <v>5</v>
      </c>
      <c r="E44" s="21" t="s">
        <v>97</v>
      </c>
      <c r="F44" s="10" t="n">
        <v>150</v>
      </c>
    </row>
    <row r="45" s="35" customFormat="true" ht="15" hidden="false" customHeight="false" outlineLevel="0" collapsed="false">
      <c r="A45" s="8" t="n">
        <v>43186</v>
      </c>
      <c r="B45" s="9" t="s">
        <v>411</v>
      </c>
      <c r="C45" s="9" t="s">
        <v>12</v>
      </c>
      <c r="D45" s="21" t="n">
        <v>1</v>
      </c>
      <c r="E45" s="21" t="s">
        <v>98</v>
      </c>
      <c r="F45" s="10" t="n">
        <v>70</v>
      </c>
    </row>
    <row r="46" s="35" customFormat="true" ht="15" hidden="false" customHeight="false" outlineLevel="0" collapsed="false">
      <c r="A46" s="8" t="n">
        <v>43186</v>
      </c>
      <c r="B46" s="9" t="s">
        <v>37</v>
      </c>
      <c r="C46" s="9" t="s">
        <v>38</v>
      </c>
      <c r="D46" s="21" t="n">
        <v>1</v>
      </c>
      <c r="E46" s="21" t="s">
        <v>72</v>
      </c>
      <c r="F46" s="10" t="n">
        <v>60</v>
      </c>
    </row>
    <row r="47" s="35" customFormat="true" ht="15" hidden="false" customHeight="false" outlineLevel="0" collapsed="false">
      <c r="A47" s="8" t="n">
        <v>43187</v>
      </c>
      <c r="B47" s="21" t="s">
        <v>6</v>
      </c>
      <c r="C47" s="9" t="s">
        <v>7</v>
      </c>
      <c r="D47" s="21" t="n">
        <v>10</v>
      </c>
      <c r="E47" s="21" t="s">
        <v>99</v>
      </c>
      <c r="F47" s="10" t="n">
        <v>95</v>
      </c>
    </row>
    <row r="48" s="35" customFormat="true" ht="15.75" hidden="false" customHeight="false" outlineLevel="0" collapsed="false">
      <c r="A48" s="11" t="n">
        <v>43187</v>
      </c>
      <c r="B48" s="12" t="s">
        <v>100</v>
      </c>
      <c r="C48" s="37" t="s">
        <v>62</v>
      </c>
      <c r="D48" s="37" t="n">
        <v>1</v>
      </c>
      <c r="E48" s="37" t="s">
        <v>101</v>
      </c>
      <c r="F48" s="13" t="n">
        <v>240</v>
      </c>
    </row>
    <row r="50" customFormat="false" ht="15.75" hidden="false" customHeight="false" outlineLevel="0" collapsed="false"/>
    <row r="51" customFormat="false" ht="21.75" hidden="false" customHeight="false" outlineLevel="0" collapsed="false">
      <c r="B51" s="59" t="s">
        <v>409</v>
      </c>
      <c r="C51" s="60" t="s">
        <v>410</v>
      </c>
    </row>
    <row r="52" customFormat="false" ht="15" hidden="false" customHeight="false" outlineLevel="0" collapsed="false">
      <c r="B52" s="73" t="str">
        <f aca="false">C4</f>
        <v>SESSÃO</v>
      </c>
      <c r="C52" s="74" t="n">
        <f aca="false">COUNTIF(C2:C48,C4)</f>
        <v>7</v>
      </c>
    </row>
    <row r="53" customFormat="false" ht="15" hidden="false" customHeight="false" outlineLevel="0" collapsed="false">
      <c r="B53" s="64" t="str">
        <f aca="false">C7</f>
        <v>SIG</v>
      </c>
      <c r="C53" s="82" t="n">
        <f aca="false">COUNTIF(C2:C48,C7)</f>
        <v>9</v>
      </c>
    </row>
    <row r="54" customFormat="false" ht="15" hidden="false" customHeight="false" outlineLevel="0" collapsed="false">
      <c r="B54" s="66" t="str">
        <f aca="false">C29</f>
        <v>GRAVAÇÃO VÍDEOAULA</v>
      </c>
      <c r="C54" s="63" t="n">
        <f aca="false">COUNTIF(C2:C48,C38)</f>
        <v>3</v>
      </c>
    </row>
    <row r="55" customFormat="false" ht="15" hidden="false" customHeight="false" outlineLevel="0" collapsed="false">
      <c r="B55" s="64" t="str">
        <f aca="false">C3</f>
        <v>VIDEOCONFERÊNCIA EBSERH</v>
      </c>
      <c r="C55" s="63" t="n">
        <f aca="false">COUNTIF(C2:C48,C3)</f>
        <v>3</v>
      </c>
    </row>
    <row r="56" customFormat="false" ht="15" hidden="false" customHeight="false" outlineLevel="0" collapsed="false">
      <c r="B56" s="66" t="str">
        <f aca="false">C2</f>
        <v>WEBCONFERÊNCIA</v>
      </c>
      <c r="C56" s="63" t="n">
        <f aca="false">COUNTIF(C2:C48,C2)</f>
        <v>6</v>
      </c>
    </row>
    <row r="57" customFormat="false" ht="15" hidden="false" customHeight="false" outlineLevel="0" collapsed="false">
      <c r="B57" s="66" t="s">
        <v>414</v>
      </c>
      <c r="C57" s="63" t="n">
        <f aca="false">COUNTIF(C2:C48,C24)+COUNTIF(C2:C48,C25)</f>
        <v>7</v>
      </c>
    </row>
    <row r="58" customFormat="false" ht="15" hidden="false" customHeight="false" outlineLevel="0" collapsed="false">
      <c r="B58" s="64" t="str">
        <f aca="false">C9</f>
        <v>TESTE DE BANCA</v>
      </c>
      <c r="C58" s="63" t="n">
        <f aca="false">COUNTIF(C2:C48,C28)</f>
        <v>7</v>
      </c>
    </row>
    <row r="59" customFormat="false" ht="15" hidden="false" customHeight="false" outlineLevel="0" collapsed="false">
      <c r="B59" s="75" t="str">
        <f aca="false">C16</f>
        <v>REUNIÃO DRª SUZY</v>
      </c>
      <c r="C59" s="76" t="n">
        <f aca="false">COUNTIF(C2:C48,C16)</f>
        <v>1</v>
      </c>
    </row>
    <row r="60" customFormat="false" ht="15" hidden="false" customHeight="false" outlineLevel="0" collapsed="false">
      <c r="B60" s="64" t="str">
        <f aca="false">C22</f>
        <v>REUNIÃO SRAS</v>
      </c>
      <c r="C60" s="65" t="n">
        <f aca="false">COUNTIF(C2:C48,C22)</f>
        <v>4</v>
      </c>
    </row>
    <row r="61" customFormat="false" ht="19.5" hidden="false" customHeight="false" outlineLevel="0" collapsed="false">
      <c r="B61" s="77" t="s">
        <v>410</v>
      </c>
      <c r="C61" s="78" t="n">
        <f aca="false">SUM(C52:C60)</f>
        <v>47</v>
      </c>
    </row>
  </sheetData>
  <autoFilter ref="A1:F1"/>
  <conditionalFormatting sqref="B51:B52 C51 B54 B56:B57">
    <cfRule type="containsText" priority="2" operator="containsText" aboveAverage="0" equalAverage="0" bottom="0" percent="0" rank="0" text="VASCULAR" dxfId="0"/>
  </conditionalFormatting>
  <conditionalFormatting sqref="C59 C52:C57">
    <cfRule type="containsText" priority="3" operator="containsText" aboveAverage="0" equalAverage="0" bottom="0" percent="0" rank="0" text="VASCULAR" dxfId="0"/>
  </conditionalFormatting>
  <conditionalFormatting sqref="C58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46.43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26" t="n">
        <v>43192</v>
      </c>
      <c r="B2" s="27" t="s">
        <v>6</v>
      </c>
      <c r="C2" s="27" t="s">
        <v>7</v>
      </c>
      <c r="D2" s="27" t="n">
        <v>7</v>
      </c>
      <c r="E2" s="28" t="s">
        <v>9</v>
      </c>
      <c r="F2" s="7" t="n">
        <v>80</v>
      </c>
    </row>
    <row r="3" s="35" customFormat="true" ht="15" hidden="false" customHeight="false" outlineLevel="0" collapsed="false">
      <c r="A3" s="29" t="n">
        <v>43192</v>
      </c>
      <c r="B3" s="21" t="s">
        <v>23</v>
      </c>
      <c r="C3" s="21" t="s">
        <v>24</v>
      </c>
      <c r="D3" s="21" t="n">
        <v>20</v>
      </c>
      <c r="E3" s="30" t="s">
        <v>23</v>
      </c>
      <c r="F3" s="10" t="n">
        <v>120</v>
      </c>
    </row>
    <row r="4" s="35" customFormat="true" ht="15" hidden="false" customHeight="false" outlineLevel="0" collapsed="false">
      <c r="A4" s="29" t="n">
        <v>43193</v>
      </c>
      <c r="B4" s="21" t="s">
        <v>102</v>
      </c>
      <c r="C4" s="21" t="s">
        <v>28</v>
      </c>
      <c r="D4" s="21" t="n">
        <v>9</v>
      </c>
      <c r="E4" s="30" t="s">
        <v>103</v>
      </c>
      <c r="F4" s="10" t="n">
        <v>60</v>
      </c>
    </row>
    <row r="5" s="35" customFormat="true" ht="15" hidden="false" customHeight="false" outlineLevel="0" collapsed="false">
      <c r="A5" s="29" t="n">
        <v>43193</v>
      </c>
      <c r="B5" s="21" t="s">
        <v>51</v>
      </c>
      <c r="C5" s="21" t="s">
        <v>28</v>
      </c>
      <c r="D5" s="21" t="n">
        <v>8</v>
      </c>
      <c r="E5" s="30" t="s">
        <v>104</v>
      </c>
      <c r="F5" s="10" t="n">
        <v>60</v>
      </c>
    </row>
    <row r="6" s="35" customFormat="true" ht="15" hidden="false" customHeight="false" outlineLevel="0" collapsed="false">
      <c r="A6" s="29" t="n">
        <v>43193</v>
      </c>
      <c r="B6" s="21" t="s">
        <v>42</v>
      </c>
      <c r="C6" s="21" t="s">
        <v>28</v>
      </c>
      <c r="D6" s="21" t="n">
        <v>6</v>
      </c>
      <c r="E6" s="30" t="s">
        <v>105</v>
      </c>
      <c r="F6" s="10" t="n">
        <v>60</v>
      </c>
    </row>
    <row r="7" s="35" customFormat="true" ht="15" hidden="false" customHeight="false" outlineLevel="0" collapsed="false">
      <c r="A7" s="29" t="n">
        <v>43194</v>
      </c>
      <c r="B7" s="21" t="s">
        <v>6</v>
      </c>
      <c r="C7" s="21" t="s">
        <v>7</v>
      </c>
      <c r="D7" s="21" t="n">
        <v>15</v>
      </c>
      <c r="E7" s="30" t="s">
        <v>106</v>
      </c>
      <c r="F7" s="10" t="n">
        <v>80</v>
      </c>
    </row>
    <row r="8" s="35" customFormat="true" ht="15" hidden="false" customHeight="false" outlineLevel="0" collapsed="false">
      <c r="A8" s="29" t="n">
        <v>43194</v>
      </c>
      <c r="B8" s="21" t="s">
        <v>107</v>
      </c>
      <c r="C8" s="21" t="s">
        <v>16</v>
      </c>
      <c r="D8" s="21" t="n">
        <v>2</v>
      </c>
      <c r="E8" s="30" t="s">
        <v>29</v>
      </c>
      <c r="F8" s="10" t="n">
        <v>90</v>
      </c>
    </row>
    <row r="9" s="35" customFormat="true" ht="15" hidden="false" customHeight="false" outlineLevel="0" collapsed="false">
      <c r="A9" s="29" t="n">
        <v>43195</v>
      </c>
      <c r="B9" s="21" t="s">
        <v>108</v>
      </c>
      <c r="C9" s="21" t="s">
        <v>16</v>
      </c>
      <c r="D9" s="21" t="n">
        <v>3</v>
      </c>
      <c r="E9" s="30" t="s">
        <v>109</v>
      </c>
      <c r="F9" s="10" t="n">
        <v>60</v>
      </c>
    </row>
    <row r="10" s="35" customFormat="true" ht="15" hidden="false" customHeight="false" outlineLevel="0" collapsed="false">
      <c r="A10" s="29" t="n">
        <v>43195</v>
      </c>
      <c r="B10" s="21" t="s">
        <v>15</v>
      </c>
      <c r="C10" s="21" t="s">
        <v>16</v>
      </c>
      <c r="D10" s="21" t="n">
        <v>1</v>
      </c>
      <c r="E10" s="30" t="s">
        <v>17</v>
      </c>
      <c r="F10" s="10" t="n">
        <v>150</v>
      </c>
    </row>
    <row r="11" s="35" customFormat="true" ht="15" hidden="false" customHeight="false" outlineLevel="0" collapsed="false">
      <c r="A11" s="29" t="n">
        <v>43199</v>
      </c>
      <c r="B11" s="21" t="s">
        <v>6</v>
      </c>
      <c r="C11" s="21" t="s">
        <v>7</v>
      </c>
      <c r="D11" s="21" t="n">
        <v>7</v>
      </c>
      <c r="E11" s="30" t="s">
        <v>9</v>
      </c>
      <c r="F11" s="10" t="n">
        <v>90</v>
      </c>
    </row>
    <row r="12" s="35" customFormat="true" ht="15" hidden="false" customHeight="false" outlineLevel="0" collapsed="false">
      <c r="A12" s="29" t="n">
        <v>43199</v>
      </c>
      <c r="B12" s="21" t="s">
        <v>74</v>
      </c>
      <c r="C12" s="21" t="s">
        <v>28</v>
      </c>
      <c r="D12" s="21" t="n">
        <v>14</v>
      </c>
      <c r="E12" s="30" t="s">
        <v>110</v>
      </c>
      <c r="F12" s="10" t="n">
        <v>65</v>
      </c>
    </row>
    <row r="13" s="35" customFormat="true" ht="15" hidden="false" customHeight="false" outlineLevel="0" collapsed="false">
      <c r="A13" s="29" t="n">
        <v>43199</v>
      </c>
      <c r="B13" s="21" t="s">
        <v>111</v>
      </c>
      <c r="C13" s="21" t="s">
        <v>24</v>
      </c>
      <c r="D13" s="21" t="n">
        <v>7</v>
      </c>
      <c r="E13" s="21" t="s">
        <v>111</v>
      </c>
      <c r="F13" s="10" t="n">
        <v>180</v>
      </c>
    </row>
    <row r="14" s="35" customFormat="true" ht="15" hidden="false" customHeight="false" outlineLevel="0" collapsed="false">
      <c r="A14" s="29" t="n">
        <v>43200</v>
      </c>
      <c r="B14" s="21" t="s">
        <v>51</v>
      </c>
      <c r="C14" s="21" t="s">
        <v>28</v>
      </c>
      <c r="D14" s="21" t="n">
        <v>3</v>
      </c>
      <c r="E14" s="30" t="s">
        <v>112</v>
      </c>
      <c r="F14" s="10" t="n">
        <v>35</v>
      </c>
    </row>
    <row r="15" s="35" customFormat="true" ht="15" hidden="false" customHeight="false" outlineLevel="0" collapsed="false">
      <c r="A15" s="29" t="n">
        <v>43200</v>
      </c>
      <c r="B15" s="21" t="s">
        <v>21</v>
      </c>
      <c r="C15" s="21" t="s">
        <v>21</v>
      </c>
      <c r="D15" s="21" t="n">
        <v>2</v>
      </c>
      <c r="E15" s="30" t="s">
        <v>113</v>
      </c>
      <c r="F15" s="10" t="n">
        <v>120</v>
      </c>
    </row>
    <row r="16" s="35" customFormat="true" ht="15" hidden="false" customHeight="false" outlineLevel="0" collapsed="false">
      <c r="A16" s="29" t="n">
        <v>43200</v>
      </c>
      <c r="B16" s="21" t="s">
        <v>114</v>
      </c>
      <c r="C16" s="21" t="s">
        <v>28</v>
      </c>
      <c r="D16" s="21" t="n">
        <v>2</v>
      </c>
      <c r="E16" s="30" t="s">
        <v>115</v>
      </c>
      <c r="F16" s="10" t="n">
        <v>60</v>
      </c>
    </row>
    <row r="17" s="35" customFormat="true" ht="15" hidden="false" customHeight="false" outlineLevel="0" collapsed="false">
      <c r="A17" s="29" t="n">
        <v>43201</v>
      </c>
      <c r="B17" s="21" t="s">
        <v>6</v>
      </c>
      <c r="C17" s="21" t="s">
        <v>7</v>
      </c>
      <c r="D17" s="21" t="n">
        <v>13</v>
      </c>
      <c r="E17" s="30" t="s">
        <v>116</v>
      </c>
      <c r="F17" s="10" t="n">
        <v>120</v>
      </c>
    </row>
    <row r="18" s="35" customFormat="true" ht="15" hidden="false" customHeight="false" outlineLevel="0" collapsed="false">
      <c r="A18" s="29" t="n">
        <v>43202</v>
      </c>
      <c r="B18" s="21" t="s">
        <v>418</v>
      </c>
      <c r="C18" s="21" t="s">
        <v>118</v>
      </c>
      <c r="D18" s="21" t="n">
        <v>1</v>
      </c>
      <c r="E18" s="30" t="s">
        <v>119</v>
      </c>
      <c r="F18" s="10" t="n">
        <v>125</v>
      </c>
    </row>
    <row r="19" s="35" customFormat="true" ht="15" hidden="false" customHeight="false" outlineLevel="0" collapsed="false">
      <c r="A19" s="29" t="n">
        <v>43202</v>
      </c>
      <c r="B19" s="21" t="s">
        <v>419</v>
      </c>
      <c r="C19" s="21" t="s">
        <v>12</v>
      </c>
      <c r="D19" s="21" t="n">
        <v>1</v>
      </c>
      <c r="E19" s="30" t="s">
        <v>121</v>
      </c>
      <c r="F19" s="10" t="n">
        <v>60</v>
      </c>
    </row>
    <row r="20" s="35" customFormat="true" ht="15" hidden="false" customHeight="false" outlineLevel="0" collapsed="false">
      <c r="A20" s="29" t="n">
        <v>43202</v>
      </c>
      <c r="B20" s="21" t="s">
        <v>420</v>
      </c>
      <c r="C20" s="21" t="s">
        <v>28</v>
      </c>
      <c r="D20" s="21" t="n">
        <v>1</v>
      </c>
      <c r="E20" s="30" t="s">
        <v>123</v>
      </c>
      <c r="F20" s="10" t="n">
        <v>60</v>
      </c>
    </row>
    <row r="21" s="35" customFormat="true" ht="15" hidden="false" customHeight="false" outlineLevel="0" collapsed="false">
      <c r="A21" s="29" t="n">
        <v>43203</v>
      </c>
      <c r="B21" s="21" t="s">
        <v>124</v>
      </c>
      <c r="C21" s="21" t="s">
        <v>28</v>
      </c>
      <c r="D21" s="21" t="n">
        <v>3</v>
      </c>
      <c r="E21" s="30" t="s">
        <v>125</v>
      </c>
      <c r="F21" s="10" t="n">
        <v>90</v>
      </c>
    </row>
    <row r="22" s="35" customFormat="true" ht="15" hidden="false" customHeight="false" outlineLevel="0" collapsed="false">
      <c r="A22" s="29" t="n">
        <v>43203</v>
      </c>
      <c r="B22" s="21" t="s">
        <v>37</v>
      </c>
      <c r="C22" s="21" t="s">
        <v>38</v>
      </c>
      <c r="D22" s="21" t="n">
        <v>1</v>
      </c>
      <c r="E22" s="30" t="s">
        <v>72</v>
      </c>
      <c r="F22" s="10" t="n">
        <v>30</v>
      </c>
    </row>
    <row r="23" s="35" customFormat="true" ht="15" hidden="false" customHeight="false" outlineLevel="0" collapsed="false">
      <c r="A23" s="29" t="n">
        <v>43206</v>
      </c>
      <c r="B23" s="21" t="s">
        <v>6</v>
      </c>
      <c r="C23" s="21" t="s">
        <v>7</v>
      </c>
      <c r="D23" s="21" t="n">
        <v>7</v>
      </c>
      <c r="E23" s="30" t="s">
        <v>9</v>
      </c>
      <c r="F23" s="10" t="n">
        <v>80</v>
      </c>
    </row>
    <row r="24" s="35" customFormat="true" ht="15" hidden="false" customHeight="false" outlineLevel="0" collapsed="false">
      <c r="A24" s="29" t="n">
        <v>43207</v>
      </c>
      <c r="B24" s="21" t="s">
        <v>51</v>
      </c>
      <c r="C24" s="21" t="s">
        <v>28</v>
      </c>
      <c r="D24" s="21" t="n">
        <v>3</v>
      </c>
      <c r="E24" s="30" t="s">
        <v>126</v>
      </c>
      <c r="F24" s="10" t="n">
        <v>50</v>
      </c>
    </row>
    <row r="25" s="35" customFormat="true" ht="15" hidden="false" customHeight="false" outlineLevel="0" collapsed="false">
      <c r="A25" s="29" t="n">
        <v>43207</v>
      </c>
      <c r="B25" s="21" t="s">
        <v>53</v>
      </c>
      <c r="C25" s="21" t="s">
        <v>28</v>
      </c>
      <c r="D25" s="21" t="n">
        <v>17</v>
      </c>
      <c r="E25" s="30" t="s">
        <v>127</v>
      </c>
      <c r="F25" s="10" t="n">
        <v>60</v>
      </c>
    </row>
    <row r="26" s="35" customFormat="true" ht="15" hidden="false" customHeight="false" outlineLevel="0" collapsed="false">
      <c r="A26" s="29" t="n">
        <v>43208</v>
      </c>
      <c r="B26" s="21" t="s">
        <v>6</v>
      </c>
      <c r="C26" s="21" t="s">
        <v>7</v>
      </c>
      <c r="D26" s="21" t="n">
        <v>13</v>
      </c>
      <c r="E26" s="30" t="s">
        <v>128</v>
      </c>
      <c r="F26" s="10" t="n">
        <v>90</v>
      </c>
    </row>
    <row r="27" s="35" customFormat="true" ht="15" hidden="false" customHeight="false" outlineLevel="0" collapsed="false">
      <c r="A27" s="29" t="n">
        <v>43208</v>
      </c>
      <c r="B27" s="21" t="s">
        <v>129</v>
      </c>
      <c r="C27" s="21" t="s">
        <v>7</v>
      </c>
      <c r="D27" s="21" t="n">
        <v>24</v>
      </c>
      <c r="E27" s="30" t="s">
        <v>130</v>
      </c>
      <c r="F27" s="10" t="n">
        <v>120</v>
      </c>
    </row>
    <row r="28" s="35" customFormat="true" ht="15" hidden="false" customHeight="false" outlineLevel="0" collapsed="false">
      <c r="A28" s="29" t="n">
        <v>43209</v>
      </c>
      <c r="B28" s="21" t="s">
        <v>44</v>
      </c>
      <c r="C28" s="21" t="s">
        <v>45</v>
      </c>
      <c r="D28" s="21" t="n">
        <v>19</v>
      </c>
      <c r="E28" s="30" t="s">
        <v>131</v>
      </c>
      <c r="F28" s="10" t="n">
        <v>170</v>
      </c>
    </row>
    <row r="29" s="35" customFormat="true" ht="15" hidden="false" customHeight="false" outlineLevel="0" collapsed="false">
      <c r="A29" s="29" t="n">
        <v>43209</v>
      </c>
      <c r="B29" s="21" t="s">
        <v>108</v>
      </c>
      <c r="C29" s="21" t="s">
        <v>16</v>
      </c>
      <c r="D29" s="21" t="n">
        <v>10</v>
      </c>
      <c r="E29" s="30" t="s">
        <v>132</v>
      </c>
      <c r="F29" s="10" t="n">
        <v>80</v>
      </c>
    </row>
    <row r="30" s="35" customFormat="true" ht="15" hidden="false" customHeight="false" outlineLevel="0" collapsed="false">
      <c r="A30" s="29" t="n">
        <v>43213</v>
      </c>
      <c r="B30" s="21" t="s">
        <v>6</v>
      </c>
      <c r="C30" s="21" t="s">
        <v>7</v>
      </c>
      <c r="D30" s="21" t="n">
        <v>7</v>
      </c>
      <c r="E30" s="30" t="s">
        <v>29</v>
      </c>
      <c r="F30" s="10" t="n">
        <v>115</v>
      </c>
    </row>
    <row r="31" s="35" customFormat="true" ht="15" hidden="false" customHeight="false" outlineLevel="0" collapsed="false">
      <c r="A31" s="29" t="n">
        <v>43213</v>
      </c>
      <c r="B31" s="21" t="s">
        <v>37</v>
      </c>
      <c r="C31" s="21" t="s">
        <v>38</v>
      </c>
      <c r="D31" s="21" t="n">
        <v>1</v>
      </c>
      <c r="E31" s="30" t="s">
        <v>72</v>
      </c>
      <c r="F31" s="10" t="n">
        <v>30</v>
      </c>
    </row>
    <row r="32" s="35" customFormat="true" ht="15" hidden="false" customHeight="false" outlineLevel="0" collapsed="false">
      <c r="A32" s="29" t="n">
        <v>43213</v>
      </c>
      <c r="B32" s="21" t="s">
        <v>133</v>
      </c>
      <c r="C32" s="21" t="s">
        <v>16</v>
      </c>
      <c r="D32" s="21" t="n">
        <v>1</v>
      </c>
      <c r="E32" s="30" t="s">
        <v>134</v>
      </c>
      <c r="F32" s="10" t="n">
        <v>60</v>
      </c>
    </row>
    <row r="33" s="35" customFormat="true" ht="15" hidden="false" customHeight="false" outlineLevel="0" collapsed="false">
      <c r="A33" s="29" t="n">
        <v>43213</v>
      </c>
      <c r="B33" s="21" t="s">
        <v>421</v>
      </c>
      <c r="C33" s="21" t="s">
        <v>12</v>
      </c>
      <c r="D33" s="21" t="n">
        <v>1</v>
      </c>
      <c r="E33" s="21" t="s">
        <v>135</v>
      </c>
      <c r="F33" s="10" t="n">
        <v>60</v>
      </c>
    </row>
    <row r="34" s="35" customFormat="true" ht="15" hidden="false" customHeight="false" outlineLevel="0" collapsed="false">
      <c r="A34" s="29" t="n">
        <v>43214</v>
      </c>
      <c r="B34" s="21" t="s">
        <v>51</v>
      </c>
      <c r="C34" s="21" t="s">
        <v>28</v>
      </c>
      <c r="D34" s="21" t="n">
        <v>1</v>
      </c>
      <c r="E34" s="21" t="s">
        <v>136</v>
      </c>
      <c r="F34" s="10" t="n">
        <v>55</v>
      </c>
    </row>
    <row r="35" s="35" customFormat="true" ht="15" hidden="false" customHeight="false" outlineLevel="0" collapsed="false">
      <c r="A35" s="29" t="n">
        <v>43215</v>
      </c>
      <c r="B35" s="21" t="s">
        <v>6</v>
      </c>
      <c r="C35" s="21" t="s">
        <v>7</v>
      </c>
      <c r="D35" s="21" t="n">
        <v>15</v>
      </c>
      <c r="E35" s="21" t="s">
        <v>137</v>
      </c>
      <c r="F35" s="10" t="n">
        <v>120</v>
      </c>
    </row>
    <row r="36" s="35" customFormat="true" ht="15" hidden="false" customHeight="false" outlineLevel="0" collapsed="false">
      <c r="A36" s="29" t="n">
        <v>43215</v>
      </c>
      <c r="B36" s="21" t="s">
        <v>21</v>
      </c>
      <c r="C36" s="21" t="s">
        <v>21</v>
      </c>
      <c r="D36" s="21" t="n">
        <v>6</v>
      </c>
      <c r="E36" s="21" t="s">
        <v>138</v>
      </c>
      <c r="F36" s="10" t="n">
        <v>210</v>
      </c>
    </row>
    <row r="37" s="35" customFormat="true" ht="15" hidden="false" customHeight="false" outlineLevel="0" collapsed="false">
      <c r="A37" s="29" t="n">
        <v>43216</v>
      </c>
      <c r="B37" s="21" t="s">
        <v>37</v>
      </c>
      <c r="C37" s="21" t="s">
        <v>38</v>
      </c>
      <c r="D37" s="21" t="n">
        <v>1</v>
      </c>
      <c r="E37" s="21" t="s">
        <v>139</v>
      </c>
      <c r="F37" s="10" t="n">
        <v>30</v>
      </c>
    </row>
    <row r="38" s="35" customFormat="true" ht="15" hidden="false" customHeight="false" outlineLevel="0" collapsed="false">
      <c r="A38" s="29" t="n">
        <v>43216</v>
      </c>
      <c r="B38" s="21" t="s">
        <v>89</v>
      </c>
      <c r="C38" s="21" t="s">
        <v>28</v>
      </c>
      <c r="D38" s="21" t="n">
        <v>2</v>
      </c>
      <c r="E38" s="21" t="s">
        <v>140</v>
      </c>
      <c r="F38" s="10" t="n">
        <v>70</v>
      </c>
    </row>
    <row r="39" s="35" customFormat="true" ht="15" hidden="false" customHeight="false" outlineLevel="0" collapsed="false">
      <c r="A39" s="29" t="n">
        <v>43216</v>
      </c>
      <c r="B39" s="21" t="s">
        <v>422</v>
      </c>
      <c r="C39" s="21" t="s">
        <v>142</v>
      </c>
      <c r="D39" s="21" t="n">
        <v>10</v>
      </c>
      <c r="E39" s="21" t="s">
        <v>143</v>
      </c>
      <c r="F39" s="10" t="n">
        <v>120</v>
      </c>
    </row>
    <row r="40" s="35" customFormat="true" ht="15" hidden="false" customHeight="false" outlineLevel="0" collapsed="false">
      <c r="A40" s="29" t="n">
        <v>43217</v>
      </c>
      <c r="B40" s="21" t="s">
        <v>59</v>
      </c>
      <c r="C40" s="21" t="s">
        <v>28</v>
      </c>
      <c r="D40" s="21" t="n">
        <v>2</v>
      </c>
      <c r="E40" s="21" t="s">
        <v>144</v>
      </c>
      <c r="F40" s="10" t="n">
        <v>120</v>
      </c>
    </row>
    <row r="41" s="35" customFormat="true" ht="15" hidden="false" customHeight="false" outlineLevel="0" collapsed="false">
      <c r="A41" s="29" t="n">
        <v>43220</v>
      </c>
      <c r="B41" s="21" t="s">
        <v>6</v>
      </c>
      <c r="C41" s="21" t="s">
        <v>7</v>
      </c>
      <c r="D41" s="21" t="n">
        <v>4</v>
      </c>
      <c r="E41" s="21" t="s">
        <v>9</v>
      </c>
      <c r="F41" s="10" t="n">
        <v>80</v>
      </c>
    </row>
    <row r="42" s="35" customFormat="true" ht="15.75" hidden="false" customHeight="false" outlineLevel="0" collapsed="false">
      <c r="A42" s="36" t="n">
        <v>43220</v>
      </c>
      <c r="B42" s="37" t="s">
        <v>100</v>
      </c>
      <c r="C42" s="37" t="s">
        <v>62</v>
      </c>
      <c r="D42" s="37" t="n">
        <v>9</v>
      </c>
      <c r="E42" s="37" t="s">
        <v>145</v>
      </c>
      <c r="F42" s="13" t="n">
        <v>195</v>
      </c>
    </row>
    <row r="44" customFormat="false" ht="15.75" hidden="false" customHeight="false" outlineLevel="0" collapsed="false"/>
    <row r="45" customFormat="false" ht="21.75" hidden="false" customHeight="false" outlineLevel="0" collapsed="false">
      <c r="B45" s="59" t="s">
        <v>409</v>
      </c>
      <c r="C45" s="60" t="s">
        <v>410</v>
      </c>
    </row>
    <row r="46" customFormat="false" ht="15" hidden="false" customHeight="false" outlineLevel="0" collapsed="false">
      <c r="B46" s="73" t="str">
        <f aca="false">C7</f>
        <v>SESSÃO</v>
      </c>
      <c r="C46" s="74" t="n">
        <f aca="false">COUNTIF(C2:C42,C7)</f>
        <v>10</v>
      </c>
    </row>
    <row r="47" customFormat="false" ht="15" hidden="false" customHeight="false" outlineLevel="0" collapsed="false">
      <c r="B47" s="64" t="str">
        <f aca="false">C4</f>
        <v>SIG</v>
      </c>
      <c r="C47" s="82" t="n">
        <f aca="false">COUNTIF(C2:C42,C4)</f>
        <v>13</v>
      </c>
    </row>
    <row r="48" customFormat="false" ht="15" hidden="false" customHeight="false" outlineLevel="0" collapsed="false">
      <c r="B48" s="66" t="str">
        <f aca="false">C19</f>
        <v>GRAVAÇÃO VÍDEOAULA</v>
      </c>
      <c r="C48" s="63" t="n">
        <f aca="false">COUNTIF(C2:C42,C19)</f>
        <v>2</v>
      </c>
    </row>
    <row r="49" customFormat="false" ht="15" hidden="false" customHeight="false" outlineLevel="0" collapsed="false">
      <c r="B49" s="64" t="str">
        <f aca="false">C15</f>
        <v>VIDEOCONFERÊNCIA EBSERH</v>
      </c>
      <c r="C49" s="63" t="n">
        <f aca="false">COUNTIF(C2:C42,C15)</f>
        <v>2</v>
      </c>
    </row>
    <row r="50" customFormat="false" ht="15" hidden="false" customHeight="false" outlineLevel="0" collapsed="false">
      <c r="B50" s="66" t="str">
        <f aca="false">C8</f>
        <v>WEBCONFERÊNCIA</v>
      </c>
      <c r="C50" s="63" t="n">
        <f aca="false">COUNTIF(C2:C42,C8)</f>
        <v>5</v>
      </c>
    </row>
    <row r="51" customFormat="false" ht="15" hidden="false" customHeight="false" outlineLevel="0" collapsed="false">
      <c r="B51" s="66" t="s">
        <v>423</v>
      </c>
      <c r="C51" s="63" t="n">
        <f aca="false">COUNTIF(C2:C42,C28)+COUNTIF(C2:C42,C42)+COUNTIF(C2:C42,C39)</f>
        <v>3</v>
      </c>
    </row>
    <row r="52" customFormat="false" ht="15" hidden="false" customHeight="false" outlineLevel="0" collapsed="false">
      <c r="B52" s="64" t="str">
        <f aca="false">C22</f>
        <v>TESTE DE BANCA</v>
      </c>
      <c r="C52" s="63" t="n">
        <f aca="false">COUNTIF(C2:C42,C22)</f>
        <v>3</v>
      </c>
    </row>
    <row r="53" customFormat="false" ht="15" hidden="false" customHeight="false" outlineLevel="0" collapsed="false">
      <c r="B53" s="75" t="str">
        <f aca="false">C3</f>
        <v>REUNIÃO DRª SUZY</v>
      </c>
      <c r="C53" s="76" t="n">
        <f aca="false">COUNTIF(C2:C42,C3)</f>
        <v>2</v>
      </c>
    </row>
    <row r="54" customFormat="false" ht="15" hidden="false" customHeight="false" outlineLevel="0" collapsed="false">
      <c r="B54" s="64" t="str">
        <f aca="false">C18</f>
        <v>UTILIZAÇÃO DE COMPUTADOR</v>
      </c>
      <c r="C54" s="65" t="n">
        <f aca="false">COUNTIF(C2:C42,C18)</f>
        <v>1</v>
      </c>
    </row>
    <row r="55" customFormat="false" ht="19.5" hidden="false" customHeight="false" outlineLevel="0" collapsed="false">
      <c r="B55" s="77" t="s">
        <v>410</v>
      </c>
      <c r="C55" s="78" t="n">
        <f aca="false">SUM(C46:C54)</f>
        <v>41</v>
      </c>
    </row>
  </sheetData>
  <autoFilter ref="A1:F1"/>
  <conditionalFormatting sqref="B45:B46 C45 B48 B50:B51">
    <cfRule type="containsText" priority="2" operator="containsText" aboveAverage="0" equalAverage="0" bottom="0" percent="0" rank="0" text="VASCULAR" dxfId="0"/>
  </conditionalFormatting>
  <conditionalFormatting sqref="C53 C46:C51">
    <cfRule type="containsText" priority="3" operator="containsText" aboveAverage="0" equalAverage="0" bottom="0" percent="0" rank="0" text="VASCULAR" dxfId="0"/>
  </conditionalFormatting>
  <conditionalFormatting sqref="C52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50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</row>
    <row r="2" s="35" customFormat="true" ht="15" hidden="false" customHeight="false" outlineLevel="0" collapsed="false">
      <c r="A2" s="26" t="n">
        <v>43222</v>
      </c>
      <c r="B2" s="27" t="s">
        <v>6</v>
      </c>
      <c r="C2" s="27" t="s">
        <v>7</v>
      </c>
      <c r="D2" s="27" t="n">
        <v>14</v>
      </c>
      <c r="E2" s="27" t="s">
        <v>146</v>
      </c>
      <c r="F2" s="7" t="n">
        <v>90</v>
      </c>
    </row>
    <row r="3" s="35" customFormat="true" ht="15" hidden="false" customHeight="false" outlineLevel="0" collapsed="false">
      <c r="A3" s="32" t="n">
        <v>43223</v>
      </c>
      <c r="B3" s="33" t="s">
        <v>18</v>
      </c>
      <c r="C3" s="33" t="s">
        <v>19</v>
      </c>
      <c r="D3" s="33" t="n">
        <v>3</v>
      </c>
      <c r="E3" s="33" t="s">
        <v>20</v>
      </c>
      <c r="F3" s="34" t="n">
        <v>30</v>
      </c>
    </row>
    <row r="4" s="35" customFormat="true" ht="15" hidden="false" customHeight="false" outlineLevel="0" collapsed="false">
      <c r="A4" s="32" t="n">
        <v>43224</v>
      </c>
      <c r="B4" s="33" t="s">
        <v>34</v>
      </c>
      <c r="C4" s="33" t="s">
        <v>24</v>
      </c>
      <c r="D4" s="33" t="n">
        <v>10</v>
      </c>
      <c r="E4" s="33" t="s">
        <v>35</v>
      </c>
      <c r="F4" s="34" t="n">
        <v>85</v>
      </c>
    </row>
    <row r="5" s="35" customFormat="true" ht="15" hidden="false" customHeight="false" outlineLevel="0" collapsed="false">
      <c r="A5" s="29" t="n">
        <v>43227</v>
      </c>
      <c r="B5" s="21" t="s">
        <v>147</v>
      </c>
      <c r="C5" s="21" t="s">
        <v>7</v>
      </c>
      <c r="D5" s="21" t="n">
        <v>7</v>
      </c>
      <c r="E5" s="21" t="s">
        <v>9</v>
      </c>
      <c r="F5" s="10" t="n">
        <v>80</v>
      </c>
    </row>
    <row r="6" s="35" customFormat="true" ht="15" hidden="false" customHeight="false" outlineLevel="0" collapsed="false">
      <c r="A6" s="29" t="n">
        <v>43227</v>
      </c>
      <c r="B6" s="21" t="s">
        <v>6</v>
      </c>
      <c r="C6" s="21" t="s">
        <v>7</v>
      </c>
      <c r="D6" s="21" t="n">
        <v>7</v>
      </c>
      <c r="E6" s="21" t="s">
        <v>9</v>
      </c>
      <c r="F6" s="10" t="n">
        <v>40</v>
      </c>
    </row>
    <row r="7" s="35" customFormat="true" ht="15" hidden="false" customHeight="false" outlineLevel="0" collapsed="false">
      <c r="A7" s="29" t="n">
        <v>43228</v>
      </c>
      <c r="B7" s="21" t="s">
        <v>102</v>
      </c>
      <c r="C7" s="21" t="s">
        <v>28</v>
      </c>
      <c r="D7" s="21" t="n">
        <v>8</v>
      </c>
      <c r="E7" s="21" t="s">
        <v>148</v>
      </c>
      <c r="F7" s="10" t="n">
        <v>40</v>
      </c>
    </row>
    <row r="8" s="35" customFormat="true" ht="15" hidden="false" customHeight="false" outlineLevel="0" collapsed="false">
      <c r="A8" s="29" t="n">
        <v>43228</v>
      </c>
      <c r="B8" s="21" t="s">
        <v>51</v>
      </c>
      <c r="C8" s="21" t="s">
        <v>28</v>
      </c>
      <c r="D8" s="21" t="n">
        <v>1</v>
      </c>
      <c r="F8" s="10" t="n">
        <v>40</v>
      </c>
    </row>
    <row r="9" s="35" customFormat="true" ht="15" hidden="false" customHeight="false" outlineLevel="0" collapsed="false">
      <c r="A9" s="29" t="n">
        <v>43228</v>
      </c>
      <c r="B9" s="21" t="s">
        <v>114</v>
      </c>
      <c r="C9" s="21" t="s">
        <v>28</v>
      </c>
      <c r="D9" s="21" t="n">
        <v>1</v>
      </c>
      <c r="E9" s="21" t="s">
        <v>149</v>
      </c>
      <c r="F9" s="10" t="n">
        <v>60</v>
      </c>
    </row>
    <row r="10" s="35" customFormat="true" ht="15" hidden="false" customHeight="false" outlineLevel="0" collapsed="false">
      <c r="A10" s="29" t="n">
        <v>43229</v>
      </c>
      <c r="B10" s="21" t="s">
        <v>6</v>
      </c>
      <c r="C10" s="21" t="s">
        <v>7</v>
      </c>
      <c r="D10" s="21" t="n">
        <v>14</v>
      </c>
      <c r="E10" s="21" t="s">
        <v>150</v>
      </c>
      <c r="F10" s="10" t="n">
        <v>85</v>
      </c>
    </row>
    <row r="11" s="35" customFormat="true" ht="15" hidden="false" customHeight="false" outlineLevel="0" collapsed="false">
      <c r="A11" s="29" t="n">
        <v>43229</v>
      </c>
      <c r="B11" s="21" t="s">
        <v>107</v>
      </c>
      <c r="C11" s="21" t="s">
        <v>16</v>
      </c>
      <c r="D11" s="21" t="n">
        <v>2</v>
      </c>
      <c r="E11" s="30" t="s">
        <v>29</v>
      </c>
      <c r="F11" s="10" t="n">
        <v>60</v>
      </c>
    </row>
    <row r="12" s="35" customFormat="true" ht="15" hidden="false" customHeight="false" outlineLevel="0" collapsed="false">
      <c r="A12" s="29" t="n">
        <v>43230</v>
      </c>
      <c r="B12" s="21" t="s">
        <v>21</v>
      </c>
      <c r="C12" s="21" t="s">
        <v>21</v>
      </c>
      <c r="D12" s="21" t="n">
        <v>3</v>
      </c>
      <c r="E12" s="21" t="s">
        <v>151</v>
      </c>
      <c r="F12" s="10" t="n">
        <v>120</v>
      </c>
    </row>
    <row r="13" s="35" customFormat="true" ht="15" hidden="false" customHeight="false" outlineLevel="0" collapsed="false">
      <c r="A13" s="29" t="n">
        <v>43230</v>
      </c>
      <c r="B13" s="21" t="s">
        <v>420</v>
      </c>
      <c r="C13" s="21" t="s">
        <v>28</v>
      </c>
      <c r="D13" s="21" t="n">
        <v>2</v>
      </c>
      <c r="E13" s="21" t="s">
        <v>152</v>
      </c>
      <c r="F13" s="10" t="n">
        <v>70</v>
      </c>
    </row>
    <row r="14" s="35" customFormat="true" ht="15" hidden="false" customHeight="false" outlineLevel="0" collapsed="false">
      <c r="A14" s="29" t="n">
        <v>43230</v>
      </c>
      <c r="B14" s="9" t="s">
        <v>411</v>
      </c>
      <c r="C14" s="21" t="s">
        <v>12</v>
      </c>
      <c r="D14" s="21" t="n">
        <v>1</v>
      </c>
      <c r="E14" s="21" t="s">
        <v>153</v>
      </c>
      <c r="F14" s="10" t="n">
        <v>90</v>
      </c>
    </row>
    <row r="15" s="35" customFormat="true" ht="15" hidden="false" customHeight="false" outlineLevel="0" collapsed="false">
      <c r="A15" s="29" t="n">
        <v>43230</v>
      </c>
      <c r="B15" s="9" t="s">
        <v>424</v>
      </c>
      <c r="C15" s="21" t="s">
        <v>7</v>
      </c>
      <c r="D15" s="21" t="n">
        <v>4</v>
      </c>
      <c r="E15" s="21" t="s">
        <v>155</v>
      </c>
      <c r="F15" s="10" t="n">
        <v>150</v>
      </c>
    </row>
    <row r="16" s="35" customFormat="true" ht="15" hidden="false" customHeight="false" outlineLevel="0" collapsed="false">
      <c r="A16" s="29" t="n">
        <v>43231</v>
      </c>
      <c r="B16" s="9" t="s">
        <v>18</v>
      </c>
      <c r="C16" s="21" t="s">
        <v>156</v>
      </c>
      <c r="D16" s="21" t="n">
        <v>2</v>
      </c>
      <c r="E16" s="21" t="s">
        <v>156</v>
      </c>
      <c r="F16" s="10" t="n">
        <v>170</v>
      </c>
    </row>
    <row r="17" s="35" customFormat="true" ht="15" hidden="false" customHeight="false" outlineLevel="0" collapsed="false">
      <c r="A17" s="29" t="n">
        <v>43231</v>
      </c>
      <c r="B17" s="21" t="s">
        <v>124</v>
      </c>
      <c r="C17" s="21" t="s">
        <v>28</v>
      </c>
      <c r="D17" s="21" t="n">
        <v>6</v>
      </c>
      <c r="E17" s="21" t="s">
        <v>157</v>
      </c>
      <c r="F17" s="10" t="n">
        <v>90</v>
      </c>
    </row>
    <row r="18" s="35" customFormat="true" ht="15" hidden="false" customHeight="false" outlineLevel="0" collapsed="false">
      <c r="A18" s="29" t="n">
        <v>43234</v>
      </c>
      <c r="B18" s="21" t="s">
        <v>147</v>
      </c>
      <c r="C18" s="21" t="s">
        <v>7</v>
      </c>
      <c r="D18" s="21" t="n">
        <v>6</v>
      </c>
      <c r="E18" s="21" t="s">
        <v>158</v>
      </c>
      <c r="F18" s="10" t="n">
        <v>60</v>
      </c>
    </row>
    <row r="19" s="35" customFormat="true" ht="15" hidden="false" customHeight="false" outlineLevel="0" collapsed="false">
      <c r="A19" s="29" t="n">
        <v>43234</v>
      </c>
      <c r="B19" s="21" t="s">
        <v>6</v>
      </c>
      <c r="C19" s="21" t="s">
        <v>7</v>
      </c>
      <c r="D19" s="21" t="n">
        <v>6</v>
      </c>
      <c r="E19" s="21" t="s">
        <v>158</v>
      </c>
      <c r="F19" s="10" t="n">
        <v>95</v>
      </c>
    </row>
    <row r="20" s="35" customFormat="true" ht="15" hidden="false" customHeight="false" outlineLevel="0" collapsed="false">
      <c r="A20" s="29" t="n">
        <v>43234</v>
      </c>
      <c r="B20" s="21" t="s">
        <v>74</v>
      </c>
      <c r="C20" s="21" t="s">
        <v>28</v>
      </c>
      <c r="D20" s="21" t="n">
        <v>8</v>
      </c>
      <c r="E20" s="21" t="s">
        <v>159</v>
      </c>
      <c r="F20" s="10" t="n">
        <v>75</v>
      </c>
    </row>
    <row r="21" s="35" customFormat="true" ht="15" hidden="false" customHeight="false" outlineLevel="0" collapsed="false">
      <c r="A21" s="29" t="n">
        <v>43235</v>
      </c>
      <c r="B21" s="21" t="s">
        <v>51</v>
      </c>
      <c r="C21" s="21" t="s">
        <v>28</v>
      </c>
      <c r="D21" s="21" t="n">
        <v>3</v>
      </c>
      <c r="E21" s="21" t="s">
        <v>160</v>
      </c>
      <c r="F21" s="10" t="n">
        <v>65</v>
      </c>
    </row>
    <row r="22" s="35" customFormat="true" ht="15" hidden="false" customHeight="false" outlineLevel="0" collapsed="false">
      <c r="A22" s="29" t="n">
        <v>43235</v>
      </c>
      <c r="B22" s="21" t="s">
        <v>53</v>
      </c>
      <c r="C22" s="21" t="s">
        <v>28</v>
      </c>
      <c r="D22" s="21" t="n">
        <v>10</v>
      </c>
      <c r="E22" s="21" t="s">
        <v>161</v>
      </c>
      <c r="F22" s="10" t="n">
        <v>60</v>
      </c>
    </row>
    <row r="23" s="35" customFormat="true" ht="15" hidden="false" customHeight="false" outlineLevel="0" collapsed="false">
      <c r="A23" s="29" t="n">
        <v>43236</v>
      </c>
      <c r="B23" s="21" t="s">
        <v>6</v>
      </c>
      <c r="C23" s="21" t="s">
        <v>7</v>
      </c>
      <c r="D23" s="21" t="n">
        <v>12</v>
      </c>
      <c r="E23" s="21" t="s">
        <v>162</v>
      </c>
      <c r="F23" s="10" t="n">
        <v>105</v>
      </c>
    </row>
    <row r="24" s="35" customFormat="true" ht="15" hidden="false" customHeight="false" outlineLevel="0" collapsed="false">
      <c r="A24" s="29" t="n">
        <v>43236</v>
      </c>
      <c r="B24" s="21" t="s">
        <v>163</v>
      </c>
      <c r="C24" s="21" t="s">
        <v>7</v>
      </c>
      <c r="D24" s="21" t="n">
        <v>1</v>
      </c>
      <c r="E24" s="21"/>
      <c r="F24" s="10" t="n">
        <v>90</v>
      </c>
    </row>
    <row r="25" s="35" customFormat="true" ht="15" hidden="false" customHeight="false" outlineLevel="0" collapsed="false">
      <c r="A25" s="29" t="n">
        <v>43238</v>
      </c>
      <c r="B25" s="21" t="s">
        <v>37</v>
      </c>
      <c r="C25" s="21" t="s">
        <v>38</v>
      </c>
      <c r="D25" s="21" t="n">
        <v>1</v>
      </c>
      <c r="E25" s="21" t="s">
        <v>72</v>
      </c>
      <c r="F25" s="10" t="n">
        <v>30</v>
      </c>
    </row>
    <row r="26" s="35" customFormat="true" ht="15" hidden="false" customHeight="false" outlineLevel="0" collapsed="false">
      <c r="A26" s="29" t="n">
        <v>43238</v>
      </c>
      <c r="B26" s="21" t="s">
        <v>18</v>
      </c>
      <c r="C26" s="21" t="s">
        <v>164</v>
      </c>
      <c r="D26" s="21" t="n">
        <v>2</v>
      </c>
      <c r="E26" s="21" t="s">
        <v>164</v>
      </c>
      <c r="F26" s="10" t="n">
        <v>40</v>
      </c>
    </row>
    <row r="27" s="35" customFormat="true" ht="15" hidden="false" customHeight="false" outlineLevel="0" collapsed="false">
      <c r="A27" s="29" t="n">
        <v>43241</v>
      </c>
      <c r="B27" s="21" t="s">
        <v>147</v>
      </c>
      <c r="C27" s="21" t="s">
        <v>7</v>
      </c>
      <c r="D27" s="21" t="n">
        <v>5</v>
      </c>
      <c r="E27" s="21" t="s">
        <v>158</v>
      </c>
      <c r="F27" s="10" t="n">
        <v>75</v>
      </c>
    </row>
    <row r="28" s="35" customFormat="true" ht="15" hidden="false" customHeight="false" outlineLevel="0" collapsed="false">
      <c r="A28" s="29" t="n">
        <v>43241</v>
      </c>
      <c r="B28" s="21" t="s">
        <v>6</v>
      </c>
      <c r="C28" s="21" t="s">
        <v>7</v>
      </c>
      <c r="D28" s="21" t="n">
        <v>6</v>
      </c>
      <c r="E28" s="21" t="s">
        <v>158</v>
      </c>
      <c r="F28" s="10" t="n">
        <v>55</v>
      </c>
    </row>
    <row r="29" s="35" customFormat="true" ht="15" hidden="false" customHeight="false" outlineLevel="0" collapsed="false">
      <c r="A29" s="29" t="n">
        <v>43241</v>
      </c>
      <c r="B29" s="21" t="s">
        <v>21</v>
      </c>
      <c r="C29" s="21" t="s">
        <v>21</v>
      </c>
      <c r="D29" s="21" t="n">
        <v>5</v>
      </c>
      <c r="E29" s="21" t="s">
        <v>165</v>
      </c>
      <c r="F29" s="10" t="n">
        <v>210</v>
      </c>
    </row>
    <row r="30" s="35" customFormat="true" ht="15" hidden="false" customHeight="false" outlineLevel="0" collapsed="false">
      <c r="A30" s="29" t="n">
        <v>43242</v>
      </c>
      <c r="B30" s="21" t="s">
        <v>21</v>
      </c>
      <c r="C30" s="21" t="s">
        <v>21</v>
      </c>
      <c r="D30" s="21" t="n">
        <v>4</v>
      </c>
      <c r="E30" s="21" t="s">
        <v>165</v>
      </c>
      <c r="F30" s="10" t="n">
        <v>240</v>
      </c>
    </row>
    <row r="31" s="35" customFormat="true" ht="15" hidden="false" customHeight="false" outlineLevel="0" collapsed="false">
      <c r="A31" s="29" t="n">
        <v>43242</v>
      </c>
      <c r="B31" s="21" t="s">
        <v>51</v>
      </c>
      <c r="C31" s="21" t="s">
        <v>28</v>
      </c>
      <c r="D31" s="21" t="n">
        <v>3</v>
      </c>
      <c r="E31" s="21" t="s">
        <v>166</v>
      </c>
      <c r="F31" s="10" t="n">
        <v>60</v>
      </c>
    </row>
    <row r="32" s="35" customFormat="true" ht="15" hidden="false" customHeight="false" outlineLevel="0" collapsed="false">
      <c r="A32" s="29" t="n">
        <v>43242</v>
      </c>
      <c r="B32" s="21" t="s">
        <v>37</v>
      </c>
      <c r="C32" s="21" t="s">
        <v>38</v>
      </c>
      <c r="D32" s="21" t="n">
        <v>1</v>
      </c>
      <c r="E32" s="21" t="s">
        <v>72</v>
      </c>
      <c r="F32" s="10" t="n">
        <v>30</v>
      </c>
    </row>
    <row r="33" s="35" customFormat="true" ht="15" hidden="false" customHeight="false" outlineLevel="0" collapsed="false">
      <c r="A33" s="29" t="n">
        <v>43242</v>
      </c>
      <c r="B33" s="21" t="s">
        <v>167</v>
      </c>
      <c r="C33" s="21" t="s">
        <v>7</v>
      </c>
      <c r="D33" s="21" t="n">
        <v>1</v>
      </c>
      <c r="E33" s="21" t="s">
        <v>168</v>
      </c>
      <c r="F33" s="10" t="n">
        <v>100</v>
      </c>
    </row>
    <row r="34" s="35" customFormat="true" ht="15" hidden="false" customHeight="false" outlineLevel="0" collapsed="false">
      <c r="A34" s="29" t="n">
        <v>43243</v>
      </c>
      <c r="B34" s="21" t="s">
        <v>6</v>
      </c>
      <c r="C34" s="21" t="s">
        <v>7</v>
      </c>
      <c r="D34" s="21" t="n">
        <v>13</v>
      </c>
      <c r="E34" s="21" t="s">
        <v>169</v>
      </c>
      <c r="F34" s="10" t="n">
        <v>75</v>
      </c>
    </row>
    <row r="35" s="35" customFormat="true" ht="15" hidden="false" customHeight="false" outlineLevel="0" collapsed="false">
      <c r="A35" s="29" t="n">
        <v>43243</v>
      </c>
      <c r="B35" s="21" t="s">
        <v>21</v>
      </c>
      <c r="C35" s="21" t="s">
        <v>21</v>
      </c>
      <c r="D35" s="21" t="n">
        <v>4</v>
      </c>
      <c r="E35" s="21" t="s">
        <v>165</v>
      </c>
      <c r="F35" s="10" t="n">
        <v>240</v>
      </c>
    </row>
    <row r="36" s="35" customFormat="true" ht="15" hidden="false" customHeight="false" outlineLevel="0" collapsed="false">
      <c r="A36" s="29" t="n">
        <v>43244</v>
      </c>
      <c r="B36" s="21" t="s">
        <v>21</v>
      </c>
      <c r="C36" s="21" t="s">
        <v>21</v>
      </c>
      <c r="D36" s="21" t="n">
        <v>4</v>
      </c>
      <c r="E36" s="21" t="s">
        <v>165</v>
      </c>
      <c r="F36" s="10" t="n">
        <v>225</v>
      </c>
    </row>
    <row r="37" s="35" customFormat="true" ht="15" hidden="false" customHeight="false" outlineLevel="0" collapsed="false">
      <c r="A37" s="29" t="n">
        <v>43244</v>
      </c>
      <c r="B37" s="21" t="s">
        <v>89</v>
      </c>
      <c r="C37" s="21" t="s">
        <v>28</v>
      </c>
      <c r="D37" s="21" t="n">
        <v>8</v>
      </c>
      <c r="E37" s="21" t="s">
        <v>170</v>
      </c>
      <c r="F37" s="10" t="n">
        <v>60</v>
      </c>
    </row>
    <row r="38" s="35" customFormat="true" ht="15" hidden="false" customHeight="false" outlineLevel="0" collapsed="false">
      <c r="A38" s="29" t="n">
        <v>43245</v>
      </c>
      <c r="B38" s="21" t="s">
        <v>21</v>
      </c>
      <c r="C38" s="21" t="s">
        <v>21</v>
      </c>
      <c r="D38" s="21" t="n">
        <v>2</v>
      </c>
      <c r="E38" s="21" t="s">
        <v>165</v>
      </c>
      <c r="F38" s="10" t="n">
        <v>225</v>
      </c>
    </row>
    <row r="39" s="35" customFormat="true" ht="15" hidden="false" customHeight="false" outlineLevel="0" collapsed="false">
      <c r="A39" s="29" t="n">
        <v>43244</v>
      </c>
      <c r="B39" s="21" t="s">
        <v>411</v>
      </c>
      <c r="C39" s="21" t="s">
        <v>12</v>
      </c>
      <c r="D39" s="21" t="n">
        <v>1</v>
      </c>
      <c r="E39" s="21" t="s">
        <v>171</v>
      </c>
      <c r="F39" s="10" t="n">
        <v>90</v>
      </c>
    </row>
    <row r="40" s="35" customFormat="true" ht="15" hidden="false" customHeight="false" outlineLevel="0" collapsed="false">
      <c r="A40" s="29" t="n">
        <v>43245</v>
      </c>
      <c r="B40" s="21" t="s">
        <v>411</v>
      </c>
      <c r="C40" s="21" t="s">
        <v>12</v>
      </c>
      <c r="D40" s="21" t="n">
        <v>1</v>
      </c>
      <c r="E40" s="21" t="s">
        <v>153</v>
      </c>
      <c r="F40" s="10" t="n">
        <v>60</v>
      </c>
    </row>
    <row r="41" s="35" customFormat="true" ht="15" hidden="false" customHeight="false" outlineLevel="0" collapsed="false">
      <c r="A41" s="29" t="n">
        <v>43248</v>
      </c>
      <c r="B41" s="21" t="s">
        <v>172</v>
      </c>
      <c r="C41" s="21" t="s">
        <v>7</v>
      </c>
      <c r="D41" s="21" t="n">
        <v>4</v>
      </c>
      <c r="E41" s="21" t="s">
        <v>158</v>
      </c>
      <c r="F41" s="10" t="n">
        <v>65</v>
      </c>
    </row>
    <row r="42" s="35" customFormat="true" ht="15" hidden="false" customHeight="false" outlineLevel="0" collapsed="false">
      <c r="A42" s="29" t="n">
        <v>43248</v>
      </c>
      <c r="B42" s="21" t="s">
        <v>6</v>
      </c>
      <c r="C42" s="21" t="s">
        <v>7</v>
      </c>
      <c r="D42" s="21" t="n">
        <v>5</v>
      </c>
      <c r="E42" s="21" t="s">
        <v>158</v>
      </c>
      <c r="F42" s="10" t="n">
        <v>90</v>
      </c>
    </row>
    <row r="43" s="35" customFormat="true" ht="15" hidden="false" customHeight="false" outlineLevel="0" collapsed="false">
      <c r="A43" s="29" t="n">
        <v>43248</v>
      </c>
      <c r="B43" s="21" t="s">
        <v>100</v>
      </c>
      <c r="C43" s="21" t="s">
        <v>62</v>
      </c>
      <c r="D43" s="21" t="n">
        <v>12</v>
      </c>
      <c r="E43" s="21" t="s">
        <v>173</v>
      </c>
      <c r="F43" s="10" t="n">
        <v>240</v>
      </c>
    </row>
    <row r="44" s="35" customFormat="true" ht="15" hidden="false" customHeight="false" outlineLevel="0" collapsed="false">
      <c r="A44" s="31" t="n">
        <v>43248</v>
      </c>
      <c r="B44" s="24" t="s">
        <v>141</v>
      </c>
      <c r="C44" s="24" t="s">
        <v>142</v>
      </c>
      <c r="D44" s="24" t="n">
        <v>10</v>
      </c>
      <c r="E44" s="24" t="s">
        <v>174</v>
      </c>
      <c r="F44" s="25" t="n">
        <v>95</v>
      </c>
    </row>
    <row r="45" s="35" customFormat="true" ht="15" hidden="false" customHeight="false" outlineLevel="0" collapsed="false">
      <c r="A45" s="29" t="n">
        <v>43249</v>
      </c>
      <c r="B45" s="21" t="s">
        <v>21</v>
      </c>
      <c r="C45" s="21" t="s">
        <v>21</v>
      </c>
      <c r="D45" s="21" t="n">
        <v>4</v>
      </c>
      <c r="E45" s="21" t="s">
        <v>175</v>
      </c>
      <c r="F45" s="10" t="n">
        <v>70</v>
      </c>
    </row>
    <row r="46" s="35" customFormat="true" ht="15" hidden="false" customHeight="false" outlineLevel="0" collapsed="false">
      <c r="A46" s="29" t="n">
        <v>43250</v>
      </c>
      <c r="B46" s="21" t="s">
        <v>6</v>
      </c>
      <c r="C46" s="21" t="s">
        <v>7</v>
      </c>
      <c r="D46" s="21" t="n">
        <v>15</v>
      </c>
      <c r="E46" s="21" t="s">
        <v>176</v>
      </c>
      <c r="F46" s="10" t="n">
        <v>95</v>
      </c>
    </row>
    <row r="47" s="35" customFormat="true" ht="15.75" hidden="false" customHeight="false" outlineLevel="0" collapsed="false">
      <c r="A47" s="36" t="n">
        <v>43250</v>
      </c>
      <c r="B47" s="37" t="s">
        <v>177</v>
      </c>
      <c r="C47" s="37" t="s">
        <v>7</v>
      </c>
      <c r="D47" s="37" t="n">
        <v>18</v>
      </c>
      <c r="E47" s="37" t="s">
        <v>178</v>
      </c>
      <c r="F47" s="13" t="n">
        <v>60</v>
      </c>
    </row>
    <row r="49" customFormat="false" ht="15.75" hidden="false" customHeight="false" outlineLevel="0" collapsed="false"/>
    <row r="50" customFormat="false" ht="21.75" hidden="false" customHeight="false" outlineLevel="0" collapsed="false">
      <c r="B50" s="59" t="s">
        <v>409</v>
      </c>
      <c r="C50" s="60" t="s">
        <v>410</v>
      </c>
    </row>
    <row r="51" customFormat="false" ht="15" hidden="false" customHeight="false" outlineLevel="0" collapsed="false">
      <c r="B51" s="73" t="str">
        <f aca="false">C2</f>
        <v>SESSÃO</v>
      </c>
      <c r="C51" s="74" t="n">
        <f aca="false">COUNTIF(C2:C47,C2)</f>
        <v>17</v>
      </c>
    </row>
    <row r="52" customFormat="false" ht="15" hidden="false" customHeight="false" outlineLevel="0" collapsed="false">
      <c r="B52" s="64" t="str">
        <f aca="false">C7</f>
        <v>SIG</v>
      </c>
      <c r="C52" s="82" t="n">
        <f aca="false">COUNTIF(C2:C47,C7)</f>
        <v>10</v>
      </c>
    </row>
    <row r="53" customFormat="false" ht="15" hidden="false" customHeight="false" outlineLevel="0" collapsed="false">
      <c r="B53" s="66" t="str">
        <f aca="false">C14</f>
        <v>GRAVAÇÃO VÍDEOAULA</v>
      </c>
      <c r="C53" s="63" t="n">
        <f aca="false">COUNTIF(C2:C47,C14)</f>
        <v>3</v>
      </c>
    </row>
    <row r="54" customFormat="false" ht="15" hidden="false" customHeight="false" outlineLevel="0" collapsed="false">
      <c r="B54" s="64" t="str">
        <f aca="false">C12</f>
        <v>VIDEOCONFERÊNCIA EBSERH</v>
      </c>
      <c r="C54" s="63" t="n">
        <f aca="false">COUNTIF(C2:C47,C12)</f>
        <v>7</v>
      </c>
    </row>
    <row r="55" customFormat="false" ht="15" hidden="false" customHeight="false" outlineLevel="0" collapsed="false">
      <c r="B55" s="66" t="str">
        <f aca="false">C11</f>
        <v>WEBCONFERÊNCIA</v>
      </c>
      <c r="C55" s="63" t="n">
        <f aca="false">COUNTIF(C2:C47,C11)</f>
        <v>1</v>
      </c>
    </row>
    <row r="56" customFormat="false" ht="15" hidden="false" customHeight="false" outlineLevel="0" collapsed="false">
      <c r="B56" s="66" t="s">
        <v>423</v>
      </c>
      <c r="C56" s="63" t="n">
        <f aca="false">COUNTIF(C2:C47,C43)+COUNTIF(C2:C47,C44)+COUNTIF(C2:C47,#REF!)</f>
        <v>2</v>
      </c>
    </row>
    <row r="57" customFormat="false" ht="15" hidden="false" customHeight="false" outlineLevel="0" collapsed="false">
      <c r="B57" s="64" t="str">
        <f aca="false">C32</f>
        <v>TESTE DE BANCA</v>
      </c>
      <c r="C57" s="63" t="n">
        <f aca="false">COUNTIF(C2:C47,C32)</f>
        <v>2</v>
      </c>
    </row>
    <row r="58" customFormat="false" ht="15" hidden="false" customHeight="false" outlineLevel="0" collapsed="false">
      <c r="B58" s="75" t="str">
        <f aca="false">C4</f>
        <v>REUNIÃO DRª SUZY</v>
      </c>
      <c r="C58" s="76" t="n">
        <f aca="false">COUNTIF(C2:C47,C4)</f>
        <v>1</v>
      </c>
    </row>
    <row r="59" customFormat="false" ht="15" hidden="false" customHeight="false" outlineLevel="0" collapsed="false">
      <c r="B59" s="64" t="s">
        <v>425</v>
      </c>
      <c r="C59" s="65" t="n">
        <f aca="false">COUNTIF(C2:C47,C3)+COUNTIF(C2:C47,C16)+COUNTIF(C2:C47,C26)</f>
        <v>3</v>
      </c>
    </row>
    <row r="60" customFormat="false" ht="19.5" hidden="false" customHeight="false" outlineLevel="0" collapsed="false">
      <c r="B60" s="77" t="s">
        <v>410</v>
      </c>
      <c r="C60" s="78" t="n">
        <f aca="false">SUM(C51:C59)</f>
        <v>46</v>
      </c>
    </row>
  </sheetData>
  <autoFilter ref="A1:F1"/>
  <conditionalFormatting sqref="B50:B51 C50 B53 B55:B56">
    <cfRule type="containsText" priority="2" operator="containsText" aboveAverage="0" equalAverage="0" bottom="0" percent="0" rank="0" text="VASCULAR" dxfId="0"/>
  </conditionalFormatting>
  <conditionalFormatting sqref="C58 C51:C56">
    <cfRule type="containsText" priority="3" operator="containsText" aboveAverage="0" equalAverage="0" bottom="0" percent="0" rank="0" text="VASCULAR" dxfId="0"/>
  </conditionalFormatting>
  <conditionalFormatting sqref="C57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50"/>
    <col collapsed="false" customWidth="true" hidden="false" outlineLevel="0" max="3" min="3" style="71" width="28"/>
    <col collapsed="false" customWidth="true" hidden="false" outlineLevel="0" max="4" min="4" style="71" width="19.43"/>
    <col collapsed="false" customWidth="true" hidden="false" outlineLevel="0" max="5" min="5" style="71" width="128.71"/>
    <col collapsed="false" customWidth="true" hidden="false" outlineLevel="0" max="6" min="6" style="71" width="18.71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83" t="s">
        <v>0</v>
      </c>
      <c r="B1" s="84" t="s">
        <v>1</v>
      </c>
      <c r="C1" s="84" t="s">
        <v>2</v>
      </c>
      <c r="D1" s="84" t="s">
        <v>3</v>
      </c>
      <c r="E1" s="84" t="s">
        <v>4</v>
      </c>
      <c r="F1" s="85" t="s">
        <v>5</v>
      </c>
    </row>
    <row r="2" s="35" customFormat="true" ht="15" hidden="false" customHeight="false" outlineLevel="0" collapsed="false">
      <c r="A2" s="26" t="n">
        <v>43255</v>
      </c>
      <c r="B2" s="27" t="s">
        <v>172</v>
      </c>
      <c r="C2" s="6" t="s">
        <v>7</v>
      </c>
      <c r="D2" s="27" t="n">
        <v>5</v>
      </c>
      <c r="E2" s="27" t="s">
        <v>158</v>
      </c>
      <c r="F2" s="7" t="n">
        <v>75</v>
      </c>
    </row>
    <row r="3" s="35" customFormat="true" ht="15" hidden="false" customHeight="false" outlineLevel="0" collapsed="false">
      <c r="A3" s="29" t="n">
        <v>43255</v>
      </c>
      <c r="B3" s="21" t="s">
        <v>21</v>
      </c>
      <c r="C3" s="9" t="s">
        <v>21</v>
      </c>
      <c r="D3" s="21" t="n">
        <v>1</v>
      </c>
      <c r="E3" s="21" t="s">
        <v>179</v>
      </c>
      <c r="F3" s="10" t="n">
        <v>70</v>
      </c>
    </row>
    <row r="4" s="35" customFormat="true" ht="15" hidden="false" customHeight="false" outlineLevel="0" collapsed="false">
      <c r="A4" s="29" t="n">
        <v>43256</v>
      </c>
      <c r="B4" s="21" t="s">
        <v>51</v>
      </c>
      <c r="C4" s="9" t="s">
        <v>28</v>
      </c>
      <c r="D4" s="21" t="n">
        <v>5</v>
      </c>
      <c r="E4" s="21" t="s">
        <v>180</v>
      </c>
      <c r="F4" s="10" t="n">
        <v>60</v>
      </c>
    </row>
    <row r="5" s="35" customFormat="true" ht="15" hidden="false" customHeight="false" outlineLevel="0" collapsed="false">
      <c r="A5" s="29" t="n">
        <v>43256</v>
      </c>
      <c r="B5" s="21" t="s">
        <v>42</v>
      </c>
      <c r="C5" s="9" t="s">
        <v>28</v>
      </c>
      <c r="D5" s="21" t="n">
        <v>1</v>
      </c>
      <c r="E5" s="21" t="s">
        <v>181</v>
      </c>
      <c r="F5" s="10" t="n">
        <v>60</v>
      </c>
    </row>
    <row r="6" s="35" customFormat="true" ht="15" hidden="false" customHeight="false" outlineLevel="0" collapsed="false">
      <c r="A6" s="29" t="n">
        <v>43257</v>
      </c>
      <c r="B6" s="21" t="s">
        <v>6</v>
      </c>
      <c r="C6" s="9" t="s">
        <v>7</v>
      </c>
      <c r="D6" s="21" t="n">
        <v>12</v>
      </c>
      <c r="E6" s="21" t="s">
        <v>182</v>
      </c>
      <c r="F6" s="10" t="n">
        <v>120</v>
      </c>
    </row>
    <row r="7" s="35" customFormat="true" ht="15" hidden="false" customHeight="false" outlineLevel="0" collapsed="false">
      <c r="A7" s="29" t="n">
        <v>43257</v>
      </c>
      <c r="B7" s="21" t="s">
        <v>177</v>
      </c>
      <c r="C7" s="9" t="s">
        <v>7</v>
      </c>
      <c r="D7" s="21" t="n">
        <v>16</v>
      </c>
      <c r="E7" s="21" t="s">
        <v>178</v>
      </c>
      <c r="F7" s="10" t="n">
        <v>120</v>
      </c>
    </row>
    <row r="8" s="35" customFormat="true" ht="15" hidden="false" customHeight="false" outlineLevel="0" collapsed="false">
      <c r="A8" s="29" t="n">
        <v>43258</v>
      </c>
      <c r="B8" s="21" t="s">
        <v>411</v>
      </c>
      <c r="C8" s="9" t="s">
        <v>12</v>
      </c>
      <c r="D8" s="21" t="n">
        <v>1</v>
      </c>
      <c r="E8" s="21" t="s">
        <v>183</v>
      </c>
      <c r="F8" s="10" t="n">
        <v>120</v>
      </c>
    </row>
    <row r="9" s="35" customFormat="true" ht="15" hidden="false" customHeight="false" outlineLevel="0" collapsed="false">
      <c r="A9" s="29" t="n">
        <v>43258</v>
      </c>
      <c r="B9" s="21" t="s">
        <v>21</v>
      </c>
      <c r="C9" s="9" t="s">
        <v>21</v>
      </c>
      <c r="D9" s="21" t="n">
        <v>3</v>
      </c>
      <c r="E9" s="21" t="s">
        <v>184</v>
      </c>
      <c r="F9" s="10" t="n">
        <v>120</v>
      </c>
    </row>
    <row r="10" s="35" customFormat="true" ht="15" hidden="false" customHeight="false" outlineLevel="0" collapsed="false">
      <c r="A10" s="29" t="n">
        <v>43259</v>
      </c>
      <c r="B10" s="21" t="s">
        <v>411</v>
      </c>
      <c r="C10" s="9" t="s">
        <v>12</v>
      </c>
      <c r="D10" s="21" t="n">
        <v>1</v>
      </c>
      <c r="E10" s="21" t="s">
        <v>183</v>
      </c>
      <c r="F10" s="10" t="n">
        <v>60</v>
      </c>
    </row>
    <row r="11" s="35" customFormat="true" ht="15" hidden="false" customHeight="false" outlineLevel="0" collapsed="false">
      <c r="A11" s="29" t="n">
        <v>43259</v>
      </c>
      <c r="B11" s="21" t="s">
        <v>37</v>
      </c>
      <c r="C11" s="9" t="s">
        <v>38</v>
      </c>
      <c r="D11" s="21" t="n">
        <v>1</v>
      </c>
      <c r="E11" s="21" t="s">
        <v>39</v>
      </c>
      <c r="F11" s="10" t="n">
        <v>30</v>
      </c>
    </row>
    <row r="12" s="35" customFormat="true" ht="15" hidden="false" customHeight="false" outlineLevel="0" collapsed="false">
      <c r="A12" s="29" t="n">
        <v>43262</v>
      </c>
      <c r="B12" s="21" t="s">
        <v>172</v>
      </c>
      <c r="C12" s="9" t="s">
        <v>7</v>
      </c>
      <c r="D12" s="21" t="n">
        <v>5</v>
      </c>
      <c r="E12" s="21" t="s">
        <v>158</v>
      </c>
      <c r="F12" s="10" t="n">
        <v>70</v>
      </c>
    </row>
    <row r="13" s="35" customFormat="true" ht="15" hidden="false" customHeight="false" outlineLevel="0" collapsed="false">
      <c r="A13" s="29" t="n">
        <v>43262</v>
      </c>
      <c r="B13" s="21" t="s">
        <v>18</v>
      </c>
      <c r="C13" s="9" t="s">
        <v>19</v>
      </c>
      <c r="D13" s="21" t="n">
        <v>4</v>
      </c>
      <c r="E13" s="21" t="s">
        <v>18</v>
      </c>
      <c r="F13" s="10" t="n">
        <v>35</v>
      </c>
    </row>
    <row r="14" s="35" customFormat="true" ht="15" hidden="false" customHeight="false" outlineLevel="0" collapsed="false">
      <c r="A14" s="29" t="n">
        <v>43262</v>
      </c>
      <c r="B14" s="21" t="s">
        <v>6</v>
      </c>
      <c r="C14" s="9" t="s">
        <v>7</v>
      </c>
      <c r="D14" s="21" t="n">
        <v>6</v>
      </c>
      <c r="E14" s="21" t="s">
        <v>158</v>
      </c>
      <c r="F14" s="10" t="n">
        <v>90</v>
      </c>
    </row>
    <row r="15" s="35" customFormat="true" ht="15" hidden="false" customHeight="false" outlineLevel="0" collapsed="false">
      <c r="A15" s="29" t="n">
        <v>43262</v>
      </c>
      <c r="B15" s="21" t="s">
        <v>74</v>
      </c>
      <c r="C15" s="9" t="s">
        <v>28</v>
      </c>
      <c r="D15" s="21" t="n">
        <v>7</v>
      </c>
      <c r="E15" s="21" t="s">
        <v>185</v>
      </c>
      <c r="F15" s="10" t="n">
        <v>60</v>
      </c>
    </row>
    <row r="16" s="35" customFormat="true" ht="15" hidden="false" customHeight="false" outlineLevel="0" collapsed="false">
      <c r="A16" s="29" t="n">
        <v>43263</v>
      </c>
      <c r="B16" s="21" t="s">
        <v>51</v>
      </c>
      <c r="C16" s="9" t="s">
        <v>28</v>
      </c>
      <c r="D16" s="21" t="n">
        <v>5</v>
      </c>
      <c r="E16" s="21" t="s">
        <v>186</v>
      </c>
      <c r="F16" s="10" t="n">
        <v>60</v>
      </c>
    </row>
    <row r="17" s="35" customFormat="true" ht="15" hidden="false" customHeight="false" outlineLevel="0" collapsed="false">
      <c r="A17" s="29" t="n">
        <v>43263</v>
      </c>
      <c r="B17" s="21" t="s">
        <v>114</v>
      </c>
      <c r="C17" s="9" t="s">
        <v>28</v>
      </c>
      <c r="D17" s="21" t="n">
        <v>1</v>
      </c>
      <c r="E17" s="21" t="s">
        <v>187</v>
      </c>
      <c r="F17" s="10" t="n">
        <v>60</v>
      </c>
    </row>
    <row r="18" s="35" customFormat="true" ht="15" hidden="false" customHeight="false" outlineLevel="0" collapsed="false">
      <c r="A18" s="29" t="n">
        <v>43264</v>
      </c>
      <c r="B18" s="21" t="s">
        <v>6</v>
      </c>
      <c r="C18" s="9" t="s">
        <v>7</v>
      </c>
      <c r="D18" s="21" t="n">
        <v>11</v>
      </c>
      <c r="E18" s="21" t="s">
        <v>188</v>
      </c>
      <c r="F18" s="10" t="n">
        <v>70</v>
      </c>
    </row>
    <row r="19" s="35" customFormat="true" ht="15" hidden="false" customHeight="false" outlineLevel="0" collapsed="false">
      <c r="A19" s="29" t="n">
        <v>43264</v>
      </c>
      <c r="B19" s="21" t="s">
        <v>21</v>
      </c>
      <c r="C19" s="9" t="s">
        <v>21</v>
      </c>
      <c r="D19" s="21" t="n">
        <v>3</v>
      </c>
      <c r="E19" s="21" t="s">
        <v>189</v>
      </c>
      <c r="F19" s="10" t="n">
        <v>90</v>
      </c>
    </row>
    <row r="20" s="35" customFormat="true" ht="15" hidden="false" customHeight="false" outlineLevel="0" collapsed="false">
      <c r="A20" s="29" t="n">
        <v>43265</v>
      </c>
      <c r="B20" s="21" t="s">
        <v>190</v>
      </c>
      <c r="C20" s="9" t="s">
        <v>191</v>
      </c>
      <c r="D20" s="21" t="n">
        <v>3</v>
      </c>
      <c r="E20" s="21" t="s">
        <v>192</v>
      </c>
      <c r="F20" s="10" t="n">
        <v>180</v>
      </c>
    </row>
    <row r="21" s="35" customFormat="true" ht="15" hidden="false" customHeight="false" outlineLevel="0" collapsed="false">
      <c r="A21" s="29" t="n">
        <v>43266</v>
      </c>
      <c r="B21" s="21" t="s">
        <v>18</v>
      </c>
      <c r="C21" s="9" t="s">
        <v>19</v>
      </c>
      <c r="D21" s="21" t="n">
        <v>2</v>
      </c>
      <c r="E21" s="21" t="s">
        <v>18</v>
      </c>
      <c r="F21" s="10" t="n">
        <v>75</v>
      </c>
    </row>
    <row r="22" s="35" customFormat="true" ht="15" hidden="false" customHeight="false" outlineLevel="0" collapsed="false">
      <c r="A22" s="29" t="n">
        <v>43269</v>
      </c>
      <c r="B22" s="21" t="s">
        <v>172</v>
      </c>
      <c r="C22" s="9" t="s">
        <v>7</v>
      </c>
      <c r="D22" s="21" t="n">
        <v>6</v>
      </c>
      <c r="E22" s="21" t="s">
        <v>158</v>
      </c>
      <c r="F22" s="10" t="n">
        <v>70</v>
      </c>
    </row>
    <row r="23" s="35" customFormat="true" ht="15" hidden="false" customHeight="false" outlineLevel="0" collapsed="false">
      <c r="A23" s="29" t="n">
        <v>43269</v>
      </c>
      <c r="B23" s="21" t="s">
        <v>6</v>
      </c>
      <c r="C23" s="9" t="s">
        <v>7</v>
      </c>
      <c r="D23" s="21" t="n">
        <v>7</v>
      </c>
      <c r="E23" s="21" t="s">
        <v>158</v>
      </c>
      <c r="F23" s="10" t="n">
        <v>45</v>
      </c>
    </row>
    <row r="24" s="35" customFormat="true" ht="15" hidden="false" customHeight="false" outlineLevel="0" collapsed="false">
      <c r="A24" s="29" t="n">
        <v>43269</v>
      </c>
      <c r="B24" s="21" t="s">
        <v>193</v>
      </c>
      <c r="C24" s="9" t="s">
        <v>28</v>
      </c>
      <c r="D24" s="21" t="n">
        <v>6</v>
      </c>
      <c r="E24" s="21" t="s">
        <v>194</v>
      </c>
      <c r="F24" s="10" t="n">
        <v>50</v>
      </c>
    </row>
    <row r="25" s="35" customFormat="true" ht="15" hidden="false" customHeight="false" outlineLevel="0" collapsed="false">
      <c r="A25" s="29" t="n">
        <v>43270</v>
      </c>
      <c r="B25" s="21" t="s">
        <v>51</v>
      </c>
      <c r="C25" s="9" t="s">
        <v>28</v>
      </c>
      <c r="D25" s="21" t="n">
        <v>1</v>
      </c>
      <c r="E25" s="21" t="s">
        <v>195</v>
      </c>
      <c r="F25" s="10" t="n">
        <v>50</v>
      </c>
    </row>
    <row r="26" s="35" customFormat="true" ht="15" hidden="false" customHeight="false" outlineLevel="0" collapsed="false">
      <c r="A26" s="29" t="n">
        <v>43270</v>
      </c>
      <c r="B26" s="21" t="s">
        <v>53</v>
      </c>
      <c r="C26" s="9" t="s">
        <v>28</v>
      </c>
      <c r="D26" s="21" t="n">
        <v>2</v>
      </c>
      <c r="E26" s="21" t="s">
        <v>196</v>
      </c>
      <c r="F26" s="10" t="n">
        <v>65</v>
      </c>
    </row>
    <row r="27" s="35" customFormat="true" ht="15" hidden="false" customHeight="false" outlineLevel="0" collapsed="false">
      <c r="A27" s="29" t="n">
        <v>43271</v>
      </c>
      <c r="B27" s="21" t="s">
        <v>6</v>
      </c>
      <c r="C27" s="9" t="s">
        <v>7</v>
      </c>
      <c r="D27" s="21" t="n">
        <v>12</v>
      </c>
      <c r="E27" s="21" t="s">
        <v>197</v>
      </c>
      <c r="F27" s="10" t="n">
        <v>71</v>
      </c>
    </row>
    <row r="28" s="35" customFormat="true" ht="15" hidden="false" customHeight="false" outlineLevel="0" collapsed="false">
      <c r="A28" s="29" t="n">
        <v>43271</v>
      </c>
      <c r="B28" s="21" t="s">
        <v>37</v>
      </c>
      <c r="C28" s="9" t="s">
        <v>38</v>
      </c>
      <c r="D28" s="21" t="n">
        <v>1</v>
      </c>
      <c r="E28" s="21" t="s">
        <v>39</v>
      </c>
      <c r="F28" s="10" t="n">
        <v>30</v>
      </c>
    </row>
    <row r="29" s="35" customFormat="true" ht="15" hidden="false" customHeight="false" outlineLevel="0" collapsed="false">
      <c r="A29" s="29" t="n">
        <v>43271</v>
      </c>
      <c r="B29" s="21" t="s">
        <v>198</v>
      </c>
      <c r="C29" s="9" t="s">
        <v>28</v>
      </c>
      <c r="D29" s="21" t="n">
        <v>1</v>
      </c>
      <c r="E29" s="21" t="s">
        <v>199</v>
      </c>
      <c r="F29" s="10" t="n">
        <v>50</v>
      </c>
    </row>
    <row r="30" s="35" customFormat="true" ht="15" hidden="false" customHeight="false" outlineLevel="0" collapsed="false">
      <c r="A30" s="29" t="n">
        <v>42542</v>
      </c>
      <c r="B30" s="21" t="s">
        <v>44</v>
      </c>
      <c r="C30" s="9" t="s">
        <v>45</v>
      </c>
      <c r="D30" s="21" t="n">
        <v>9</v>
      </c>
      <c r="E30" s="21" t="s">
        <v>200</v>
      </c>
      <c r="F30" s="10" t="n">
        <v>180</v>
      </c>
    </row>
    <row r="31" s="35" customFormat="true" ht="15" hidden="false" customHeight="false" outlineLevel="0" collapsed="false">
      <c r="A31" s="29" t="n">
        <v>43276</v>
      </c>
      <c r="B31" s="21" t="s">
        <v>172</v>
      </c>
      <c r="C31" s="9" t="s">
        <v>7</v>
      </c>
      <c r="D31" s="21" t="n">
        <v>6</v>
      </c>
      <c r="E31" s="21" t="s">
        <v>158</v>
      </c>
      <c r="F31" s="10" t="n">
        <v>60</v>
      </c>
    </row>
    <row r="32" s="35" customFormat="true" ht="15" hidden="false" customHeight="false" outlineLevel="0" collapsed="false">
      <c r="A32" s="29" t="n">
        <v>43276</v>
      </c>
      <c r="B32" s="21" t="s">
        <v>6</v>
      </c>
      <c r="C32" s="9" t="s">
        <v>7</v>
      </c>
      <c r="D32" s="21" t="n">
        <v>6</v>
      </c>
      <c r="E32" s="21" t="s">
        <v>158</v>
      </c>
      <c r="F32" s="10" t="n">
        <v>40</v>
      </c>
    </row>
    <row r="33" s="35" customFormat="true" ht="15" hidden="false" customHeight="false" outlineLevel="0" collapsed="false">
      <c r="A33" s="29" t="n">
        <v>43276</v>
      </c>
      <c r="B33" s="21" t="s">
        <v>21</v>
      </c>
      <c r="C33" s="9" t="s">
        <v>21</v>
      </c>
      <c r="D33" s="21" t="n">
        <v>23</v>
      </c>
      <c r="E33" s="21" t="s">
        <v>201</v>
      </c>
      <c r="F33" s="10" t="n">
        <v>240</v>
      </c>
    </row>
    <row r="34" s="35" customFormat="true" ht="15" hidden="false" customHeight="false" outlineLevel="0" collapsed="false">
      <c r="A34" s="29" t="n">
        <v>43276</v>
      </c>
      <c r="B34" s="21" t="s">
        <v>122</v>
      </c>
      <c r="C34" s="9" t="s">
        <v>28</v>
      </c>
      <c r="D34" s="21" t="n">
        <v>1</v>
      </c>
      <c r="E34" s="21" t="s">
        <v>202</v>
      </c>
      <c r="F34" s="10" t="n">
        <v>60</v>
      </c>
    </row>
    <row r="35" s="35" customFormat="true" ht="15" hidden="false" customHeight="false" outlineLevel="0" collapsed="false">
      <c r="A35" s="29" t="n">
        <v>43277</v>
      </c>
      <c r="B35" s="21" t="s">
        <v>21</v>
      </c>
      <c r="C35" s="9" t="s">
        <v>21</v>
      </c>
      <c r="D35" s="21" t="n">
        <v>23</v>
      </c>
      <c r="E35" s="21" t="s">
        <v>201</v>
      </c>
      <c r="F35" s="10" t="n">
        <v>240</v>
      </c>
    </row>
    <row r="36" s="35" customFormat="true" ht="15" hidden="false" customHeight="false" outlineLevel="0" collapsed="false">
      <c r="A36" s="29" t="n">
        <v>43277</v>
      </c>
      <c r="B36" s="21" t="s">
        <v>51</v>
      </c>
      <c r="C36" s="9" t="s">
        <v>28</v>
      </c>
      <c r="D36" s="21" t="n">
        <v>1</v>
      </c>
      <c r="E36" s="21" t="s">
        <v>203</v>
      </c>
      <c r="F36" s="10" t="n">
        <v>60</v>
      </c>
    </row>
    <row r="37" s="35" customFormat="true" ht="15" hidden="false" customHeight="false" outlineLevel="0" collapsed="false">
      <c r="A37" s="29" t="n">
        <v>43278</v>
      </c>
      <c r="B37" s="21" t="s">
        <v>21</v>
      </c>
      <c r="C37" s="9" t="s">
        <v>21</v>
      </c>
      <c r="D37" s="21" t="n">
        <v>22</v>
      </c>
      <c r="E37" s="21" t="s">
        <v>201</v>
      </c>
      <c r="F37" s="10" t="n">
        <v>250</v>
      </c>
    </row>
    <row r="38" s="35" customFormat="true" ht="15" hidden="false" customHeight="false" outlineLevel="0" collapsed="false">
      <c r="A38" s="29" t="n">
        <v>43278</v>
      </c>
      <c r="B38" s="21" t="s">
        <v>6</v>
      </c>
      <c r="C38" s="9" t="s">
        <v>7</v>
      </c>
      <c r="D38" s="21" t="n">
        <v>10</v>
      </c>
      <c r="E38" s="21" t="s">
        <v>204</v>
      </c>
      <c r="F38" s="10" t="n">
        <v>70</v>
      </c>
    </row>
    <row r="39" s="35" customFormat="true" ht="15" hidden="false" customHeight="false" outlineLevel="0" collapsed="false">
      <c r="A39" s="29" t="n">
        <v>43278</v>
      </c>
      <c r="B39" s="21" t="s">
        <v>426</v>
      </c>
      <c r="C39" s="9" t="s">
        <v>12</v>
      </c>
      <c r="D39" s="21" t="n">
        <v>1</v>
      </c>
      <c r="E39" s="21" t="s">
        <v>206</v>
      </c>
      <c r="F39" s="10" t="n">
        <v>35</v>
      </c>
    </row>
    <row r="40" s="35" customFormat="true" ht="15" hidden="false" customHeight="false" outlineLevel="0" collapsed="false">
      <c r="A40" s="29" t="n">
        <v>43279</v>
      </c>
      <c r="B40" s="21" t="s">
        <v>21</v>
      </c>
      <c r="C40" s="9" t="s">
        <v>21</v>
      </c>
      <c r="D40" s="21" t="n">
        <v>22</v>
      </c>
      <c r="E40" s="21" t="s">
        <v>201</v>
      </c>
      <c r="F40" s="10" t="n">
        <v>240</v>
      </c>
    </row>
    <row r="41" s="35" customFormat="true" ht="15" hidden="false" customHeight="false" outlineLevel="0" collapsed="false">
      <c r="A41" s="29" t="n">
        <v>43279</v>
      </c>
      <c r="B41" s="21" t="s">
        <v>89</v>
      </c>
      <c r="C41" s="9" t="s">
        <v>28</v>
      </c>
      <c r="D41" s="21" t="n">
        <v>10</v>
      </c>
      <c r="E41" s="21" t="s">
        <v>207</v>
      </c>
      <c r="F41" s="10" t="n">
        <v>60</v>
      </c>
    </row>
    <row r="42" s="35" customFormat="true" ht="15" hidden="false" customHeight="false" outlineLevel="0" collapsed="false">
      <c r="A42" s="29" t="n">
        <v>43279</v>
      </c>
      <c r="B42" s="21" t="s">
        <v>37</v>
      </c>
      <c r="C42" s="9" t="s">
        <v>38</v>
      </c>
      <c r="D42" s="21" t="n">
        <v>1</v>
      </c>
      <c r="E42" s="21" t="s">
        <v>72</v>
      </c>
      <c r="F42" s="10" t="n">
        <v>30</v>
      </c>
    </row>
    <row r="43" s="35" customFormat="true" ht="15" hidden="false" customHeight="false" outlineLevel="0" collapsed="false">
      <c r="A43" s="29" t="n">
        <v>43280</v>
      </c>
      <c r="B43" s="21" t="s">
        <v>208</v>
      </c>
      <c r="C43" s="9" t="s">
        <v>28</v>
      </c>
      <c r="D43" s="21" t="n">
        <v>1</v>
      </c>
      <c r="E43" s="21" t="s">
        <v>209</v>
      </c>
      <c r="F43" s="10" t="n">
        <v>90</v>
      </c>
    </row>
    <row r="44" s="35" customFormat="true" ht="15" hidden="false" customHeight="false" outlineLevel="0" collapsed="false">
      <c r="A44" s="29" t="n">
        <v>43280</v>
      </c>
      <c r="B44" s="21" t="s">
        <v>59</v>
      </c>
      <c r="C44" s="9" t="s">
        <v>28</v>
      </c>
      <c r="D44" s="21" t="n">
        <v>2</v>
      </c>
      <c r="E44" s="21" t="s">
        <v>210</v>
      </c>
      <c r="F44" s="10" t="n">
        <v>120</v>
      </c>
    </row>
    <row r="45" s="35" customFormat="true" ht="15.75" hidden="false" customHeight="false" outlineLevel="0" collapsed="false">
      <c r="A45" s="36" t="n">
        <v>43280</v>
      </c>
      <c r="B45" s="37" t="s">
        <v>44</v>
      </c>
      <c r="C45" s="12" t="s">
        <v>45</v>
      </c>
      <c r="D45" s="37" t="n">
        <v>25</v>
      </c>
      <c r="E45" s="37" t="s">
        <v>211</v>
      </c>
      <c r="F45" s="13" t="n">
        <v>130</v>
      </c>
    </row>
    <row r="47" customFormat="false" ht="15.75" hidden="false" customHeight="false" outlineLevel="0" collapsed="false"/>
    <row r="48" customFormat="false" ht="21.75" hidden="false" customHeight="false" outlineLevel="0" collapsed="false">
      <c r="B48" s="59" t="s">
        <v>409</v>
      </c>
      <c r="C48" s="60" t="s">
        <v>410</v>
      </c>
    </row>
    <row r="49" customFormat="false" ht="15" hidden="false" customHeight="false" outlineLevel="0" collapsed="false">
      <c r="B49" s="73" t="str">
        <f aca="false">C2</f>
        <v>SESSÃO</v>
      </c>
      <c r="C49" s="86" t="n">
        <f aca="false">COUNTIF(C2:C45,C2)</f>
        <v>12</v>
      </c>
    </row>
    <row r="50" customFormat="false" ht="15" hidden="false" customHeight="false" outlineLevel="0" collapsed="false">
      <c r="B50" s="64" t="str">
        <f aca="false">C4</f>
        <v>SIG</v>
      </c>
      <c r="C50" s="87" t="n">
        <f aca="false">COUNTIF(C2:C45,C4)</f>
        <v>14</v>
      </c>
    </row>
    <row r="51" customFormat="false" ht="15" hidden="false" customHeight="false" outlineLevel="0" collapsed="false">
      <c r="B51" s="66" t="str">
        <f aca="false">C8</f>
        <v>GRAVAÇÃO VÍDEOAULA</v>
      </c>
      <c r="C51" s="88" t="n">
        <f aca="false">COUNTIF(C2:C45,C8)</f>
        <v>3</v>
      </c>
    </row>
    <row r="52" customFormat="false" ht="15" hidden="false" customHeight="false" outlineLevel="0" collapsed="false">
      <c r="B52" s="64" t="str">
        <f aca="false">C9</f>
        <v>VIDEOCONFERÊNCIA EBSERH</v>
      </c>
      <c r="C52" s="88" t="n">
        <f aca="false">COUNTIF(C2:C45,C9)</f>
        <v>7</v>
      </c>
    </row>
    <row r="53" customFormat="false" ht="15" hidden="false" customHeight="false" outlineLevel="0" collapsed="false">
      <c r="B53" s="66" t="s">
        <v>190</v>
      </c>
      <c r="C53" s="88" t="n">
        <f aca="false">COUNTIF(C2:C45,C20)</f>
        <v>1</v>
      </c>
    </row>
    <row r="54" customFormat="false" ht="15" hidden="false" customHeight="false" outlineLevel="0" collapsed="false">
      <c r="B54" s="66" t="s">
        <v>423</v>
      </c>
      <c r="C54" s="88" t="n">
        <f aca="false">COUNTIF(C2:C45,C30)+COUNTIF(C2:C45,)+COUNTIF(C2:C45,)</f>
        <v>2</v>
      </c>
    </row>
    <row r="55" customFormat="false" ht="15" hidden="false" customHeight="false" outlineLevel="0" collapsed="false">
      <c r="B55" s="64" t="str">
        <f aca="false">C11</f>
        <v>TESTE DE BANCA</v>
      </c>
      <c r="C55" s="88" t="n">
        <f aca="false">COUNTIF(C2:C45,C11)</f>
        <v>3</v>
      </c>
    </row>
    <row r="56" customFormat="false" ht="15.75" hidden="false" customHeight="false" outlineLevel="0" collapsed="false">
      <c r="B56" s="67" t="s">
        <v>427</v>
      </c>
      <c r="C56" s="89" t="n">
        <f aca="false">COUNTIF(C2:C45,C13)</f>
        <v>2</v>
      </c>
    </row>
    <row r="57" customFormat="false" ht="19.5" hidden="false" customHeight="false" outlineLevel="0" collapsed="false">
      <c r="B57" s="77" t="s">
        <v>410</v>
      </c>
      <c r="C57" s="78" t="n">
        <f aca="false">SUM(C49:C56)</f>
        <v>44</v>
      </c>
    </row>
  </sheetData>
  <autoFilter ref="A1:F45"/>
  <conditionalFormatting sqref="B48:B49 C48 B51 B53:B54">
    <cfRule type="containsText" priority="2" operator="containsText" aboveAverage="0" equalAverage="0" bottom="0" percent="0" rank="0" text="VASCULAR" dxfId="0"/>
  </conditionalFormatting>
  <conditionalFormatting sqref="C56 C49:C54">
    <cfRule type="containsText" priority="3" operator="containsText" aboveAverage="0" equalAverage="0" bottom="0" percent="0" rank="0" text="VASCULAR" dxfId="0"/>
  </conditionalFormatting>
  <conditionalFormatting sqref="C55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50.57"/>
    <col collapsed="false" customWidth="true" hidden="false" outlineLevel="0" max="3" min="3" style="71" width="26.72"/>
    <col collapsed="false" customWidth="true" hidden="false" outlineLevel="0" max="4" min="4" style="71" width="24"/>
    <col collapsed="false" customWidth="true" hidden="false" outlineLevel="0" max="5" min="5" style="71" width="128.86"/>
    <col collapsed="false" customWidth="true" hidden="false" outlineLevel="0" max="6" min="6" style="71" width="23.28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26" t="n">
        <v>43284</v>
      </c>
      <c r="B2" s="27" t="s">
        <v>102</v>
      </c>
      <c r="C2" s="27" t="s">
        <v>28</v>
      </c>
      <c r="D2" s="27" t="n">
        <v>8</v>
      </c>
      <c r="E2" s="27" t="s">
        <v>212</v>
      </c>
      <c r="F2" s="7" t="n">
        <v>60</v>
      </c>
    </row>
    <row r="3" s="35" customFormat="true" ht="15" hidden="false" customHeight="false" outlineLevel="0" collapsed="false">
      <c r="A3" s="29" t="n">
        <v>43284</v>
      </c>
      <c r="B3" s="21" t="s">
        <v>51</v>
      </c>
      <c r="C3" s="21" t="s">
        <v>28</v>
      </c>
      <c r="D3" s="21" t="n">
        <v>2</v>
      </c>
      <c r="E3" s="21" t="s">
        <v>213</v>
      </c>
      <c r="F3" s="10" t="n">
        <v>60</v>
      </c>
    </row>
    <row r="4" s="35" customFormat="true" ht="15" hidden="false" customHeight="false" outlineLevel="0" collapsed="false">
      <c r="A4" s="29" t="n">
        <v>43284</v>
      </c>
      <c r="B4" s="21" t="s">
        <v>428</v>
      </c>
      <c r="C4" s="21" t="s">
        <v>12</v>
      </c>
      <c r="D4" s="21" t="n">
        <v>1</v>
      </c>
      <c r="E4" s="21" t="s">
        <v>215</v>
      </c>
      <c r="F4" s="10" t="n">
        <v>60</v>
      </c>
    </row>
    <row r="5" s="35" customFormat="true" ht="15" hidden="false" customHeight="false" outlineLevel="0" collapsed="false">
      <c r="A5" s="29" t="n">
        <v>43284</v>
      </c>
      <c r="B5" s="21" t="s">
        <v>108</v>
      </c>
      <c r="C5" s="21" t="s">
        <v>16</v>
      </c>
      <c r="D5" s="21" t="n">
        <v>5</v>
      </c>
      <c r="E5" s="21" t="s">
        <v>216</v>
      </c>
      <c r="F5" s="10" t="n">
        <v>90</v>
      </c>
    </row>
    <row r="6" s="35" customFormat="true" ht="15" hidden="false" customHeight="false" outlineLevel="0" collapsed="false">
      <c r="A6" s="29" t="n">
        <v>43285</v>
      </c>
      <c r="B6" s="21" t="s">
        <v>6</v>
      </c>
      <c r="C6" s="21" t="s">
        <v>7</v>
      </c>
      <c r="D6" s="21" t="n">
        <v>14</v>
      </c>
      <c r="E6" s="21" t="s">
        <v>217</v>
      </c>
      <c r="F6" s="10" t="n">
        <v>90</v>
      </c>
    </row>
    <row r="7" s="35" customFormat="true" ht="15" hidden="false" customHeight="false" outlineLevel="0" collapsed="false">
      <c r="A7" s="29" t="n">
        <v>43285</v>
      </c>
      <c r="B7" s="21" t="s">
        <v>21</v>
      </c>
      <c r="C7" s="21" t="s">
        <v>21</v>
      </c>
      <c r="D7" s="21" t="n">
        <v>4</v>
      </c>
      <c r="E7" s="21" t="s">
        <v>218</v>
      </c>
      <c r="F7" s="10" t="n">
        <v>150</v>
      </c>
    </row>
    <row r="8" s="35" customFormat="true" ht="15" hidden="false" customHeight="false" outlineLevel="0" collapsed="false">
      <c r="A8" s="29" t="n">
        <v>43286</v>
      </c>
      <c r="B8" s="21" t="s">
        <v>428</v>
      </c>
      <c r="C8" s="21" t="s">
        <v>12</v>
      </c>
      <c r="D8" s="21" t="n">
        <v>1</v>
      </c>
      <c r="E8" s="21" t="s">
        <v>219</v>
      </c>
      <c r="F8" s="10" t="n">
        <v>66</v>
      </c>
    </row>
    <row r="9" s="35" customFormat="true" ht="15" hidden="false" customHeight="false" outlineLevel="0" collapsed="false">
      <c r="A9" s="29" t="n">
        <v>43287</v>
      </c>
      <c r="B9" s="21" t="s">
        <v>124</v>
      </c>
      <c r="C9" s="21" t="s">
        <v>28</v>
      </c>
      <c r="D9" s="21" t="n">
        <v>2</v>
      </c>
      <c r="E9" s="21" t="s">
        <v>178</v>
      </c>
      <c r="F9" s="10" t="n">
        <v>60</v>
      </c>
    </row>
    <row r="10" s="35" customFormat="true" ht="15" hidden="false" customHeight="false" outlineLevel="0" collapsed="false">
      <c r="A10" s="29" t="n">
        <v>43290</v>
      </c>
      <c r="B10" s="21" t="s">
        <v>172</v>
      </c>
      <c r="C10" s="21" t="s">
        <v>7</v>
      </c>
      <c r="D10" s="21" t="n">
        <v>6</v>
      </c>
      <c r="E10" s="21" t="s">
        <v>158</v>
      </c>
      <c r="F10" s="10" t="n">
        <v>80</v>
      </c>
    </row>
    <row r="11" s="35" customFormat="true" ht="15" hidden="false" customHeight="false" outlineLevel="0" collapsed="false">
      <c r="A11" s="29" t="n">
        <v>43290</v>
      </c>
      <c r="B11" s="21" t="s">
        <v>6</v>
      </c>
      <c r="C11" s="21" t="s">
        <v>7</v>
      </c>
      <c r="D11" s="21" t="n">
        <v>8</v>
      </c>
      <c r="E11" s="21" t="s">
        <v>158</v>
      </c>
      <c r="F11" s="10" t="n">
        <v>70</v>
      </c>
    </row>
    <row r="12" s="35" customFormat="true" ht="15" hidden="false" customHeight="false" outlineLevel="0" collapsed="false">
      <c r="A12" s="29" t="n">
        <v>43290</v>
      </c>
      <c r="B12" s="21" t="s">
        <v>426</v>
      </c>
      <c r="C12" s="21" t="s">
        <v>12</v>
      </c>
      <c r="D12" s="21" t="n">
        <v>1</v>
      </c>
      <c r="E12" s="21" t="s">
        <v>220</v>
      </c>
      <c r="F12" s="10" t="n">
        <v>15</v>
      </c>
    </row>
    <row r="13" s="35" customFormat="true" ht="15" hidden="false" customHeight="false" outlineLevel="0" collapsed="false">
      <c r="A13" s="29" t="n">
        <v>43291</v>
      </c>
      <c r="B13" s="21" t="s">
        <v>51</v>
      </c>
      <c r="C13" s="21" t="s">
        <v>28</v>
      </c>
      <c r="D13" s="21" t="n">
        <v>1</v>
      </c>
      <c r="E13" s="21" t="s">
        <v>221</v>
      </c>
      <c r="F13" s="10" t="n">
        <v>60</v>
      </c>
    </row>
    <row r="14" s="35" customFormat="true" ht="15" hidden="false" customHeight="false" outlineLevel="0" collapsed="false">
      <c r="A14" s="29" t="n">
        <v>43292</v>
      </c>
      <c r="B14" s="21" t="s">
        <v>6</v>
      </c>
      <c r="C14" s="21" t="s">
        <v>7</v>
      </c>
      <c r="D14" s="21" t="n">
        <v>11</v>
      </c>
      <c r="E14" s="21" t="s">
        <v>222</v>
      </c>
      <c r="F14" s="10" t="n">
        <v>85</v>
      </c>
    </row>
    <row r="15" s="35" customFormat="true" ht="15" hidden="false" customHeight="false" outlineLevel="0" collapsed="false">
      <c r="A15" s="29" t="n">
        <v>43292</v>
      </c>
      <c r="B15" s="21" t="s">
        <v>21</v>
      </c>
      <c r="C15" s="21" t="s">
        <v>21</v>
      </c>
      <c r="D15" s="21" t="n">
        <v>2</v>
      </c>
      <c r="E15" s="21" t="s">
        <v>189</v>
      </c>
      <c r="F15" s="10" t="n">
        <v>90</v>
      </c>
    </row>
    <row r="16" s="35" customFormat="true" ht="15" hidden="false" customHeight="false" outlineLevel="0" collapsed="false">
      <c r="A16" s="29" t="n">
        <v>43292</v>
      </c>
      <c r="B16" s="21" t="s">
        <v>429</v>
      </c>
      <c r="C16" s="21" t="s">
        <v>12</v>
      </c>
      <c r="D16" s="21" t="n">
        <v>1</v>
      </c>
      <c r="E16" s="21" t="s">
        <v>224</v>
      </c>
      <c r="F16" s="10" t="n">
        <v>60</v>
      </c>
    </row>
    <row r="17" s="35" customFormat="true" ht="15" hidden="false" customHeight="false" outlineLevel="0" collapsed="false">
      <c r="A17" s="29" t="n">
        <v>43293</v>
      </c>
      <c r="B17" s="21" t="s">
        <v>225</v>
      </c>
      <c r="C17" s="21" t="s">
        <v>16</v>
      </c>
      <c r="D17" s="21" t="n">
        <v>1</v>
      </c>
      <c r="E17" s="21" t="s">
        <v>226</v>
      </c>
      <c r="F17" s="10" t="n">
        <v>40</v>
      </c>
    </row>
    <row r="18" s="35" customFormat="true" ht="15" hidden="false" customHeight="false" outlineLevel="0" collapsed="false">
      <c r="A18" s="29" t="n">
        <v>43293</v>
      </c>
      <c r="B18" s="21" t="s">
        <v>18</v>
      </c>
      <c r="C18" s="21" t="s">
        <v>19</v>
      </c>
      <c r="D18" s="21" t="n">
        <v>2</v>
      </c>
      <c r="E18" s="21" t="s">
        <v>20</v>
      </c>
      <c r="F18" s="10" t="n">
        <v>40</v>
      </c>
    </row>
    <row r="19" s="35" customFormat="true" ht="15" hidden="false" customHeight="false" outlineLevel="0" collapsed="false">
      <c r="A19" s="29" t="n">
        <v>43293</v>
      </c>
      <c r="B19" s="21" t="s">
        <v>69</v>
      </c>
      <c r="C19" s="21" t="s">
        <v>28</v>
      </c>
      <c r="D19" s="21" t="n">
        <v>4</v>
      </c>
      <c r="E19" s="21" t="s">
        <v>227</v>
      </c>
      <c r="F19" s="10" t="n">
        <v>45</v>
      </c>
    </row>
    <row r="20" s="35" customFormat="true" ht="15" hidden="false" customHeight="false" outlineLevel="0" collapsed="false">
      <c r="A20" s="29" t="n">
        <v>43294</v>
      </c>
      <c r="B20" s="21" t="s">
        <v>429</v>
      </c>
      <c r="C20" s="21" t="s">
        <v>12</v>
      </c>
      <c r="D20" s="21" t="n">
        <v>1</v>
      </c>
      <c r="E20" s="21" t="s">
        <v>228</v>
      </c>
      <c r="F20" s="10" t="n">
        <v>50</v>
      </c>
    </row>
    <row r="21" s="35" customFormat="true" ht="15" hidden="false" customHeight="false" outlineLevel="0" collapsed="false">
      <c r="A21" s="29" t="n">
        <v>43297</v>
      </c>
      <c r="B21" s="21" t="s">
        <v>172</v>
      </c>
      <c r="C21" s="21" t="s">
        <v>7</v>
      </c>
      <c r="D21" s="21" t="n">
        <v>8</v>
      </c>
      <c r="E21" s="21" t="s">
        <v>158</v>
      </c>
      <c r="F21" s="10" t="n">
        <v>60</v>
      </c>
    </row>
    <row r="22" s="35" customFormat="true" ht="15" hidden="false" customHeight="false" outlineLevel="0" collapsed="false">
      <c r="A22" s="29" t="n">
        <v>43297</v>
      </c>
      <c r="B22" s="21" t="s">
        <v>6</v>
      </c>
      <c r="C22" s="21" t="s">
        <v>7</v>
      </c>
      <c r="D22" s="21" t="n">
        <v>8</v>
      </c>
      <c r="E22" s="21" t="s">
        <v>158</v>
      </c>
      <c r="F22" s="10" t="n">
        <v>85</v>
      </c>
    </row>
    <row r="23" s="35" customFormat="true" ht="15" hidden="false" customHeight="false" outlineLevel="0" collapsed="false">
      <c r="A23" s="29" t="n">
        <v>43297</v>
      </c>
      <c r="B23" s="21" t="s">
        <v>21</v>
      </c>
      <c r="C23" s="21" t="s">
        <v>21</v>
      </c>
      <c r="D23" s="21" t="n">
        <v>1</v>
      </c>
      <c r="E23" s="21" t="s">
        <v>229</v>
      </c>
      <c r="F23" s="10" t="n">
        <v>165</v>
      </c>
    </row>
    <row r="24" s="35" customFormat="true" ht="15" hidden="false" customHeight="false" outlineLevel="0" collapsed="false">
      <c r="A24" s="29" t="n">
        <v>43298</v>
      </c>
      <c r="B24" s="21" t="s">
        <v>53</v>
      </c>
      <c r="C24" s="21" t="s">
        <v>28</v>
      </c>
      <c r="D24" s="21" t="n">
        <v>5</v>
      </c>
      <c r="E24" s="21" t="s">
        <v>230</v>
      </c>
      <c r="F24" s="10" t="n">
        <v>68</v>
      </c>
    </row>
    <row r="25" s="35" customFormat="true" ht="15" hidden="false" customHeight="false" outlineLevel="0" collapsed="false">
      <c r="A25" s="29" t="n">
        <v>43298</v>
      </c>
      <c r="B25" s="21" t="s">
        <v>51</v>
      </c>
      <c r="C25" s="21" t="s">
        <v>28</v>
      </c>
      <c r="D25" s="21" t="n">
        <v>2</v>
      </c>
      <c r="E25" s="21" t="s">
        <v>231</v>
      </c>
      <c r="F25" s="10" t="n">
        <v>60</v>
      </c>
    </row>
    <row r="26" s="35" customFormat="true" ht="15" hidden="false" customHeight="false" outlineLevel="0" collapsed="false">
      <c r="A26" s="29" t="n">
        <v>43298</v>
      </c>
      <c r="B26" s="21" t="s">
        <v>114</v>
      </c>
      <c r="C26" s="21" t="s">
        <v>28</v>
      </c>
      <c r="D26" s="21" t="n">
        <v>1</v>
      </c>
      <c r="E26" s="21" t="s">
        <v>232</v>
      </c>
      <c r="F26" s="10" t="n">
        <v>60</v>
      </c>
    </row>
    <row r="27" s="35" customFormat="true" ht="15" hidden="false" customHeight="false" outlineLevel="0" collapsed="false">
      <c r="A27" s="29" t="n">
        <v>43299</v>
      </c>
      <c r="B27" s="21" t="s">
        <v>6</v>
      </c>
      <c r="C27" s="21" t="s">
        <v>7</v>
      </c>
      <c r="D27" s="21" t="n">
        <v>14</v>
      </c>
      <c r="E27" s="21" t="s">
        <v>233</v>
      </c>
      <c r="F27" s="10" t="n">
        <v>98</v>
      </c>
    </row>
    <row r="28" s="35" customFormat="true" ht="15" hidden="false" customHeight="false" outlineLevel="0" collapsed="false">
      <c r="A28" s="29" t="n">
        <v>43299</v>
      </c>
      <c r="B28" s="21" t="s">
        <v>21</v>
      </c>
      <c r="C28" s="21" t="s">
        <v>21</v>
      </c>
      <c r="D28" s="21" t="n">
        <v>1</v>
      </c>
      <c r="E28" s="21" t="s">
        <v>229</v>
      </c>
      <c r="F28" s="10" t="n">
        <v>65</v>
      </c>
    </row>
    <row r="29" s="35" customFormat="true" ht="15" hidden="false" customHeight="false" outlineLevel="0" collapsed="false">
      <c r="A29" s="29" t="n">
        <v>43299</v>
      </c>
      <c r="B29" s="21" t="s">
        <v>429</v>
      </c>
      <c r="C29" s="21" t="s">
        <v>12</v>
      </c>
      <c r="D29" s="21" t="n">
        <v>1</v>
      </c>
      <c r="E29" s="21" t="s">
        <v>234</v>
      </c>
      <c r="F29" s="10" t="n">
        <v>40</v>
      </c>
    </row>
    <row r="30" s="35" customFormat="true" ht="15" hidden="false" customHeight="false" outlineLevel="0" collapsed="false">
      <c r="A30" s="29" t="n">
        <v>43300</v>
      </c>
      <c r="B30" s="21" t="s">
        <v>21</v>
      </c>
      <c r="C30" s="21" t="s">
        <v>21</v>
      </c>
      <c r="D30" s="21" t="n">
        <v>6</v>
      </c>
      <c r="E30" s="21" t="s">
        <v>235</v>
      </c>
      <c r="F30" s="10" t="n">
        <v>75</v>
      </c>
    </row>
    <row r="31" s="35" customFormat="true" ht="15" hidden="false" customHeight="false" outlineLevel="0" collapsed="false">
      <c r="A31" s="29" t="n">
        <v>43301</v>
      </c>
      <c r="B31" s="21" t="s">
        <v>429</v>
      </c>
      <c r="C31" s="21" t="s">
        <v>12</v>
      </c>
      <c r="D31" s="21" t="n">
        <v>1</v>
      </c>
      <c r="E31" s="21" t="s">
        <v>236</v>
      </c>
      <c r="F31" s="10" t="n">
        <v>60</v>
      </c>
    </row>
    <row r="32" s="35" customFormat="true" ht="15" hidden="false" customHeight="false" outlineLevel="0" collapsed="false">
      <c r="A32" s="29" t="n">
        <v>43304</v>
      </c>
      <c r="B32" s="21" t="s">
        <v>172</v>
      </c>
      <c r="C32" s="21" t="s">
        <v>7</v>
      </c>
      <c r="D32" s="21" t="n">
        <v>8</v>
      </c>
      <c r="E32" s="21" t="s">
        <v>158</v>
      </c>
      <c r="F32" s="10" t="n">
        <v>60</v>
      </c>
    </row>
    <row r="33" s="35" customFormat="true" ht="15" hidden="false" customHeight="false" outlineLevel="0" collapsed="false">
      <c r="A33" s="29" t="n">
        <v>43304</v>
      </c>
      <c r="B33" s="21" t="s">
        <v>6</v>
      </c>
      <c r="C33" s="21" t="s">
        <v>7</v>
      </c>
      <c r="D33" s="21" t="n">
        <v>8</v>
      </c>
      <c r="E33" s="21" t="s">
        <v>158</v>
      </c>
      <c r="F33" s="10" t="n">
        <v>60</v>
      </c>
    </row>
    <row r="34" s="35" customFormat="true" ht="15" hidden="false" customHeight="false" outlineLevel="0" collapsed="false">
      <c r="A34" s="29" t="n">
        <v>43305</v>
      </c>
      <c r="B34" s="21" t="s">
        <v>428</v>
      </c>
      <c r="C34" s="21" t="s">
        <v>12</v>
      </c>
      <c r="D34" s="21" t="n">
        <v>1</v>
      </c>
      <c r="E34" s="21" t="s">
        <v>237</v>
      </c>
      <c r="F34" s="10" t="n">
        <v>40</v>
      </c>
    </row>
    <row r="35" s="35" customFormat="true" ht="15" hidden="false" customHeight="false" outlineLevel="0" collapsed="false">
      <c r="A35" s="29" t="n">
        <v>43306</v>
      </c>
      <c r="B35" s="21" t="s">
        <v>6</v>
      </c>
      <c r="C35" s="21" t="s">
        <v>7</v>
      </c>
      <c r="D35" s="21" t="n">
        <v>11</v>
      </c>
      <c r="E35" s="21" t="s">
        <v>238</v>
      </c>
      <c r="F35" s="10" t="n">
        <v>100</v>
      </c>
    </row>
    <row r="36" s="35" customFormat="true" ht="15" hidden="false" customHeight="false" outlineLevel="0" collapsed="false">
      <c r="A36" s="29" t="n">
        <v>43306</v>
      </c>
      <c r="B36" s="21" t="s">
        <v>177</v>
      </c>
      <c r="C36" s="21" t="s">
        <v>7</v>
      </c>
      <c r="D36" s="21" t="n">
        <v>20</v>
      </c>
      <c r="E36" s="21" t="s">
        <v>178</v>
      </c>
      <c r="F36" s="10" t="n">
        <v>90</v>
      </c>
    </row>
    <row r="37" s="35" customFormat="true" ht="15" hidden="false" customHeight="false" outlineLevel="0" collapsed="false">
      <c r="A37" s="29" t="n">
        <v>43306</v>
      </c>
      <c r="B37" s="21" t="s">
        <v>21</v>
      </c>
      <c r="C37" s="21" t="s">
        <v>21</v>
      </c>
      <c r="D37" s="21" t="n">
        <v>1</v>
      </c>
      <c r="E37" s="21" t="s">
        <v>229</v>
      </c>
      <c r="F37" s="10" t="n">
        <v>140</v>
      </c>
    </row>
    <row r="38" s="35" customFormat="true" ht="15" hidden="false" customHeight="false" outlineLevel="0" collapsed="false">
      <c r="A38" s="29" t="n">
        <v>43307</v>
      </c>
      <c r="B38" s="21" t="s">
        <v>89</v>
      </c>
      <c r="C38" s="21" t="s">
        <v>28</v>
      </c>
      <c r="D38" s="21" t="n">
        <v>5</v>
      </c>
      <c r="E38" s="21" t="s">
        <v>239</v>
      </c>
      <c r="F38" s="10" t="n">
        <v>60</v>
      </c>
    </row>
    <row r="39" s="35" customFormat="true" ht="15" hidden="false" customHeight="false" outlineLevel="0" collapsed="false">
      <c r="A39" s="29" t="n">
        <v>43307</v>
      </c>
      <c r="B39" s="21" t="s">
        <v>190</v>
      </c>
      <c r="C39" s="21" t="s">
        <v>191</v>
      </c>
      <c r="D39" s="21" t="n">
        <v>4</v>
      </c>
      <c r="E39" s="21" t="s">
        <v>240</v>
      </c>
      <c r="F39" s="10" t="n">
        <v>180</v>
      </c>
    </row>
    <row r="40" s="35" customFormat="true" ht="15" hidden="false" customHeight="false" outlineLevel="0" collapsed="false">
      <c r="A40" s="29" t="n">
        <v>43307</v>
      </c>
      <c r="B40" s="21" t="s">
        <v>426</v>
      </c>
      <c r="C40" s="21" t="s">
        <v>12</v>
      </c>
      <c r="D40" s="21" t="n">
        <v>2</v>
      </c>
      <c r="E40" s="21" t="s">
        <v>241</v>
      </c>
      <c r="F40" s="10" t="n">
        <v>10</v>
      </c>
    </row>
    <row r="41" s="35" customFormat="true" ht="15" hidden="false" customHeight="false" outlineLevel="0" collapsed="false">
      <c r="A41" s="29" t="n">
        <v>43307</v>
      </c>
      <c r="B41" s="21" t="s">
        <v>426</v>
      </c>
      <c r="C41" s="21" t="s">
        <v>12</v>
      </c>
      <c r="D41" s="21" t="n">
        <v>1</v>
      </c>
      <c r="E41" s="21" t="s">
        <v>241</v>
      </c>
      <c r="F41" s="10" t="n">
        <v>20</v>
      </c>
    </row>
    <row r="42" s="35" customFormat="true" ht="15" hidden="false" customHeight="false" outlineLevel="0" collapsed="false">
      <c r="A42" s="29" t="n">
        <v>43308</v>
      </c>
      <c r="B42" s="21" t="s">
        <v>426</v>
      </c>
      <c r="C42" s="21" t="s">
        <v>12</v>
      </c>
      <c r="D42" s="21" t="n">
        <v>2</v>
      </c>
      <c r="E42" s="21" t="s">
        <v>241</v>
      </c>
      <c r="F42" s="10" t="n">
        <v>40</v>
      </c>
    </row>
    <row r="43" s="35" customFormat="true" ht="15" hidden="false" customHeight="false" outlineLevel="0" collapsed="false">
      <c r="A43" s="29" t="n">
        <v>43308</v>
      </c>
      <c r="B43" s="21" t="s">
        <v>59</v>
      </c>
      <c r="C43" s="21" t="s">
        <v>28</v>
      </c>
      <c r="D43" s="21" t="n">
        <v>1</v>
      </c>
      <c r="E43" s="21"/>
      <c r="F43" s="10" t="n">
        <v>120</v>
      </c>
    </row>
    <row r="44" s="35" customFormat="true" ht="15" hidden="false" customHeight="false" outlineLevel="0" collapsed="false">
      <c r="A44" s="29" t="n">
        <v>43308</v>
      </c>
      <c r="B44" s="21" t="s">
        <v>21</v>
      </c>
      <c r="C44" s="21" t="s">
        <v>21</v>
      </c>
      <c r="D44" s="21" t="n">
        <v>1</v>
      </c>
      <c r="E44" s="21" t="s">
        <v>229</v>
      </c>
      <c r="F44" s="10" t="n">
        <v>120</v>
      </c>
    </row>
    <row r="45" s="35" customFormat="true" ht="15" hidden="false" customHeight="false" outlineLevel="0" collapsed="false">
      <c r="A45" s="29" t="n">
        <v>43308</v>
      </c>
      <c r="B45" s="21" t="s">
        <v>428</v>
      </c>
      <c r="C45" s="21" t="s">
        <v>12</v>
      </c>
      <c r="D45" s="21" t="n">
        <v>1</v>
      </c>
      <c r="E45" s="21" t="s">
        <v>242</v>
      </c>
      <c r="F45" s="10" t="n">
        <v>50</v>
      </c>
    </row>
    <row r="46" s="35" customFormat="true" ht="15" hidden="false" customHeight="false" outlineLevel="0" collapsed="false">
      <c r="A46" s="29" t="n">
        <v>43311</v>
      </c>
      <c r="B46" s="21" t="s">
        <v>172</v>
      </c>
      <c r="C46" s="21" t="s">
        <v>7</v>
      </c>
      <c r="D46" s="21" t="n">
        <v>8</v>
      </c>
      <c r="E46" s="21" t="s">
        <v>158</v>
      </c>
      <c r="F46" s="10" t="n">
        <v>70</v>
      </c>
    </row>
    <row r="47" s="35" customFormat="true" ht="15" hidden="false" customHeight="false" outlineLevel="0" collapsed="false">
      <c r="A47" s="29" t="n">
        <v>43311</v>
      </c>
      <c r="B47" s="21" t="s">
        <v>6</v>
      </c>
      <c r="C47" s="21" t="s">
        <v>7</v>
      </c>
      <c r="D47" s="21" t="n">
        <v>8</v>
      </c>
      <c r="E47" s="21" t="s">
        <v>158</v>
      </c>
      <c r="F47" s="10" t="n">
        <v>90</v>
      </c>
    </row>
    <row r="48" s="35" customFormat="true" ht="15" hidden="false" customHeight="false" outlineLevel="0" collapsed="false">
      <c r="A48" s="29" t="n">
        <v>43312</v>
      </c>
      <c r="B48" s="21" t="s">
        <v>85</v>
      </c>
      <c r="C48" s="21" t="s">
        <v>45</v>
      </c>
      <c r="D48" s="21" t="n">
        <v>1</v>
      </c>
      <c r="E48" s="21" t="s">
        <v>243</v>
      </c>
      <c r="F48" s="10" t="n">
        <v>120</v>
      </c>
    </row>
    <row r="49" s="35" customFormat="true" ht="15.75" hidden="false" customHeight="false" outlineLevel="0" collapsed="false">
      <c r="A49" s="36" t="n">
        <v>43312</v>
      </c>
      <c r="B49" s="37" t="s">
        <v>51</v>
      </c>
      <c r="C49" s="37" t="s">
        <v>28</v>
      </c>
      <c r="D49" s="37" t="n">
        <v>2</v>
      </c>
      <c r="E49" s="37" t="s">
        <v>244</v>
      </c>
      <c r="F49" s="13" t="n">
        <v>60</v>
      </c>
    </row>
    <row r="51" customFormat="false" ht="15.75" hidden="false" customHeight="false" outlineLevel="0" collapsed="false"/>
    <row r="52" customFormat="false" ht="21.75" hidden="false" customHeight="false" outlineLevel="0" collapsed="false">
      <c r="B52" s="59" t="s">
        <v>409</v>
      </c>
      <c r="C52" s="60" t="s">
        <v>410</v>
      </c>
    </row>
    <row r="53" customFormat="false" ht="15" hidden="false" customHeight="false" outlineLevel="0" collapsed="false">
      <c r="B53" s="73" t="str">
        <f aca="false">C6</f>
        <v>SESSÃO</v>
      </c>
      <c r="C53" s="86" t="n">
        <f aca="false">COUNTIF(C2:C49,C6)</f>
        <v>13</v>
      </c>
    </row>
    <row r="54" customFormat="false" ht="15" hidden="false" customHeight="false" outlineLevel="0" collapsed="false">
      <c r="B54" s="64" t="str">
        <f aca="false">C2</f>
        <v>SIG</v>
      </c>
      <c r="C54" s="87" t="n">
        <f aca="false">COUNTIF(C2:C49,C2)</f>
        <v>11</v>
      </c>
    </row>
    <row r="55" customFormat="false" ht="15" hidden="false" customHeight="false" outlineLevel="0" collapsed="false">
      <c r="B55" s="66" t="str">
        <f aca="false">C8</f>
        <v>GRAVAÇÃO VÍDEOAULA</v>
      </c>
      <c r="C55" s="88" t="n">
        <f aca="false">COUNTIF(C2:C49,C8)</f>
        <v>12</v>
      </c>
    </row>
    <row r="56" customFormat="false" ht="15" hidden="false" customHeight="false" outlineLevel="0" collapsed="false">
      <c r="B56" s="64" t="str">
        <f aca="false">C7</f>
        <v>VIDEOCONFERÊNCIA EBSERH</v>
      </c>
      <c r="C56" s="88" t="n">
        <f aca="false">COUNTIF(C2:C49,C7)</f>
        <v>7</v>
      </c>
    </row>
    <row r="57" customFormat="false" ht="15" hidden="false" customHeight="false" outlineLevel="0" collapsed="false">
      <c r="B57" s="66" t="str">
        <f aca="false">B39</f>
        <v>VIDEOCONFERÊNCIA MINISTÉRIO DA SAÚDE</v>
      </c>
      <c r="C57" s="88" t="n">
        <f aca="false">COUNTIF(C2:C49,C39)</f>
        <v>1</v>
      </c>
    </row>
    <row r="58" customFormat="false" ht="15" hidden="false" customHeight="false" outlineLevel="0" collapsed="false">
      <c r="B58" s="66" t="s">
        <v>423</v>
      </c>
      <c r="C58" s="88" t="n">
        <f aca="false">COUNTIF(C2:C49,C48)+COUNTIF(C2:C49,)+COUNTIF(C2:C49,)</f>
        <v>1</v>
      </c>
    </row>
    <row r="59" customFormat="false" ht="15" hidden="false" customHeight="false" outlineLevel="0" collapsed="false">
      <c r="B59" s="64" t="str">
        <f aca="false">C5</f>
        <v>WEBCONFERÊNCIA</v>
      </c>
      <c r="C59" s="88" t="n">
        <f aca="false">COUNTIF(C2:C47,C5)</f>
        <v>2</v>
      </c>
    </row>
    <row r="60" customFormat="false" ht="15.75" hidden="false" customHeight="false" outlineLevel="0" collapsed="false">
      <c r="B60" s="75" t="str">
        <f aca="false">C18</f>
        <v>REUNIÃO SRAS</v>
      </c>
      <c r="C60" s="90" t="n">
        <f aca="false">COUNTIF(C2:C47,C18)</f>
        <v>1</v>
      </c>
    </row>
    <row r="61" customFormat="false" ht="19.5" hidden="false" customHeight="false" outlineLevel="0" collapsed="false">
      <c r="B61" s="69" t="s">
        <v>410</v>
      </c>
      <c r="C61" s="69" t="n">
        <f aca="false">SUM(C53:C60)</f>
        <v>48</v>
      </c>
    </row>
  </sheetData>
  <autoFilter ref="A1:F1"/>
  <conditionalFormatting sqref="B52:B53 C52 B55 B57:B58">
    <cfRule type="containsText" priority="2" operator="containsText" aboveAverage="0" equalAverage="0" bottom="0" percent="0" rank="0" text="VASCULAR" dxfId="0"/>
  </conditionalFormatting>
  <conditionalFormatting sqref="C60 C53:C58">
    <cfRule type="containsText" priority="3" operator="containsText" aboveAverage="0" equalAverage="0" bottom="0" percent="0" rank="0" text="VASCULAR" dxfId="0"/>
  </conditionalFormatting>
  <conditionalFormatting sqref="C59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71" width="12.85"/>
    <col collapsed="false" customWidth="true" hidden="false" outlineLevel="0" max="2" min="2" style="71" width="50.57"/>
    <col collapsed="false" customWidth="true" hidden="false" outlineLevel="0" max="3" min="3" style="71" width="26.72"/>
    <col collapsed="false" customWidth="true" hidden="false" outlineLevel="0" max="4" min="4" style="71" width="24"/>
    <col collapsed="false" customWidth="true" hidden="false" outlineLevel="0" max="5" min="5" style="71" width="120.15"/>
    <col collapsed="false" customWidth="true" hidden="false" outlineLevel="0" max="6" min="6" style="71" width="23.28"/>
    <col collapsed="false" customWidth="true" hidden="false" outlineLevel="0" max="1025" min="7" style="71" width="9.14"/>
  </cols>
  <sheetData>
    <row r="1" customFormat="false" ht="21.75" hidden="false" customHeight="false" outlineLevel="0" collapsed="false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1" t="s">
        <v>5</v>
      </c>
    </row>
    <row r="2" s="35" customFormat="true" ht="15" hidden="false" customHeight="false" outlineLevel="0" collapsed="false">
      <c r="A2" s="26" t="n">
        <v>43313</v>
      </c>
      <c r="B2" s="27" t="s">
        <v>6</v>
      </c>
      <c r="C2" s="27" t="s">
        <v>7</v>
      </c>
      <c r="D2" s="27" t="n">
        <v>11</v>
      </c>
      <c r="E2" s="27" t="s">
        <v>245</v>
      </c>
      <c r="F2" s="7" t="n">
        <v>90</v>
      </c>
    </row>
    <row r="3" s="35" customFormat="true" ht="15" hidden="false" customHeight="false" outlineLevel="0" collapsed="false">
      <c r="A3" s="29" t="n">
        <v>43313</v>
      </c>
      <c r="B3" s="21" t="s">
        <v>21</v>
      </c>
      <c r="C3" s="21" t="s">
        <v>21</v>
      </c>
      <c r="D3" s="21" t="n">
        <v>1</v>
      </c>
      <c r="E3" s="21" t="s">
        <v>229</v>
      </c>
      <c r="F3" s="10" t="n">
        <v>90</v>
      </c>
    </row>
    <row r="4" s="35" customFormat="true" ht="15" hidden="false" customHeight="false" outlineLevel="0" collapsed="false">
      <c r="A4" s="29" t="n">
        <v>43314</v>
      </c>
      <c r="B4" s="21" t="s">
        <v>428</v>
      </c>
      <c r="C4" s="21" t="s">
        <v>12</v>
      </c>
      <c r="D4" s="21" t="n">
        <v>1</v>
      </c>
      <c r="E4" s="21" t="s">
        <v>246</v>
      </c>
      <c r="F4" s="10" t="n">
        <v>30</v>
      </c>
    </row>
    <row r="5" s="35" customFormat="true" ht="15" hidden="false" customHeight="false" outlineLevel="0" collapsed="false">
      <c r="A5" s="29" t="n">
        <v>43314</v>
      </c>
      <c r="B5" s="21" t="s">
        <v>428</v>
      </c>
      <c r="C5" s="21" t="s">
        <v>12</v>
      </c>
      <c r="D5" s="21" t="n">
        <v>1</v>
      </c>
      <c r="E5" s="21" t="s">
        <v>247</v>
      </c>
      <c r="F5" s="10" t="n">
        <v>40</v>
      </c>
    </row>
    <row r="6" s="35" customFormat="true" ht="15" hidden="false" customHeight="false" outlineLevel="0" collapsed="false">
      <c r="A6" s="29" t="n">
        <v>43314</v>
      </c>
      <c r="B6" s="21" t="s">
        <v>428</v>
      </c>
      <c r="C6" s="21" t="s">
        <v>12</v>
      </c>
      <c r="D6" s="21" t="n">
        <v>1</v>
      </c>
      <c r="E6" s="21" t="s">
        <v>248</v>
      </c>
      <c r="F6" s="10" t="n">
        <v>40</v>
      </c>
    </row>
    <row r="7" s="35" customFormat="true" ht="15" hidden="false" customHeight="false" outlineLevel="0" collapsed="false">
      <c r="A7" s="29" t="n">
        <v>43318</v>
      </c>
      <c r="B7" s="21" t="s">
        <v>172</v>
      </c>
      <c r="C7" s="21" t="s">
        <v>7</v>
      </c>
      <c r="D7" s="21" t="n">
        <v>6</v>
      </c>
      <c r="E7" s="21" t="s">
        <v>158</v>
      </c>
      <c r="F7" s="10" t="n">
        <v>60</v>
      </c>
    </row>
    <row r="8" s="35" customFormat="true" ht="15" hidden="false" customHeight="false" outlineLevel="0" collapsed="false">
      <c r="A8" s="29" t="n">
        <v>43318</v>
      </c>
      <c r="B8" s="21" t="s">
        <v>6</v>
      </c>
      <c r="C8" s="21" t="s">
        <v>7</v>
      </c>
      <c r="D8" s="21" t="n">
        <v>6</v>
      </c>
      <c r="E8" s="21" t="s">
        <v>158</v>
      </c>
      <c r="F8" s="10" t="n">
        <v>80</v>
      </c>
    </row>
    <row r="9" s="35" customFormat="true" ht="15" hidden="false" customHeight="false" outlineLevel="0" collapsed="false">
      <c r="A9" s="29" t="n">
        <v>43319</v>
      </c>
      <c r="B9" s="21" t="s">
        <v>102</v>
      </c>
      <c r="C9" s="21" t="s">
        <v>28</v>
      </c>
      <c r="D9" s="21" t="n">
        <v>7</v>
      </c>
      <c r="E9" s="21" t="s">
        <v>249</v>
      </c>
      <c r="F9" s="10" t="n">
        <v>60</v>
      </c>
    </row>
    <row r="10" s="35" customFormat="true" ht="15" hidden="false" customHeight="false" outlineLevel="0" collapsed="false">
      <c r="A10" s="29" t="n">
        <v>43319</v>
      </c>
      <c r="B10" s="21" t="s">
        <v>428</v>
      </c>
      <c r="C10" s="21" t="s">
        <v>12</v>
      </c>
      <c r="D10" s="21" t="n">
        <v>1</v>
      </c>
      <c r="E10" s="21" t="s">
        <v>250</v>
      </c>
      <c r="F10" s="10" t="n">
        <v>90</v>
      </c>
    </row>
    <row r="11" s="35" customFormat="true" ht="15" hidden="false" customHeight="false" outlineLevel="0" collapsed="false">
      <c r="A11" s="29" t="n">
        <v>43320</v>
      </c>
      <c r="B11" s="21" t="s">
        <v>6</v>
      </c>
      <c r="C11" s="21" t="s">
        <v>7</v>
      </c>
      <c r="D11" s="21" t="n">
        <v>8</v>
      </c>
      <c r="E11" s="21" t="s">
        <v>251</v>
      </c>
      <c r="F11" s="10" t="n">
        <v>105</v>
      </c>
    </row>
    <row r="12" s="35" customFormat="true" ht="15" hidden="false" customHeight="false" outlineLevel="0" collapsed="false">
      <c r="A12" s="29" t="n">
        <v>43320</v>
      </c>
      <c r="B12" s="21" t="s">
        <v>21</v>
      </c>
      <c r="C12" s="21" t="s">
        <v>21</v>
      </c>
      <c r="D12" s="21" t="n">
        <v>11</v>
      </c>
      <c r="E12" s="21" t="s">
        <v>252</v>
      </c>
      <c r="F12" s="10" t="n">
        <v>110</v>
      </c>
    </row>
    <row r="13" s="35" customFormat="true" ht="15" hidden="false" customHeight="false" outlineLevel="0" collapsed="false">
      <c r="A13" s="29" t="n">
        <v>43321</v>
      </c>
      <c r="B13" s="21" t="s">
        <v>190</v>
      </c>
      <c r="C13" s="21" t="s">
        <v>191</v>
      </c>
      <c r="D13" s="21" t="n">
        <v>1</v>
      </c>
      <c r="E13" s="21" t="s">
        <v>253</v>
      </c>
      <c r="F13" s="10" t="n">
        <v>210</v>
      </c>
    </row>
    <row r="14" s="35" customFormat="true" ht="15" hidden="false" customHeight="false" outlineLevel="0" collapsed="false">
      <c r="A14" s="29" t="n">
        <v>43322</v>
      </c>
      <c r="B14" s="21" t="s">
        <v>124</v>
      </c>
      <c r="C14" s="21" t="s">
        <v>28</v>
      </c>
      <c r="D14" s="21" t="n">
        <v>5</v>
      </c>
      <c r="E14" s="21" t="s">
        <v>254</v>
      </c>
      <c r="F14" s="10" t="n">
        <v>90</v>
      </c>
    </row>
    <row r="15" s="35" customFormat="true" ht="15" hidden="false" customHeight="false" outlineLevel="0" collapsed="false">
      <c r="A15" s="29" t="n">
        <v>43322</v>
      </c>
      <c r="B15" s="21" t="s">
        <v>44</v>
      </c>
      <c r="C15" s="21" t="s">
        <v>45</v>
      </c>
      <c r="D15" s="21" t="n">
        <v>12</v>
      </c>
      <c r="E15" s="21" t="s">
        <v>255</v>
      </c>
      <c r="F15" s="10" t="n">
        <v>180</v>
      </c>
    </row>
    <row r="16" s="35" customFormat="true" ht="15" hidden="false" customHeight="false" outlineLevel="0" collapsed="false">
      <c r="A16" s="29" t="n">
        <v>43325</v>
      </c>
      <c r="B16" s="21" t="s">
        <v>172</v>
      </c>
      <c r="C16" s="21" t="s">
        <v>7</v>
      </c>
      <c r="D16" s="21" t="n">
        <v>5</v>
      </c>
      <c r="E16" s="21" t="s">
        <v>158</v>
      </c>
      <c r="F16" s="10" t="n">
        <v>60</v>
      </c>
    </row>
    <row r="17" s="35" customFormat="true" ht="15" hidden="false" customHeight="false" outlineLevel="0" collapsed="false">
      <c r="A17" s="29" t="n">
        <v>43325</v>
      </c>
      <c r="B17" s="21" t="s">
        <v>6</v>
      </c>
      <c r="C17" s="21" t="s">
        <v>7</v>
      </c>
      <c r="D17" s="21" t="n">
        <v>5</v>
      </c>
      <c r="E17" s="21" t="s">
        <v>158</v>
      </c>
      <c r="F17" s="10" t="n">
        <v>65</v>
      </c>
    </row>
    <row r="18" s="35" customFormat="true" ht="15" hidden="false" customHeight="false" outlineLevel="0" collapsed="false">
      <c r="A18" s="29" t="n">
        <v>43325</v>
      </c>
      <c r="B18" s="21" t="s">
        <v>21</v>
      </c>
      <c r="C18" s="21" t="s">
        <v>21</v>
      </c>
      <c r="D18" s="21" t="n">
        <v>5</v>
      </c>
      <c r="E18" s="21" t="s">
        <v>256</v>
      </c>
      <c r="F18" s="10" t="n">
        <v>75</v>
      </c>
    </row>
    <row r="19" s="35" customFormat="true" ht="15" hidden="false" customHeight="false" outlineLevel="0" collapsed="false">
      <c r="A19" s="29" t="n">
        <v>43325</v>
      </c>
      <c r="B19" s="21" t="s">
        <v>74</v>
      </c>
      <c r="C19" s="21" t="s">
        <v>28</v>
      </c>
      <c r="D19" s="21" t="n">
        <v>7</v>
      </c>
      <c r="E19" s="21" t="s">
        <v>257</v>
      </c>
      <c r="F19" s="10" t="n">
        <v>60</v>
      </c>
    </row>
    <row r="20" s="35" customFormat="true" ht="15" hidden="false" customHeight="false" outlineLevel="0" collapsed="false">
      <c r="A20" s="29" t="n">
        <v>43325</v>
      </c>
      <c r="B20" s="21" t="s">
        <v>44</v>
      </c>
      <c r="C20" s="21" t="s">
        <v>45</v>
      </c>
      <c r="D20" s="21" t="n">
        <v>1</v>
      </c>
      <c r="E20" s="21" t="s">
        <v>258</v>
      </c>
      <c r="F20" s="10" t="n">
        <v>180</v>
      </c>
    </row>
    <row r="21" s="35" customFormat="true" ht="15" hidden="false" customHeight="false" outlineLevel="0" collapsed="false">
      <c r="A21" s="29" t="n">
        <v>43326</v>
      </c>
      <c r="B21" s="21" t="s">
        <v>428</v>
      </c>
      <c r="C21" s="21" t="s">
        <v>12</v>
      </c>
      <c r="D21" s="21" t="n">
        <v>1</v>
      </c>
      <c r="E21" s="21" t="s">
        <v>259</v>
      </c>
      <c r="F21" s="10" t="n">
        <v>97</v>
      </c>
    </row>
    <row r="22" s="35" customFormat="true" ht="15" hidden="false" customHeight="false" outlineLevel="0" collapsed="false">
      <c r="A22" s="29" t="n">
        <v>43326</v>
      </c>
      <c r="B22" s="21" t="s">
        <v>114</v>
      </c>
      <c r="C22" s="21" t="s">
        <v>28</v>
      </c>
      <c r="D22" s="21" t="n">
        <v>1</v>
      </c>
      <c r="E22" s="21" t="s">
        <v>260</v>
      </c>
      <c r="F22" s="10" t="n">
        <v>60</v>
      </c>
    </row>
    <row r="23" s="35" customFormat="true" ht="15" hidden="false" customHeight="false" outlineLevel="0" collapsed="false">
      <c r="A23" s="29" t="n">
        <v>43327</v>
      </c>
      <c r="B23" s="21" t="s">
        <v>6</v>
      </c>
      <c r="C23" s="21" t="s">
        <v>7</v>
      </c>
      <c r="D23" s="21" t="n">
        <v>12</v>
      </c>
      <c r="E23" s="21" t="s">
        <v>261</v>
      </c>
      <c r="F23" s="10" t="n">
        <v>100</v>
      </c>
    </row>
    <row r="24" s="35" customFormat="true" ht="15" hidden="false" customHeight="false" outlineLevel="0" collapsed="false">
      <c r="A24" s="29" t="n">
        <v>43328</v>
      </c>
      <c r="B24" s="21" t="s">
        <v>411</v>
      </c>
      <c r="C24" s="21" t="s">
        <v>12</v>
      </c>
      <c r="D24" s="21" t="n">
        <v>1</v>
      </c>
      <c r="E24" s="21" t="s">
        <v>262</v>
      </c>
      <c r="F24" s="10" t="n">
        <v>45</v>
      </c>
    </row>
    <row r="25" s="35" customFormat="true" ht="15" hidden="false" customHeight="false" outlineLevel="0" collapsed="false">
      <c r="A25" s="29" t="n">
        <v>43328</v>
      </c>
      <c r="B25" s="21" t="s">
        <v>21</v>
      </c>
      <c r="C25" s="21" t="s">
        <v>21</v>
      </c>
      <c r="D25" s="21" t="n">
        <v>9</v>
      </c>
      <c r="E25" s="21" t="s">
        <v>263</v>
      </c>
      <c r="F25" s="10" t="n">
        <v>180</v>
      </c>
    </row>
    <row r="26" s="35" customFormat="true" ht="15" hidden="false" customHeight="false" outlineLevel="0" collapsed="false">
      <c r="A26" s="29" t="n">
        <v>43328</v>
      </c>
      <c r="B26" s="21" t="s">
        <v>108</v>
      </c>
      <c r="C26" s="21" t="s">
        <v>16</v>
      </c>
      <c r="D26" s="21" t="n">
        <v>2</v>
      </c>
      <c r="E26" s="21" t="s">
        <v>264</v>
      </c>
      <c r="F26" s="10" t="n">
        <v>120</v>
      </c>
    </row>
    <row r="27" s="35" customFormat="true" ht="15" hidden="false" customHeight="false" outlineLevel="0" collapsed="false">
      <c r="A27" s="29" t="n">
        <v>43329</v>
      </c>
      <c r="B27" s="21" t="s">
        <v>428</v>
      </c>
      <c r="C27" s="21" t="s">
        <v>12</v>
      </c>
      <c r="D27" s="21" t="n">
        <v>1</v>
      </c>
      <c r="E27" s="21" t="s">
        <v>265</v>
      </c>
      <c r="F27" s="10" t="n">
        <v>120</v>
      </c>
    </row>
    <row r="28" s="35" customFormat="true" ht="15" hidden="false" customHeight="false" outlineLevel="0" collapsed="false">
      <c r="A28" s="29" t="n">
        <v>43332</v>
      </c>
      <c r="B28" s="21" t="s">
        <v>172</v>
      </c>
      <c r="C28" s="21" t="s">
        <v>7</v>
      </c>
      <c r="D28" s="21" t="n">
        <v>5</v>
      </c>
      <c r="E28" s="21" t="s">
        <v>158</v>
      </c>
      <c r="F28" s="10" t="n">
        <v>60</v>
      </c>
    </row>
    <row r="29" s="35" customFormat="true" ht="15" hidden="false" customHeight="false" outlineLevel="0" collapsed="false">
      <c r="A29" s="29" t="n">
        <v>43332</v>
      </c>
      <c r="B29" s="21" t="s">
        <v>6</v>
      </c>
      <c r="C29" s="21" t="s">
        <v>7</v>
      </c>
      <c r="D29" s="21" t="n">
        <v>5</v>
      </c>
      <c r="E29" s="21" t="s">
        <v>158</v>
      </c>
      <c r="F29" s="10" t="n">
        <v>60</v>
      </c>
    </row>
    <row r="30" s="35" customFormat="true" ht="15" hidden="false" customHeight="false" outlineLevel="0" collapsed="false">
      <c r="A30" s="29" t="n">
        <v>43332</v>
      </c>
      <c r="B30" s="21" t="s">
        <v>266</v>
      </c>
      <c r="C30" s="21" t="s">
        <v>16</v>
      </c>
      <c r="D30" s="21" t="n">
        <v>4</v>
      </c>
      <c r="E30" s="21" t="s">
        <v>267</v>
      </c>
      <c r="F30" s="10" t="n">
        <v>100</v>
      </c>
    </row>
    <row r="31" s="35" customFormat="true" ht="15" hidden="false" customHeight="false" outlineLevel="0" collapsed="false">
      <c r="A31" s="29" t="n">
        <v>43333</v>
      </c>
      <c r="B31" s="21" t="s">
        <v>426</v>
      </c>
      <c r="C31" s="21" t="s">
        <v>12</v>
      </c>
      <c r="D31" s="21" t="n">
        <v>1</v>
      </c>
      <c r="E31" s="21" t="s">
        <v>268</v>
      </c>
      <c r="F31" s="10" t="n">
        <v>25</v>
      </c>
    </row>
    <row r="32" s="35" customFormat="true" ht="15" hidden="false" customHeight="false" outlineLevel="0" collapsed="false">
      <c r="A32" s="29" t="n">
        <v>43333</v>
      </c>
      <c r="B32" s="21" t="s">
        <v>51</v>
      </c>
      <c r="C32" s="21" t="s">
        <v>28</v>
      </c>
      <c r="D32" s="21" t="n">
        <v>2</v>
      </c>
      <c r="E32" s="21" t="s">
        <v>269</v>
      </c>
      <c r="F32" s="10" t="n">
        <v>60</v>
      </c>
    </row>
    <row r="33" s="35" customFormat="true" ht="15" hidden="false" customHeight="false" outlineLevel="0" collapsed="false">
      <c r="A33" s="29" t="n">
        <v>43333</v>
      </c>
      <c r="B33" s="21" t="s">
        <v>53</v>
      </c>
      <c r="C33" s="21" t="s">
        <v>28</v>
      </c>
      <c r="D33" s="21" t="n">
        <v>6</v>
      </c>
      <c r="E33" s="21" t="s">
        <v>270</v>
      </c>
      <c r="F33" s="10" t="n">
        <v>70</v>
      </c>
    </row>
    <row r="34" s="35" customFormat="true" ht="15" hidden="false" customHeight="false" outlineLevel="0" collapsed="false">
      <c r="A34" s="29" t="n">
        <v>43333</v>
      </c>
      <c r="B34" s="21" t="s">
        <v>21</v>
      </c>
      <c r="C34" s="21" t="s">
        <v>21</v>
      </c>
      <c r="D34" s="21" t="n">
        <v>2</v>
      </c>
      <c r="E34" s="21" t="s">
        <v>271</v>
      </c>
      <c r="F34" s="10" t="n">
        <v>180</v>
      </c>
    </row>
    <row r="35" s="35" customFormat="true" ht="15" hidden="false" customHeight="false" outlineLevel="0" collapsed="false">
      <c r="A35" s="29" t="n">
        <v>43334</v>
      </c>
      <c r="B35" s="21" t="s">
        <v>6</v>
      </c>
      <c r="C35" s="21" t="s">
        <v>7</v>
      </c>
      <c r="D35" s="21" t="n">
        <v>11</v>
      </c>
      <c r="E35" s="21" t="s">
        <v>272</v>
      </c>
      <c r="F35" s="10" t="n">
        <v>120</v>
      </c>
    </row>
    <row r="36" s="35" customFormat="true" ht="15" hidden="false" customHeight="false" outlineLevel="0" collapsed="false">
      <c r="A36" s="29" t="n">
        <v>43334</v>
      </c>
      <c r="B36" s="21" t="s">
        <v>426</v>
      </c>
      <c r="C36" s="21" t="s">
        <v>12</v>
      </c>
      <c r="D36" s="21" t="n">
        <v>1</v>
      </c>
      <c r="E36" s="21" t="s">
        <v>268</v>
      </c>
      <c r="F36" s="10" t="n">
        <v>25</v>
      </c>
    </row>
    <row r="37" s="35" customFormat="true" ht="15" hidden="false" customHeight="false" outlineLevel="0" collapsed="false">
      <c r="A37" s="29" t="n">
        <v>43334</v>
      </c>
      <c r="B37" s="21" t="s">
        <v>21</v>
      </c>
      <c r="C37" s="21" t="s">
        <v>21</v>
      </c>
      <c r="D37" s="21" t="n">
        <v>8</v>
      </c>
      <c r="E37" s="21" t="s">
        <v>273</v>
      </c>
      <c r="F37" s="10" t="n">
        <v>100</v>
      </c>
    </row>
    <row r="38" s="35" customFormat="true" ht="15" hidden="false" customHeight="false" outlineLevel="0" collapsed="false">
      <c r="A38" s="29" t="n">
        <v>43334</v>
      </c>
      <c r="B38" s="21" t="s">
        <v>23</v>
      </c>
      <c r="C38" s="21" t="s">
        <v>24</v>
      </c>
      <c r="D38" s="21" t="n">
        <v>14</v>
      </c>
      <c r="E38" s="21" t="s">
        <v>23</v>
      </c>
      <c r="F38" s="10" t="n">
        <v>60</v>
      </c>
    </row>
    <row r="39" s="35" customFormat="true" ht="15" hidden="false" customHeight="false" outlineLevel="0" collapsed="false">
      <c r="A39" s="29" t="n">
        <v>43335</v>
      </c>
      <c r="B39" s="21" t="s">
        <v>154</v>
      </c>
      <c r="C39" s="21" t="s">
        <v>16</v>
      </c>
      <c r="D39" s="21" t="n">
        <v>5</v>
      </c>
      <c r="E39" s="21" t="s">
        <v>274</v>
      </c>
      <c r="F39" s="10" t="n">
        <v>260</v>
      </c>
    </row>
    <row r="40" s="35" customFormat="true" ht="15" hidden="false" customHeight="false" outlineLevel="0" collapsed="false">
      <c r="A40" s="29" t="n">
        <v>43335</v>
      </c>
      <c r="B40" s="21" t="s">
        <v>21</v>
      </c>
      <c r="C40" s="21" t="s">
        <v>21</v>
      </c>
      <c r="D40" s="21" t="n">
        <v>7</v>
      </c>
      <c r="E40" s="21" t="s">
        <v>275</v>
      </c>
      <c r="F40" s="10" t="n">
        <v>220</v>
      </c>
    </row>
    <row r="41" s="35" customFormat="true" ht="15" hidden="false" customHeight="false" outlineLevel="0" collapsed="false">
      <c r="A41" s="29" t="n">
        <v>43336</v>
      </c>
      <c r="B41" s="21" t="s">
        <v>44</v>
      </c>
      <c r="C41" s="21" t="s">
        <v>45</v>
      </c>
      <c r="D41" s="21" t="n">
        <v>15</v>
      </c>
      <c r="E41" s="21" t="s">
        <v>276</v>
      </c>
      <c r="F41" s="10" t="n">
        <v>109</v>
      </c>
    </row>
    <row r="42" s="35" customFormat="true" ht="15" hidden="false" customHeight="false" outlineLevel="0" collapsed="false">
      <c r="A42" s="29" t="n">
        <v>43339</v>
      </c>
      <c r="B42" s="21" t="s">
        <v>172</v>
      </c>
      <c r="C42" s="21" t="s">
        <v>7</v>
      </c>
      <c r="D42" s="21" t="n">
        <v>5</v>
      </c>
      <c r="E42" s="21" t="s">
        <v>158</v>
      </c>
      <c r="F42" s="10" t="n">
        <v>70</v>
      </c>
    </row>
    <row r="43" customFormat="false" ht="15" hidden="false" customHeight="false" outlineLevel="0" collapsed="false">
      <c r="A43" s="29" t="n">
        <v>43339</v>
      </c>
      <c r="B43" s="21" t="s">
        <v>6</v>
      </c>
      <c r="C43" s="21" t="s">
        <v>7</v>
      </c>
      <c r="D43" s="21" t="n">
        <v>5</v>
      </c>
      <c r="E43" s="21" t="s">
        <v>158</v>
      </c>
      <c r="F43" s="10" t="n">
        <v>80</v>
      </c>
    </row>
    <row r="44" customFormat="false" ht="15" hidden="false" customHeight="false" outlineLevel="0" collapsed="false">
      <c r="A44" s="29" t="n">
        <v>43339</v>
      </c>
      <c r="B44" s="21" t="s">
        <v>426</v>
      </c>
      <c r="C44" s="21" t="s">
        <v>12</v>
      </c>
      <c r="D44" s="21" t="n">
        <v>1</v>
      </c>
      <c r="E44" s="21" t="s">
        <v>277</v>
      </c>
      <c r="F44" s="10" t="n">
        <v>20</v>
      </c>
    </row>
    <row r="45" customFormat="false" ht="15" hidden="false" customHeight="false" outlineLevel="0" collapsed="false">
      <c r="A45" s="29" t="n">
        <v>43340</v>
      </c>
      <c r="B45" s="21" t="s">
        <v>430</v>
      </c>
      <c r="C45" s="21" t="s">
        <v>12</v>
      </c>
      <c r="D45" s="21" t="n">
        <v>1</v>
      </c>
      <c r="E45" s="21" t="s">
        <v>279</v>
      </c>
      <c r="F45" s="10" t="n">
        <v>80</v>
      </c>
    </row>
    <row r="46" customFormat="false" ht="15" hidden="false" customHeight="false" outlineLevel="0" collapsed="false">
      <c r="A46" s="29" t="n">
        <v>43340</v>
      </c>
      <c r="B46" s="21" t="s">
        <v>51</v>
      </c>
      <c r="C46" s="21" t="s">
        <v>28</v>
      </c>
      <c r="D46" s="21" t="n">
        <v>2</v>
      </c>
      <c r="E46" s="21"/>
      <c r="F46" s="10" t="n">
        <v>60</v>
      </c>
    </row>
    <row r="47" customFormat="false" ht="15" hidden="false" customHeight="false" outlineLevel="0" collapsed="false">
      <c r="A47" s="29" t="n">
        <v>43341</v>
      </c>
      <c r="B47" s="21" t="s">
        <v>6</v>
      </c>
      <c r="C47" s="21" t="s">
        <v>7</v>
      </c>
      <c r="D47" s="21" t="n">
        <v>11</v>
      </c>
      <c r="E47" s="21" t="s">
        <v>280</v>
      </c>
      <c r="F47" s="10" t="n">
        <v>120</v>
      </c>
    </row>
    <row r="48" customFormat="false" ht="15" hidden="false" customHeight="false" outlineLevel="0" collapsed="false">
      <c r="A48" s="29" t="n">
        <v>43342</v>
      </c>
      <c r="B48" s="21" t="s">
        <v>281</v>
      </c>
      <c r="C48" s="21" t="s">
        <v>191</v>
      </c>
      <c r="D48" s="21" t="n">
        <v>7</v>
      </c>
      <c r="E48" s="21" t="s">
        <v>282</v>
      </c>
      <c r="F48" s="10" t="n">
        <v>225</v>
      </c>
    </row>
    <row r="49" customFormat="false" ht="15" hidden="false" customHeight="false" outlineLevel="0" collapsed="false">
      <c r="A49" s="29" t="n">
        <v>43342</v>
      </c>
      <c r="B49" s="21" t="s">
        <v>89</v>
      </c>
      <c r="C49" s="21" t="s">
        <v>28</v>
      </c>
      <c r="D49" s="21" t="n">
        <v>1</v>
      </c>
      <c r="E49" s="21" t="s">
        <v>283</v>
      </c>
      <c r="F49" s="10" t="n">
        <v>60</v>
      </c>
    </row>
    <row r="50" customFormat="false" ht="15" hidden="false" customHeight="false" outlineLevel="0" collapsed="false">
      <c r="A50" s="29" t="n">
        <v>43343</v>
      </c>
      <c r="B50" s="21" t="s">
        <v>208</v>
      </c>
      <c r="C50" s="21" t="s">
        <v>28</v>
      </c>
      <c r="D50" s="21" t="n">
        <v>15</v>
      </c>
      <c r="E50" s="21" t="s">
        <v>284</v>
      </c>
      <c r="F50" s="10" t="n">
        <v>100</v>
      </c>
    </row>
    <row r="51" customFormat="false" ht="15" hidden="false" customHeight="false" outlineLevel="0" collapsed="false">
      <c r="A51" s="29" t="n">
        <v>43343</v>
      </c>
      <c r="B51" s="21" t="s">
        <v>100</v>
      </c>
      <c r="C51" s="21" t="s">
        <v>62</v>
      </c>
      <c r="D51" s="21" t="n">
        <v>11</v>
      </c>
      <c r="E51" s="21" t="s">
        <v>285</v>
      </c>
      <c r="F51" s="10" t="n">
        <v>150</v>
      </c>
    </row>
    <row r="52" customFormat="false" ht="15.75" hidden="false" customHeight="false" outlineLevel="0" collapsed="false">
      <c r="A52" s="36" t="n">
        <v>43343</v>
      </c>
      <c r="B52" s="37" t="s">
        <v>428</v>
      </c>
      <c r="C52" s="37" t="s">
        <v>12</v>
      </c>
      <c r="D52" s="37" t="n">
        <v>1</v>
      </c>
      <c r="E52" s="37" t="s">
        <v>286</v>
      </c>
      <c r="F52" s="13" t="n">
        <v>110</v>
      </c>
    </row>
    <row r="55" customFormat="false" ht="15.75" hidden="false" customHeight="false" outlineLevel="0" collapsed="false"/>
    <row r="56" customFormat="false" ht="21.75" hidden="false" customHeight="false" outlineLevel="0" collapsed="false">
      <c r="B56" s="59" t="s">
        <v>409</v>
      </c>
      <c r="C56" s="60" t="s">
        <v>410</v>
      </c>
    </row>
    <row r="57" customFormat="false" ht="15" hidden="false" customHeight="false" outlineLevel="0" collapsed="false">
      <c r="B57" s="73" t="str">
        <f aca="false">C2</f>
        <v>SESSÃO</v>
      </c>
      <c r="C57" s="74" t="n">
        <f aca="false">COUNTIF(C2:C52,C2)</f>
        <v>13</v>
      </c>
    </row>
    <row r="58" customFormat="false" ht="15" hidden="false" customHeight="false" outlineLevel="0" collapsed="false">
      <c r="B58" s="64" t="str">
        <f aca="false">C9</f>
        <v>SIG</v>
      </c>
      <c r="C58" s="82" t="n">
        <f aca="false">COUNTIF(C2:C52,C9)</f>
        <v>9</v>
      </c>
    </row>
    <row r="59" customFormat="false" ht="15" hidden="false" customHeight="false" outlineLevel="0" collapsed="false">
      <c r="B59" s="66" t="str">
        <f aca="false">C4</f>
        <v>GRAVAÇÃO VÍDEOAULA</v>
      </c>
      <c r="C59" s="63" t="n">
        <f aca="false">COUNTIF(C2:C52,C4)</f>
        <v>12</v>
      </c>
    </row>
    <row r="60" customFormat="false" ht="15" hidden="false" customHeight="false" outlineLevel="0" collapsed="false">
      <c r="B60" s="64" t="str">
        <f aca="false">C12</f>
        <v>VIDEOCONFERÊNCIA EBSERH</v>
      </c>
      <c r="C60" s="63" t="n">
        <f aca="false">COUNTIF(C2:C52,C12)</f>
        <v>7</v>
      </c>
    </row>
    <row r="61" customFormat="false" ht="15" hidden="false" customHeight="false" outlineLevel="0" collapsed="false">
      <c r="B61" s="66" t="str">
        <f aca="false">C13</f>
        <v>VIDEOCONFERÊNCIA</v>
      </c>
      <c r="C61" s="63" t="n">
        <f aca="false">COUNTIF(C2:C52,C13)</f>
        <v>2</v>
      </c>
    </row>
    <row r="62" customFormat="false" ht="15" hidden="false" customHeight="false" outlineLevel="0" collapsed="false">
      <c r="B62" s="66" t="s">
        <v>423</v>
      </c>
      <c r="C62" s="63" t="n">
        <f aca="false">COUNTIF(C2:C52,C15)+COUNTIF(C2:C52,C51)+COUNTIF(C2:C52,)</f>
        <v>4</v>
      </c>
    </row>
    <row r="63" customFormat="false" ht="15" hidden="false" customHeight="false" outlineLevel="0" collapsed="false">
      <c r="B63" s="64" t="str">
        <f aca="false">C30</f>
        <v>WEBCONFERÊNCIA</v>
      </c>
      <c r="C63" s="63" t="n">
        <f aca="false">COUNTIF(C2:C52,C30)</f>
        <v>3</v>
      </c>
    </row>
    <row r="64" customFormat="false" ht="15.75" hidden="false" customHeight="false" outlineLevel="0" collapsed="false">
      <c r="B64" s="75" t="str">
        <f aca="false">C38</f>
        <v>REUNIÃO DRª SUZY</v>
      </c>
      <c r="C64" s="76" t="n">
        <f aca="false">COUNTIF(C2:C52,C38)</f>
        <v>1</v>
      </c>
    </row>
    <row r="65" customFormat="false" ht="19.5" hidden="false" customHeight="false" outlineLevel="0" collapsed="false">
      <c r="B65" s="69" t="s">
        <v>410</v>
      </c>
      <c r="C65" s="70" t="n">
        <f aca="false">SUM(C57:C64)</f>
        <v>51</v>
      </c>
    </row>
  </sheetData>
  <autoFilter ref="A1:F1"/>
  <conditionalFormatting sqref="B56:B57 C56 B59 B61:B62">
    <cfRule type="containsText" priority="2" operator="containsText" aboveAverage="0" equalAverage="0" bottom="0" percent="0" rank="0" text="VASCULAR" dxfId="0"/>
  </conditionalFormatting>
  <conditionalFormatting sqref="C64 C57:C62">
    <cfRule type="containsText" priority="3" operator="containsText" aboveAverage="0" equalAverage="0" bottom="0" percent="0" rank="0" text="VASCULAR" dxfId="0"/>
  </conditionalFormatting>
  <conditionalFormatting sqref="C63">
    <cfRule type="containsText" priority="4" operator="containsText" aboveAverage="0" equalAverage="0" bottom="0" percent="0" rank="0" text="VASCULAR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2018-03-12T17:45:24Z</dcterms:created>
  <dc:creator>Thiago Santana Dias</dc:creator>
  <dc:description/>
  <dc:language>pt-BR</dc:language>
  <cp:lastModifiedBy/>
  <dcterms:modified xsi:type="dcterms:W3CDTF">2019-10-24T19:09:05Z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