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3CF2368B-C3D0-4D24-82CA-717A2904819E}" xr6:coauthVersionLast="47" xr6:coauthVersionMax="47" xr10:uidLastSave="{00000000-0000-0000-0000-000000000000}"/>
  <bookViews>
    <workbookView xWindow="-110" yWindow="-110" windowWidth="19420" windowHeight="11020" xr2:uid="{706018A6-2D80-43C6-86A9-13C0ABE86F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L3" i="1"/>
  <c r="L4" i="1"/>
  <c r="K2" i="1"/>
  <c r="K3" i="1" s="1"/>
  <c r="K4" i="1" s="1"/>
  <c r="I19" i="1"/>
  <c r="I20" i="1"/>
  <c r="I18" i="1"/>
  <c r="I17" i="1"/>
  <c r="I16" i="1"/>
  <c r="I15" i="1"/>
  <c r="H20" i="1"/>
  <c r="H19" i="1"/>
  <c r="H18" i="1"/>
  <c r="H17" i="1"/>
  <c r="H16" i="1"/>
  <c r="H15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G5" i="1"/>
  <c r="I5" i="1"/>
  <c r="H5" i="1"/>
  <c r="J15" i="1" l="1"/>
  <c r="L15" i="1" s="1"/>
  <c r="M3" i="1"/>
  <c r="J19" i="1"/>
  <c r="L19" i="1" s="1"/>
  <c r="J16" i="1"/>
  <c r="L16" i="1" s="1"/>
  <c r="M4" i="1"/>
  <c r="J14" i="1"/>
  <c r="L14" i="1" s="1"/>
  <c r="J17" i="1"/>
  <c r="L17" i="1" s="1"/>
  <c r="J18" i="1"/>
  <c r="L18" i="1" s="1"/>
  <c r="M19" i="1" s="1"/>
  <c r="J20" i="1"/>
  <c r="L20" i="1" s="1"/>
  <c r="J10" i="1"/>
  <c r="L10" i="1" s="1"/>
  <c r="J6" i="1"/>
  <c r="L6" i="1" s="1"/>
  <c r="J13" i="1"/>
  <c r="L13" i="1" s="1"/>
  <c r="J12" i="1"/>
  <c r="L12" i="1" s="1"/>
  <c r="J8" i="1"/>
  <c r="L8" i="1" s="1"/>
  <c r="J9" i="1"/>
  <c r="L9" i="1" s="1"/>
  <c r="J7" i="1"/>
  <c r="L7" i="1" s="1"/>
  <c r="J11" i="1"/>
  <c r="L11" i="1" s="1"/>
  <c r="M12" i="1" s="1"/>
  <c r="J5" i="1"/>
  <c r="M13" i="1" l="1"/>
  <c r="M20" i="1"/>
  <c r="M17" i="1"/>
  <c r="M15" i="1"/>
  <c r="M8" i="1"/>
  <c r="M14" i="1"/>
  <c r="M10" i="1"/>
  <c r="M16" i="1"/>
  <c r="M7" i="1"/>
  <c r="M9" i="1"/>
  <c r="M11" i="1"/>
  <c r="M18" i="1"/>
  <c r="L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M5" i="1" l="1"/>
  <c r="M6" i="1"/>
</calcChain>
</file>

<file path=xl/sharedStrings.xml><?xml version="1.0" encoding="utf-8"?>
<sst xmlns="http://schemas.openxmlformats.org/spreadsheetml/2006/main" count="12" uniqueCount="11">
  <si>
    <t>End of Year</t>
  </si>
  <si>
    <t xml:space="preserve">Forcecast selling price </t>
  </si>
  <si>
    <t>Raw material costs</t>
  </si>
  <si>
    <t>Discounted cash flow at 15%</t>
  </si>
  <si>
    <t>Forcecasr sales 103</t>
  </si>
  <si>
    <t>Sales income</t>
  </si>
  <si>
    <t>FOC</t>
  </si>
  <si>
    <t>VOC</t>
  </si>
  <si>
    <t>Cum DCF (project NPW)</t>
  </si>
  <si>
    <t>Cum Cash flow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</si>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</sst>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Cum Cash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-1000000</c:v>
                </c:pt>
                <c:pt idx="1">
                  <c:v>-6000000</c:v>
                </c:pt>
                <c:pt idx="2">
                  <c:v>-11000000</c:v>
                </c:pt>
                <c:pt idx="3">
                  <c:v>-7127042.3200000003</c:v>
                </c:pt>
                <c:pt idx="4">
                  <c:v>-1454084.6400000006</c:v>
                </c:pt>
                <c:pt idx="5">
                  <c:v>4518873.0399999991</c:v>
                </c:pt>
                <c:pt idx="6">
                  <c:v>11091830.719999999</c:v>
                </c:pt>
                <c:pt idx="7">
                  <c:v>18264788.399999999</c:v>
                </c:pt>
                <c:pt idx="8">
                  <c:v>25937746.079999998</c:v>
                </c:pt>
                <c:pt idx="9">
                  <c:v>34210703.759999998</c:v>
                </c:pt>
                <c:pt idx="10">
                  <c:v>42558661.439999998</c:v>
                </c:pt>
                <c:pt idx="11">
                  <c:v>51731619.119999997</c:v>
                </c:pt>
                <c:pt idx="12">
                  <c:v>61404576.799999997</c:v>
                </c:pt>
                <c:pt idx="13">
                  <c:v>71627534.479999989</c:v>
                </c:pt>
                <c:pt idx="14">
                  <c:v>81300492.159999996</c:v>
                </c:pt>
                <c:pt idx="15">
                  <c:v>88623449.840000004</c:v>
                </c:pt>
                <c:pt idx="16">
                  <c:v>95496407.520000011</c:v>
                </c:pt>
                <c:pt idx="17">
                  <c:v>101119365.20000002</c:v>
                </c:pt>
                <c:pt idx="18">
                  <c:v>104842322.88000003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A-408E-ADA7-F3D8EAFD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15624"/>
        <c:axId val="648519224"/>
      </c:scatterChart>
      <c:valAx>
        <c:axId val="6485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9224"/>
        <c:crosses val="autoZero"/>
        <c:crossBetween val="midCat"/>
      </c:valAx>
      <c:valAx>
        <c:axId val="64851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Cumulative</a:t>
                </a:r>
                <a:r>
                  <a:rPr lang="en-GB" baseline="0"/>
                  <a:t> Cash flow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156137</xdr:colOff>
      <xdr:row>0</xdr:row>
      <xdr:rowOff>216648</xdr:rowOff>
    </xdr:from>
    <xdr:to>
      <xdr:col>20</xdr:col>
      <xdr:colOff>594474</xdr:colOff>
      <xdr:row>14</xdr:row>
      <xdr:rowOff>105337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F6D303-4F23-FEF9-DE0D-79AA801C5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4E9-CD20-4036-8C11-2EEB9DC06026}">
  <dimension ref="A1:M20"/>
  <sheetViews>
    <sheetView tabSelected="1" zoomScale="68" zoomScaleNormal="68" workbookViewId="0">
      <selection activeCell="T28" sqref="T28"/>
    </sheetView>
  </sheetViews>
  <sheetFormatPr defaultRowHeight="14.5" x14ac:dyDescent="0.35"/>
  <cols>
    <col min="1" max="1" width="10.36328125" style="1" bestFit="1" customWidth="1"/>
    <col min="2" max="2" width="13.90625" style="1" customWidth="1"/>
    <col min="3" max="7" width="12.81640625" style="1" customWidth="1"/>
    <col min="8" max="11" width="12.81640625" style="2" customWidth="1"/>
    <col min="12" max="12" width="11.90625" style="1" customWidth="1"/>
    <col min="13" max="13" width="14.7265625" style="1" customWidth="1"/>
    <col min="14" max="17" width="8.7265625" style="1"/>
    <col min="18" max="18" width="10.453125" style="1" customWidth="1"/>
    <col min="19" max="16384" width="8.7265625" style="1"/>
  </cols>
  <sheetData>
    <row r="1" spans="1:13" s="3" customFormat="1" ht="41" customHeight="1" x14ac:dyDescent="0.35">
      <c r="A1" s="3" t="s">
        <v>0</v>
      </c>
      <c r="B1" s="3" t="s">
        <v>4</v>
      </c>
      <c r="C1" s="3" t="s">
        <v>1</v>
      </c>
      <c r="D1" s="3" t="s">
        <v>2</v>
      </c>
      <c r="E1" s="3" t="s">
        <v>6</v>
      </c>
      <c r="F1" s="3" t="s">
        <v>7</v>
      </c>
      <c r="H1" s="4" t="s">
        <v>5</v>
      </c>
      <c r="I1" s="4" t="s">
        <v>2</v>
      </c>
      <c r="J1" s="4" t="s">
        <v>10</v>
      </c>
      <c r="K1" s="4" t="s">
        <v>9</v>
      </c>
      <c r="L1" s="3" t="s">
        <v>3</v>
      </c>
      <c r="M1" s="3" t="s">
        <v>8</v>
      </c>
    </row>
    <row r="2" spans="1:13" x14ac:dyDescent="0.35">
      <c r="A2" s="1">
        <v>1</v>
      </c>
      <c r="B2" s="1">
        <v>0</v>
      </c>
      <c r="E2" s="1">
        <v>400000</v>
      </c>
      <c r="F2" s="1">
        <v>0</v>
      </c>
      <c r="J2" s="2">
        <v>-1000000</v>
      </c>
      <c r="K2" s="1">
        <f>J2</f>
        <v>-1000000</v>
      </c>
      <c r="L2" s="1">
        <f t="shared" ref="L2:L4" si="0">J2/(1+0.15)^A2</f>
        <v>-869565.21739130444</v>
      </c>
      <c r="M2" s="1">
        <f>L2</f>
        <v>-869565.21739130444</v>
      </c>
    </row>
    <row r="3" spans="1:13" x14ac:dyDescent="0.35">
      <c r="A3" s="1">
        <v>2</v>
      </c>
      <c r="B3" s="1">
        <v>0</v>
      </c>
      <c r="E3" s="1">
        <v>400000</v>
      </c>
      <c r="F3" s="1">
        <v>0</v>
      </c>
      <c r="J3" s="2">
        <v>-5000000</v>
      </c>
      <c r="K3" s="1">
        <f>K2+J3</f>
        <v>-6000000</v>
      </c>
      <c r="L3" s="1">
        <f t="shared" si="0"/>
        <v>-3780718.3364839326</v>
      </c>
      <c r="M3" s="1">
        <f>L2+L3</f>
        <v>-4650283.5538752368</v>
      </c>
    </row>
    <row r="4" spans="1:13" x14ac:dyDescent="0.35">
      <c r="A4" s="1">
        <v>3</v>
      </c>
      <c r="B4" s="1">
        <v>0</v>
      </c>
      <c r="E4" s="1">
        <v>400000</v>
      </c>
      <c r="F4" s="1">
        <v>0</v>
      </c>
      <c r="J4" s="2">
        <v>-5000000</v>
      </c>
      <c r="K4" s="1">
        <f t="shared" ref="K4:K20" si="1">K3+J4</f>
        <v>-11000000</v>
      </c>
      <c r="L4" s="1">
        <f t="shared" si="0"/>
        <v>-3287581.1621599416</v>
      </c>
      <c r="M4" s="1">
        <f t="shared" ref="M4:M20" si="2">L3+L4</f>
        <v>-7068299.4986438742</v>
      </c>
    </row>
    <row r="5" spans="1:13" x14ac:dyDescent="0.35">
      <c r="A5" s="1">
        <v>4</v>
      </c>
      <c r="B5" s="1">
        <v>100</v>
      </c>
      <c r="C5" s="1">
        <v>150</v>
      </c>
      <c r="D5" s="1">
        <v>90</v>
      </c>
      <c r="E5" s="1">
        <v>400000</v>
      </c>
      <c r="F5" s="1">
        <v>227042.32</v>
      </c>
      <c r="G5" s="1">
        <f>1.5*10^6</f>
        <v>1500000</v>
      </c>
      <c r="H5" s="2">
        <f>B5*C5*10^3</f>
        <v>15000000</v>
      </c>
      <c r="I5" s="2">
        <f>D5*B5*10^3</f>
        <v>9000000</v>
      </c>
      <c r="J5" s="2">
        <f>H5-I5-E5-F5-(G5)</f>
        <v>3872957.6799999997</v>
      </c>
      <c r="K5" s="1">
        <f t="shared" si="1"/>
        <v>-7127042.3200000003</v>
      </c>
      <c r="L5" s="1">
        <f>J5/(1+0.15)^A5</f>
        <v>2214376.1235844647</v>
      </c>
      <c r="M5" s="1">
        <f t="shared" si="2"/>
        <v>-1073205.038575477</v>
      </c>
    </row>
    <row r="6" spans="1:13" x14ac:dyDescent="0.35">
      <c r="A6" s="1">
        <v>5</v>
      </c>
      <c r="B6" s="1">
        <v>105</v>
      </c>
      <c r="C6" s="1">
        <v>150</v>
      </c>
      <c r="D6" s="1">
        <v>90</v>
      </c>
      <c r="E6" s="1">
        <v>400000</v>
      </c>
      <c r="F6" s="1">
        <v>227042.32</v>
      </c>
      <c r="H6" s="2">
        <f t="shared" ref="H6:H20" si="3">B6*C6*10^3</f>
        <v>15750000</v>
      </c>
      <c r="I6" s="2">
        <f t="shared" ref="I6:I20" si="4">D6*B6*10^3</f>
        <v>9450000</v>
      </c>
      <c r="J6" s="2">
        <f t="shared" ref="J6:J20" si="5">H6-I6-E6-F6-(G6)</f>
        <v>5672957.6799999997</v>
      </c>
      <c r="K6" s="1">
        <f t="shared" si="1"/>
        <v>-1454084.6400000006</v>
      </c>
      <c r="L6" s="1">
        <f t="shared" ref="L6:L20" si="6">J6/(1+0.15)^A6</f>
        <v>2820462.5788277606</v>
      </c>
      <c r="M6" s="1">
        <f t="shared" si="2"/>
        <v>5034838.7024122253</v>
      </c>
    </row>
    <row r="7" spans="1:13" x14ac:dyDescent="0.35">
      <c r="A7" s="1">
        <v>6</v>
      </c>
      <c r="B7" s="1">
        <v>110</v>
      </c>
      <c r="C7" s="1">
        <v>150</v>
      </c>
      <c r="D7" s="1">
        <v>90</v>
      </c>
      <c r="E7" s="1">
        <v>400000</v>
      </c>
      <c r="F7" s="1">
        <v>227042.32</v>
      </c>
      <c r="H7" s="2">
        <f t="shared" si="3"/>
        <v>16500000</v>
      </c>
      <c r="I7" s="2">
        <f t="shared" si="4"/>
        <v>9900000</v>
      </c>
      <c r="J7" s="2">
        <f t="shared" si="5"/>
        <v>5972957.6799999997</v>
      </c>
      <c r="K7" s="1">
        <f t="shared" si="1"/>
        <v>4518873.0399999991</v>
      </c>
      <c r="L7" s="1">
        <f t="shared" si="6"/>
        <v>2582274.4342758674</v>
      </c>
      <c r="M7" s="1">
        <f t="shared" si="2"/>
        <v>5402737.0131036285</v>
      </c>
    </row>
    <row r="8" spans="1:13" x14ac:dyDescent="0.35">
      <c r="A8" s="1">
        <v>7</v>
      </c>
      <c r="B8" s="1">
        <v>120</v>
      </c>
      <c r="C8" s="1">
        <v>150</v>
      </c>
      <c r="D8" s="1">
        <v>90</v>
      </c>
      <c r="E8" s="1">
        <v>400000</v>
      </c>
      <c r="F8" s="1">
        <v>227042.32</v>
      </c>
      <c r="H8" s="2">
        <f t="shared" si="3"/>
        <v>18000000</v>
      </c>
      <c r="I8" s="2">
        <f t="shared" si="4"/>
        <v>10800000</v>
      </c>
      <c r="J8" s="2">
        <f t="shared" si="5"/>
        <v>6572957.6799999997</v>
      </c>
      <c r="K8" s="1">
        <f t="shared" si="1"/>
        <v>11091830.719999999</v>
      </c>
      <c r="L8" s="1">
        <f t="shared" si="6"/>
        <v>2471018.2537589585</v>
      </c>
      <c r="M8" s="1">
        <f t="shared" si="2"/>
        <v>5053292.688034826</v>
      </c>
    </row>
    <row r="9" spans="1:13" x14ac:dyDescent="0.35">
      <c r="A9" s="1">
        <v>8</v>
      </c>
      <c r="B9" s="1">
        <v>130</v>
      </c>
      <c r="C9" s="1">
        <v>150</v>
      </c>
      <c r="D9" s="1">
        <v>90</v>
      </c>
      <c r="E9" s="1">
        <v>400000</v>
      </c>
      <c r="F9" s="1">
        <v>227042.32</v>
      </c>
      <c r="H9" s="2">
        <f t="shared" si="3"/>
        <v>19500000</v>
      </c>
      <c r="I9" s="2">
        <f t="shared" si="4"/>
        <v>11700000</v>
      </c>
      <c r="J9" s="2">
        <f t="shared" si="5"/>
        <v>7172957.6799999997</v>
      </c>
      <c r="K9" s="1">
        <f t="shared" si="1"/>
        <v>18264788.399999999</v>
      </c>
      <c r="L9" s="1">
        <f t="shared" si="6"/>
        <v>2344852.5893154908</v>
      </c>
      <c r="M9" s="1">
        <f t="shared" si="2"/>
        <v>4815870.8430744493</v>
      </c>
    </row>
    <row r="10" spans="1:13" x14ac:dyDescent="0.35">
      <c r="A10" s="1">
        <v>9</v>
      </c>
      <c r="B10" s="1">
        <v>140</v>
      </c>
      <c r="C10" s="1">
        <v>150</v>
      </c>
      <c r="D10" s="1">
        <v>90</v>
      </c>
      <c r="E10" s="1">
        <v>500000</v>
      </c>
      <c r="F10" s="1">
        <v>227042.32</v>
      </c>
      <c r="H10" s="2">
        <f t="shared" si="3"/>
        <v>21000000</v>
      </c>
      <c r="I10" s="2">
        <f t="shared" si="4"/>
        <v>12600000</v>
      </c>
      <c r="J10" s="2">
        <f t="shared" si="5"/>
        <v>7672957.6799999997</v>
      </c>
      <c r="K10" s="1">
        <f t="shared" si="1"/>
        <v>25937746.079999998</v>
      </c>
      <c r="L10" s="1">
        <f t="shared" si="6"/>
        <v>2181133.4575987603</v>
      </c>
      <c r="M10" s="1">
        <f t="shared" si="2"/>
        <v>4525986.0469142515</v>
      </c>
    </row>
    <row r="11" spans="1:13" x14ac:dyDescent="0.35">
      <c r="A11" s="1">
        <v>10</v>
      </c>
      <c r="B11" s="1">
        <v>150</v>
      </c>
      <c r="C11" s="1">
        <v>145</v>
      </c>
      <c r="D11" s="1">
        <v>85</v>
      </c>
      <c r="E11" s="1">
        <v>500000</v>
      </c>
      <c r="F11" s="1">
        <v>227042.32</v>
      </c>
      <c r="H11" s="2">
        <f t="shared" si="3"/>
        <v>21750000</v>
      </c>
      <c r="I11" s="2">
        <f t="shared" si="4"/>
        <v>12750000</v>
      </c>
      <c r="J11" s="2">
        <f t="shared" si="5"/>
        <v>8272957.6799999997</v>
      </c>
      <c r="K11" s="1">
        <f t="shared" si="1"/>
        <v>34210703.759999998</v>
      </c>
      <c r="L11" s="1">
        <f t="shared" si="6"/>
        <v>2044948.612889433</v>
      </c>
      <c r="M11" s="1">
        <f t="shared" si="2"/>
        <v>4226082.0704881931</v>
      </c>
    </row>
    <row r="12" spans="1:13" x14ac:dyDescent="0.35">
      <c r="A12" s="1">
        <v>11</v>
      </c>
      <c r="B12" s="1">
        <v>165</v>
      </c>
      <c r="C12" s="1">
        <v>140</v>
      </c>
      <c r="D12" s="1">
        <v>85</v>
      </c>
      <c r="E12" s="1">
        <v>500000</v>
      </c>
      <c r="F12" s="1">
        <v>227042.32</v>
      </c>
      <c r="H12" s="2">
        <f t="shared" si="3"/>
        <v>23100000</v>
      </c>
      <c r="I12" s="2">
        <f t="shared" si="4"/>
        <v>14025000</v>
      </c>
      <c r="J12" s="2">
        <f t="shared" si="5"/>
        <v>8347957.6799999997</v>
      </c>
      <c r="K12" s="1">
        <f t="shared" si="1"/>
        <v>42558661.439999998</v>
      </c>
      <c r="L12" s="1">
        <f t="shared" si="6"/>
        <v>1794336.9268248463</v>
      </c>
      <c r="M12" s="1">
        <f t="shared" si="2"/>
        <v>3839285.5397142796</v>
      </c>
    </row>
    <row r="13" spans="1:13" x14ac:dyDescent="0.35">
      <c r="A13" s="1">
        <v>12</v>
      </c>
      <c r="B13" s="1">
        <v>180</v>
      </c>
      <c r="C13" s="1">
        <v>140</v>
      </c>
      <c r="D13" s="1">
        <v>85</v>
      </c>
      <c r="E13" s="1">
        <v>500000</v>
      </c>
      <c r="F13" s="1">
        <v>227042.32</v>
      </c>
      <c r="H13" s="2">
        <f t="shared" si="3"/>
        <v>25200000</v>
      </c>
      <c r="I13" s="2">
        <f t="shared" si="4"/>
        <v>15300000</v>
      </c>
      <c r="J13" s="2">
        <f t="shared" si="5"/>
        <v>9172957.6799999997</v>
      </c>
      <c r="K13" s="1">
        <f t="shared" si="1"/>
        <v>51731619.119999997</v>
      </c>
      <c r="L13" s="1">
        <f t="shared" si="6"/>
        <v>1714491.3787516921</v>
      </c>
      <c r="M13" s="1">
        <f t="shared" si="2"/>
        <v>3508828.3055765387</v>
      </c>
    </row>
    <row r="14" spans="1:13" x14ac:dyDescent="0.35">
      <c r="A14" s="1">
        <v>13</v>
      </c>
      <c r="B14" s="1">
        <v>190</v>
      </c>
      <c r="C14" s="1">
        <v>140</v>
      </c>
      <c r="D14" s="1">
        <v>85</v>
      </c>
      <c r="E14" s="1">
        <v>550000</v>
      </c>
      <c r="F14" s="1">
        <v>227042.32</v>
      </c>
      <c r="H14" s="2">
        <f t="shared" si="3"/>
        <v>26600000</v>
      </c>
      <c r="I14" s="2">
        <f t="shared" si="4"/>
        <v>16150000</v>
      </c>
      <c r="J14" s="2">
        <f t="shared" si="5"/>
        <v>9672957.6799999997</v>
      </c>
      <c r="K14" s="1">
        <f t="shared" si="1"/>
        <v>61404576.799999997</v>
      </c>
      <c r="L14" s="1">
        <f t="shared" si="6"/>
        <v>1572126.0468217609</v>
      </c>
      <c r="M14" s="1">
        <f t="shared" si="2"/>
        <v>3286617.4255734533</v>
      </c>
    </row>
    <row r="15" spans="1:13" x14ac:dyDescent="0.35">
      <c r="A15" s="1">
        <v>14</v>
      </c>
      <c r="B15" s="1">
        <v>200</v>
      </c>
      <c r="C15" s="1">
        <v>135</v>
      </c>
      <c r="D15" s="1">
        <v>80</v>
      </c>
      <c r="E15" s="1">
        <v>550000</v>
      </c>
      <c r="F15" s="1">
        <v>227042.32</v>
      </c>
      <c r="H15" s="2">
        <f t="shared" si="3"/>
        <v>27000000</v>
      </c>
      <c r="I15" s="2">
        <f t="shared" si="4"/>
        <v>16000000</v>
      </c>
      <c r="J15" s="2">
        <f t="shared" si="5"/>
        <v>10222957.68</v>
      </c>
      <c r="K15" s="1">
        <f t="shared" si="1"/>
        <v>71627534.479999989</v>
      </c>
      <c r="L15" s="1">
        <f t="shared" si="6"/>
        <v>1444796.889563472</v>
      </c>
      <c r="M15" s="1">
        <f t="shared" si="2"/>
        <v>3016922.936385233</v>
      </c>
    </row>
    <row r="16" spans="1:13" x14ac:dyDescent="0.35">
      <c r="A16" s="1">
        <v>15</v>
      </c>
      <c r="B16" s="1">
        <v>190</v>
      </c>
      <c r="C16" s="1">
        <v>130</v>
      </c>
      <c r="D16" s="1">
        <v>75</v>
      </c>
      <c r="E16" s="1">
        <v>550000</v>
      </c>
      <c r="F16" s="1">
        <v>227042.32</v>
      </c>
      <c r="H16" s="2">
        <f t="shared" si="3"/>
        <v>24700000</v>
      </c>
      <c r="I16" s="2">
        <f t="shared" si="4"/>
        <v>14250000</v>
      </c>
      <c r="J16" s="2">
        <f t="shared" si="5"/>
        <v>9672957.6799999997</v>
      </c>
      <c r="K16" s="1">
        <f t="shared" si="1"/>
        <v>81300492.159999996</v>
      </c>
      <c r="L16" s="1">
        <f t="shared" si="6"/>
        <v>1188753.154496606</v>
      </c>
      <c r="M16" s="1">
        <f t="shared" si="2"/>
        <v>2633550.044060078</v>
      </c>
    </row>
    <row r="17" spans="1:13" x14ac:dyDescent="0.35">
      <c r="A17" s="1">
        <v>16</v>
      </c>
      <c r="B17" s="1">
        <v>180</v>
      </c>
      <c r="C17" s="1">
        <v>120</v>
      </c>
      <c r="D17" s="1">
        <v>75</v>
      </c>
      <c r="E17" s="1">
        <v>550000</v>
      </c>
      <c r="F17" s="1">
        <v>227042.32</v>
      </c>
      <c r="H17" s="2">
        <f t="shared" si="3"/>
        <v>21600000</v>
      </c>
      <c r="I17" s="2">
        <f t="shared" si="4"/>
        <v>13500000</v>
      </c>
      <c r="J17" s="2">
        <f t="shared" si="5"/>
        <v>7322957.6799999997</v>
      </c>
      <c r="K17" s="1">
        <f t="shared" si="1"/>
        <v>88623449.840000004</v>
      </c>
      <c r="L17" s="1">
        <f t="shared" si="6"/>
        <v>782566.18631657865</v>
      </c>
      <c r="M17" s="1">
        <f t="shared" si="2"/>
        <v>1971319.3408131846</v>
      </c>
    </row>
    <row r="18" spans="1:13" x14ac:dyDescent="0.35">
      <c r="A18" s="1">
        <v>17</v>
      </c>
      <c r="B18" s="1">
        <v>170</v>
      </c>
      <c r="C18" s="1">
        <v>115</v>
      </c>
      <c r="D18" s="1">
        <v>70</v>
      </c>
      <c r="E18" s="1">
        <v>550000</v>
      </c>
      <c r="F18" s="1">
        <v>227042.32</v>
      </c>
      <c r="H18" s="2">
        <f t="shared" si="3"/>
        <v>19550000</v>
      </c>
      <c r="I18" s="2">
        <f t="shared" si="4"/>
        <v>11900000</v>
      </c>
      <c r="J18" s="2">
        <f t="shared" si="5"/>
        <v>6872957.6799999997</v>
      </c>
      <c r="K18" s="1">
        <f t="shared" si="1"/>
        <v>95496407.520000011</v>
      </c>
      <c r="L18" s="1">
        <f t="shared" si="6"/>
        <v>638675.68689728854</v>
      </c>
      <c r="M18" s="1">
        <f t="shared" si="2"/>
        <v>1421241.8732138672</v>
      </c>
    </row>
    <row r="19" spans="1:13" x14ac:dyDescent="0.35">
      <c r="A19" s="1">
        <v>18</v>
      </c>
      <c r="B19" s="1">
        <v>160</v>
      </c>
      <c r="C19" s="1">
        <v>110</v>
      </c>
      <c r="D19" s="1">
        <v>70</v>
      </c>
      <c r="E19" s="1">
        <v>550000</v>
      </c>
      <c r="F19" s="1">
        <v>227042.32</v>
      </c>
      <c r="H19" s="2">
        <f t="shared" si="3"/>
        <v>17600000</v>
      </c>
      <c r="I19" s="2">
        <f t="shared" si="4"/>
        <v>11200000</v>
      </c>
      <c r="J19" s="2">
        <f t="shared" si="5"/>
        <v>5622957.6799999997</v>
      </c>
      <c r="K19" s="1">
        <f t="shared" si="1"/>
        <v>101119365.20000002</v>
      </c>
      <c r="L19" s="1">
        <f t="shared" si="6"/>
        <v>454363.76389577938</v>
      </c>
      <c r="M19" s="1">
        <f t="shared" si="2"/>
        <v>1093039.4507930679</v>
      </c>
    </row>
    <row r="20" spans="1:13" x14ac:dyDescent="0.35">
      <c r="A20" s="1">
        <v>19</v>
      </c>
      <c r="B20" s="1">
        <v>150</v>
      </c>
      <c r="C20" s="1">
        <v>100</v>
      </c>
      <c r="D20" s="1">
        <v>70</v>
      </c>
      <c r="E20" s="1">
        <v>550000</v>
      </c>
      <c r="F20" s="1">
        <v>227042.32</v>
      </c>
      <c r="H20" s="2">
        <f t="shared" si="3"/>
        <v>15000000</v>
      </c>
      <c r="I20" s="2">
        <f t="shared" si="4"/>
        <v>10500000</v>
      </c>
      <c r="J20" s="2">
        <f t="shared" si="5"/>
        <v>3722957.68</v>
      </c>
      <c r="K20" s="1">
        <f t="shared" si="1"/>
        <v>104842322.88000003</v>
      </c>
      <c r="L20" s="1">
        <f t="shared" si="6"/>
        <v>261594.81564165599</v>
      </c>
      <c r="M20" s="1">
        <f t="shared" si="2"/>
        <v>715958.57953743543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Giwa</dc:creator>
  <cp:lastModifiedBy>Samuel Giwa</cp:lastModifiedBy>
  <cp:lastPrinted>2024-09-05T17:13:50Z</cp:lastPrinted>
  <dcterms:created xsi:type="dcterms:W3CDTF">2024-09-04T16:32:13Z</dcterms:created>
  <dcterms:modified xsi:type="dcterms:W3CDTF">2024-09-06T21:56:50Z</dcterms:modified>
</cp:coreProperties>
</file>