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psf\Home\Desktop\SEA semester\SEA Courses\Directed Oceanographic Research\SHIP DOR SEAMOUNT PROJECT\ZOOP DATA and RESOURCES\"/>
    </mc:Choice>
  </mc:AlternateContent>
  <bookViews>
    <workbookView xWindow="0" yWindow="0" windowWidth="19210" windowHeight="7969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1" l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O18" i="1"/>
  <c r="O19" i="1"/>
  <c r="O20" i="1"/>
  <c r="O21" i="1"/>
  <c r="O22" i="1"/>
  <c r="O23" i="1"/>
  <c r="O24" i="1"/>
  <c r="O17" i="1"/>
  <c r="N18" i="1"/>
  <c r="N19" i="1"/>
  <c r="N20" i="1"/>
  <c r="N21" i="1"/>
  <c r="N22" i="1"/>
  <c r="N23" i="1"/>
  <c r="N24" i="1"/>
  <c r="N17" i="1"/>
  <c r="O3" i="1"/>
  <c r="O4" i="1"/>
  <c r="O5" i="1"/>
  <c r="O6" i="1"/>
  <c r="N3" i="1"/>
  <c r="N4" i="1"/>
  <c r="N5" i="1"/>
  <c r="N6" i="1"/>
  <c r="O2" i="1" l="1"/>
  <c r="N2" i="1"/>
</calcChain>
</file>

<file path=xl/sharedStrings.xml><?xml version="1.0" encoding="utf-8"?>
<sst xmlns="http://schemas.openxmlformats.org/spreadsheetml/2006/main" count="178" uniqueCount="77">
  <si>
    <t>S</t>
  </si>
  <si>
    <t>W</t>
  </si>
  <si>
    <t>start lat min</t>
  </si>
  <si>
    <t>start lat deg</t>
  </si>
  <si>
    <t>start lat ten</t>
  </si>
  <si>
    <t>start lat hund</t>
  </si>
  <si>
    <t>start lat dir</t>
  </si>
  <si>
    <t>start lon deg</t>
  </si>
  <si>
    <t>start lon min</t>
  </si>
  <si>
    <t>start lon ten</t>
  </si>
  <si>
    <t>start lon hund</t>
  </si>
  <si>
    <t>start lon dir</t>
  </si>
  <si>
    <t>start lat calc.</t>
  </si>
  <si>
    <t>start lon calc.</t>
  </si>
  <si>
    <t>depth of tow (m)</t>
  </si>
  <si>
    <t>density</t>
  </si>
  <si>
    <t>Depth 0 is NT</t>
  </si>
  <si>
    <t>Other depths are TT (I can't remember how deep they go…)</t>
  </si>
  <si>
    <t>These calc columns transform minutes to decimal:</t>
  </si>
  <si>
    <t>5.36/60</t>
  </si>
  <si>
    <t>As well, if the lat is south make it negative</t>
  </si>
  <si>
    <t>and if the lon is west make it negative</t>
  </si>
  <si>
    <t>If the functions don't translate then you can do this by hand pretty easily</t>
  </si>
  <si>
    <t>Also, I wasn't sure what the variables you are looking at for each tow are</t>
  </si>
  <si>
    <t>I remembered density and diversity but if you add more, just add another column</t>
  </si>
  <si>
    <t>Shannon-Weiner diversity index</t>
  </si>
  <si>
    <t>Net type</t>
  </si>
  <si>
    <t>S261-038-NT</t>
  </si>
  <si>
    <t>S261-040-NT</t>
  </si>
  <si>
    <t>S261-042-NT</t>
  </si>
  <si>
    <t>S261-044-NT</t>
  </si>
  <si>
    <t>S261-046-NT</t>
  </si>
  <si>
    <t>S261-049-NT</t>
  </si>
  <si>
    <t>S261-051-NT</t>
  </si>
  <si>
    <t>S261-053-NT</t>
  </si>
  <si>
    <t>Neuston</t>
  </si>
  <si>
    <t>PIPA- Winslow #1</t>
  </si>
  <si>
    <t>PIPA- Winslow #2</t>
  </si>
  <si>
    <t>PIPA- Winslow #3</t>
  </si>
  <si>
    <t>PIPA- Winslow #4</t>
  </si>
  <si>
    <t>PIPA Winslow #5</t>
  </si>
  <si>
    <t>PIPA Winslow #6</t>
  </si>
  <si>
    <t>PIPA Winslow #7</t>
  </si>
  <si>
    <t>PIPA Winslow #8</t>
  </si>
  <si>
    <t>Winslow site #</t>
  </si>
  <si>
    <t>Station ID #</t>
  </si>
  <si>
    <t>PIPA-Winslow #4</t>
  </si>
  <si>
    <t>PIPA-Winslow #5</t>
  </si>
  <si>
    <t>PIPA- Winslow #6</t>
  </si>
  <si>
    <t>PIPA- Winslow #7</t>
  </si>
  <si>
    <t>PIPA- Winslow #8</t>
  </si>
  <si>
    <t>S261-038-TT (deep)</t>
  </si>
  <si>
    <t>S261-040-TT (deep)</t>
  </si>
  <si>
    <t>S261-040-TT (shallow)</t>
  </si>
  <si>
    <t>S261-042-TT (deep)</t>
  </si>
  <si>
    <t>S261-042-TT (shallow)</t>
  </si>
  <si>
    <t>S261-044-TT (deep)</t>
  </si>
  <si>
    <t>S261-044-TT (shallow)</t>
  </si>
  <si>
    <t>S261-046-TT (deep)</t>
  </si>
  <si>
    <t>S261-046-TT (shallow)</t>
  </si>
  <si>
    <t>S261-049-TT (deep)</t>
  </si>
  <si>
    <t>S261-049-TT (shallow)</t>
  </si>
  <si>
    <t>S261-051-TT (deep)</t>
  </si>
  <si>
    <t>S261-051-TT (shallow)</t>
  </si>
  <si>
    <t>S261-053-TT (deep)</t>
  </si>
  <si>
    <t>S261-053-TT (shallow)</t>
  </si>
  <si>
    <t>TT - deep</t>
  </si>
  <si>
    <t>TT - shallow</t>
  </si>
  <si>
    <t>S261-038-TT (shallow)</t>
  </si>
  <si>
    <t>Biomass (dry mass of C) (g)</t>
  </si>
  <si>
    <t>Biovolume (ml)</t>
  </si>
  <si>
    <t>Biomass ()</t>
  </si>
  <si>
    <r>
      <t xml:space="preserve">depth of tow (m) </t>
    </r>
    <r>
      <rPr>
        <sz val="12"/>
        <color rgb="FFFF0000"/>
        <rFont val="Calibri"/>
        <family val="2"/>
        <scheme val="minor"/>
      </rPr>
      <t>**</t>
    </r>
  </si>
  <si>
    <t>** Jan suggested using the medians: so max depths for the shallow and deep TT were 50 and 100m, respectively</t>
  </si>
  <si>
    <t>All of the data I got from the spreadsheets are put here with the same accuracy (# of decimal places) as they were recorded in the spreadsheets. I put "0" in the 'start lon hund' column because lats and longs are only recorded to the tenth place</t>
  </si>
  <si>
    <r>
      <t>Zoopl density (ml/m</t>
    </r>
    <r>
      <rPr>
        <vertAlign val="superscript"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>)</t>
    </r>
  </si>
  <si>
    <t>I added some columns: The three below in yellow just for reference..  The last 3 in brown are columns I will be using with the conversion factor to get dry mass of C from the article Jan gave me (it's in the Seamounts folder)--I'll let you know when I have that calculated.                                           We may not need to use the zoop density parameter if I can get the dry mass values-- I will double check with Jan for that.. but for now the density and diversity index values are there. I will be putting them into a table to go into the paper-- and if bar graphs will work well as a visual representation I will add them too.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</si>
</sst>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B686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1" fillId="2" borderId="0" xfId="0" applyFont="1" applyFill="1" applyBorder="1"/>
    <xf numFmtId="0" fontId="0" fillId="8" borderId="0" xfId="0" applyFill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0" fillId="0" borderId="0" xfId="0" applyAlignment="1">
      <alignment wrapText="1"/>
    </xf>
    <xf numFmtId="2" fontId="1" fillId="2" borderId="1" xfId="0" applyNumberFormat="1" applyFont="1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3" borderId="0" xfId="0" applyNumberFormat="1" applyFill="1" applyBorder="1"/>
    <xf numFmtId="2" fontId="0" fillId="0" borderId="0" xfId="0" applyNumberFormat="1"/>
    <xf numFmtId="2" fontId="1" fillId="9" borderId="1" xfId="0" applyNumberFormat="1" applyFont="1" applyFill="1" applyBorder="1" applyAlignment="1">
      <alignment wrapText="1"/>
    </xf>
    <xf numFmtId="165" fontId="0" fillId="0" borderId="0" xfId="0" applyNumberFormat="1"/>
    <xf numFmtId="1" fontId="0" fillId="0" borderId="0" xfId="0" applyNumberFormat="1"/>
    <xf numFmtId="2" fontId="1" fillId="0" borderId="0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ill="1"/>
    <xf numFmtId="2" fontId="1" fillId="10" borderId="0" xfId="0" applyNumberFormat="1" applyFont="1" applyFill="1" applyBorder="1" applyAlignment="1">
      <alignment wrapText="1"/>
    </xf>
    <xf numFmtId="0" fontId="0" fillId="10" borderId="0" xfId="0" applyFill="1" applyAlignment="1">
      <alignment wrapText="1"/>
    </xf>
    <xf numFmtId="164" fontId="0" fillId="0" borderId="0" xfId="0" applyNumberFormat="1"/>
    <xf numFmtId="164" fontId="0" fillId="10" borderId="0" xfId="0" applyNumberFormat="1" applyFill="1" applyAlignment="1">
      <alignment wrapText="1"/>
    </xf>
    <xf numFmtId="0" fontId="5" fillId="0" borderId="0" xfId="0" applyFont="1" applyAlignment="1">
      <alignment horizontal="left" wrapText="1"/>
    </xf>
    <xf numFmtId="0" fontId="0" fillId="0" borderId="0" xfId="0" applyAlignment="1"/>
    <xf numFmtId="0" fontId="5" fillId="0" borderId="7" xfId="0" applyFont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164" fontId="0" fillId="0" borderId="0" xfId="0" applyNumberFormat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B686DA"/>
      <color rgb="FFEE0000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selection activeCell="G15" sqref="G15:L15"/>
    </sheetView>
  </sheetViews>
  <sheetFormatPr defaultColWidth="11" defaultRowHeight="15.85" x14ac:dyDescent="0.5"/>
  <cols>
    <col min="1" max="1" width="16.3125" customWidth="1"/>
    <col min="2" max="2" width="19.6875" customWidth="1"/>
    <col min="3" max="3" width="11.4375" customWidth="1"/>
    <col min="4" max="4" width="6.875" customWidth="1"/>
    <col min="5" max="5" width="7.0625" customWidth="1"/>
    <col min="6" max="6" width="6.75" customWidth="1"/>
    <col min="7" max="7" width="6.9375" customWidth="1"/>
    <col min="8" max="8" width="7.75" customWidth="1"/>
    <col min="9" max="10" width="7.6875" customWidth="1"/>
    <col min="11" max="11" width="7.625" customWidth="1"/>
    <col min="12" max="12" width="8.125" customWidth="1"/>
    <col min="13" max="13" width="7.625" customWidth="1"/>
    <col min="15" max="15" width="11.5" customWidth="1"/>
    <col min="16" max="16" width="8.125" customWidth="1"/>
    <col min="17" max="17" width="9.125" customWidth="1"/>
    <col min="18" max="18" width="14.875" style="20" customWidth="1"/>
    <col min="19" max="19" width="14.875" style="26" customWidth="1"/>
    <col min="20" max="20" width="11" style="29"/>
  </cols>
  <sheetData>
    <row r="1" spans="1:21" x14ac:dyDescent="0.5">
      <c r="D1" s="1" t="s">
        <v>3</v>
      </c>
      <c r="E1" s="2" t="s">
        <v>2</v>
      </c>
      <c r="F1" s="2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6" t="s">
        <v>25</v>
      </c>
      <c r="S1" s="24"/>
    </row>
    <row r="2" spans="1:21" x14ac:dyDescent="0.5">
      <c r="D2" s="3">
        <v>1</v>
      </c>
      <c r="E2" s="4">
        <v>54</v>
      </c>
      <c r="F2" s="3">
        <v>2</v>
      </c>
      <c r="G2" s="4">
        <v>3</v>
      </c>
      <c r="H2" s="3" t="s">
        <v>0</v>
      </c>
      <c r="I2" s="4">
        <v>179</v>
      </c>
      <c r="J2" s="3">
        <v>5</v>
      </c>
      <c r="K2" s="4">
        <v>3</v>
      </c>
      <c r="L2" s="3">
        <v>6</v>
      </c>
      <c r="M2" s="4" t="s">
        <v>1</v>
      </c>
      <c r="N2" s="3">
        <f>IF(H2="S",(D2*-1)-((CONCATENATE(E2,".",F2,G2))/60),D2+((CONCATENATE(E2,".",F2,G2))/60))</f>
        <v>-1.9038333333333333</v>
      </c>
      <c r="O2" s="4">
        <f>IF(M2="W",(I2*-1)-((CONCATENATE(J2,".",K2,L2))/60),I2+((CONCATENATE(J2,".",K2,L2))/60))</f>
        <v>-179.08933333333334</v>
      </c>
      <c r="P2" s="3">
        <v>0</v>
      </c>
      <c r="Q2" s="5">
        <v>0.03</v>
      </c>
      <c r="R2" s="17">
        <v>1</v>
      </c>
      <c r="S2" s="25"/>
    </row>
    <row r="3" spans="1:21" x14ac:dyDescent="0.5">
      <c r="D3" s="3">
        <v>1</v>
      </c>
      <c r="E3" s="4">
        <v>54</v>
      </c>
      <c r="F3" s="3">
        <v>2</v>
      </c>
      <c r="G3" s="4">
        <v>3</v>
      </c>
      <c r="H3" s="3" t="s">
        <v>0</v>
      </c>
      <c r="I3" s="4">
        <v>179</v>
      </c>
      <c r="J3" s="3">
        <v>5</v>
      </c>
      <c r="K3" s="4">
        <v>3</v>
      </c>
      <c r="L3" s="3">
        <v>6</v>
      </c>
      <c r="M3" s="4" t="s">
        <v>1</v>
      </c>
      <c r="N3" s="3">
        <f t="shared" ref="N3:N6" si="0">IF(H3="S",(D3*-1)-((CONCATENATE(E3,".",F3,G3))/60),D3+((CONCATENATE(E3,".",F3,G3))/60))</f>
        <v>-1.9038333333333333</v>
      </c>
      <c r="O3" s="4">
        <f t="shared" ref="O3:O6" si="1">IF(M3="W",(I3*-1)-((CONCATENATE(J3,".",K3,L3))/60),I3+((CONCATENATE(J3,".",K3,L3))/60))</f>
        <v>-179.08933333333334</v>
      </c>
      <c r="P3" s="3">
        <v>50</v>
      </c>
      <c r="Q3" s="5">
        <v>0.06</v>
      </c>
      <c r="R3" s="17">
        <v>2</v>
      </c>
      <c r="S3" s="25"/>
    </row>
    <row r="4" spans="1:21" x14ac:dyDescent="0.5">
      <c r="D4" s="3">
        <v>1</v>
      </c>
      <c r="E4" s="4">
        <v>54</v>
      </c>
      <c r="F4" s="3">
        <v>2</v>
      </c>
      <c r="G4" s="4">
        <v>3</v>
      </c>
      <c r="H4" s="3" t="s">
        <v>0</v>
      </c>
      <c r="I4" s="4">
        <v>179</v>
      </c>
      <c r="J4" s="3">
        <v>5</v>
      </c>
      <c r="K4" s="4">
        <v>3</v>
      </c>
      <c r="L4" s="3">
        <v>6</v>
      </c>
      <c r="M4" s="4" t="s">
        <v>1</v>
      </c>
      <c r="N4" s="3">
        <f t="shared" si="0"/>
        <v>-1.9038333333333333</v>
      </c>
      <c r="O4" s="4">
        <f t="shared" si="1"/>
        <v>-179.08933333333334</v>
      </c>
      <c r="P4" s="3">
        <v>100</v>
      </c>
      <c r="Q4" s="5">
        <v>0.09</v>
      </c>
      <c r="R4" s="17">
        <v>3</v>
      </c>
      <c r="S4" s="25"/>
    </row>
    <row r="5" spans="1:21" x14ac:dyDescent="0.5">
      <c r="D5" s="3">
        <v>1</v>
      </c>
      <c r="E5" s="4">
        <v>54</v>
      </c>
      <c r="F5" s="3">
        <v>2</v>
      </c>
      <c r="G5" s="4">
        <v>3</v>
      </c>
      <c r="H5" s="3" t="s">
        <v>0</v>
      </c>
      <c r="I5" s="4">
        <v>179</v>
      </c>
      <c r="J5" s="3">
        <v>5</v>
      </c>
      <c r="K5" s="4">
        <v>3</v>
      </c>
      <c r="L5" s="3">
        <v>6</v>
      </c>
      <c r="M5" s="4" t="s">
        <v>1</v>
      </c>
      <c r="N5" s="3">
        <f t="shared" si="0"/>
        <v>-1.9038333333333333</v>
      </c>
      <c r="O5" s="4">
        <f t="shared" si="1"/>
        <v>-179.08933333333334</v>
      </c>
      <c r="P5" s="3">
        <v>225</v>
      </c>
      <c r="Q5" s="5">
        <v>0.13</v>
      </c>
      <c r="R5" s="18">
        <v>4</v>
      </c>
      <c r="S5" s="25"/>
    </row>
    <row r="6" spans="1:21" x14ac:dyDescent="0.5">
      <c r="D6" s="3">
        <v>1</v>
      </c>
      <c r="E6" s="4">
        <v>54</v>
      </c>
      <c r="F6" s="3">
        <v>2</v>
      </c>
      <c r="G6" s="4">
        <v>3</v>
      </c>
      <c r="H6" s="3" t="s">
        <v>0</v>
      </c>
      <c r="I6" s="4">
        <v>179</v>
      </c>
      <c r="J6" s="3">
        <v>10</v>
      </c>
      <c r="K6" s="4">
        <v>3</v>
      </c>
      <c r="L6" s="3">
        <v>6</v>
      </c>
      <c r="M6" s="4" t="s">
        <v>1</v>
      </c>
      <c r="N6" s="3">
        <f t="shared" si="0"/>
        <v>-1.9038333333333333</v>
      </c>
      <c r="O6" s="4">
        <f t="shared" si="1"/>
        <v>-179.17266666666666</v>
      </c>
      <c r="P6" s="8"/>
      <c r="Q6" s="8"/>
      <c r="R6" s="19"/>
      <c r="S6" s="25"/>
    </row>
    <row r="7" spans="1:21" x14ac:dyDescent="0.5">
      <c r="D7" s="7"/>
      <c r="E7" s="7"/>
      <c r="F7" s="7"/>
      <c r="G7" s="7"/>
      <c r="H7" s="7"/>
      <c r="I7" s="7"/>
      <c r="J7" s="7"/>
      <c r="K7" s="7"/>
      <c r="L7" s="7"/>
      <c r="M7" s="7"/>
      <c r="N7" s="3"/>
      <c r="O7" s="7"/>
      <c r="P7" s="7"/>
      <c r="Q7" s="7"/>
    </row>
    <row r="8" spans="1:21" x14ac:dyDescent="0.5">
      <c r="D8" s="6"/>
      <c r="E8" s="6"/>
      <c r="F8" s="6"/>
      <c r="G8" s="6"/>
      <c r="H8" s="6"/>
      <c r="I8" s="6"/>
      <c r="J8" s="6"/>
      <c r="K8" s="6"/>
      <c r="L8" s="6"/>
      <c r="M8" s="6"/>
      <c r="N8" s="6" t="s">
        <v>18</v>
      </c>
      <c r="O8" s="6"/>
      <c r="P8" s="6" t="s">
        <v>16</v>
      </c>
      <c r="Q8" s="6"/>
    </row>
    <row r="9" spans="1:21" x14ac:dyDescent="0.5">
      <c r="N9" t="s">
        <v>19</v>
      </c>
      <c r="P9" t="s">
        <v>17</v>
      </c>
    </row>
    <row r="10" spans="1:21" x14ac:dyDescent="0.5">
      <c r="N10" t="s">
        <v>20</v>
      </c>
    </row>
    <row r="11" spans="1:21" x14ac:dyDescent="0.5">
      <c r="N11" t="s">
        <v>21</v>
      </c>
    </row>
    <row r="12" spans="1:21" x14ac:dyDescent="0.5">
      <c r="N12" t="s">
        <v>22</v>
      </c>
      <c r="P12" t="s">
        <v>23</v>
      </c>
    </row>
    <row r="13" spans="1:21" x14ac:dyDescent="0.5">
      <c r="P13" t="s">
        <v>24</v>
      </c>
    </row>
    <row r="15" spans="1:21" s="32" customFormat="1" ht="175.3" customHeight="1" x14ac:dyDescent="0.5">
      <c r="A15" s="31" t="s">
        <v>76</v>
      </c>
      <c r="B15" s="31"/>
      <c r="C15" s="31"/>
      <c r="G15" s="33" t="s">
        <v>74</v>
      </c>
      <c r="H15" s="33"/>
      <c r="I15" s="33"/>
      <c r="J15" s="33"/>
      <c r="K15" s="33"/>
      <c r="L15" s="33"/>
      <c r="P15" s="34" t="s">
        <v>73</v>
      </c>
      <c r="Q15" s="34"/>
      <c r="R15" s="34"/>
      <c r="S15" s="34"/>
      <c r="T15" s="35"/>
    </row>
    <row r="16" spans="1:21" s="15" customFormat="1" ht="47.9" customHeight="1" x14ac:dyDescent="0.5">
      <c r="A16" s="9" t="s">
        <v>44</v>
      </c>
      <c r="B16" s="9" t="s">
        <v>45</v>
      </c>
      <c r="C16" s="9" t="s">
        <v>26</v>
      </c>
      <c r="D16" s="10" t="s">
        <v>3</v>
      </c>
      <c r="E16" s="11" t="s">
        <v>2</v>
      </c>
      <c r="F16" s="11" t="s">
        <v>4</v>
      </c>
      <c r="G16" s="11" t="s">
        <v>5</v>
      </c>
      <c r="H16" s="11" t="s">
        <v>6</v>
      </c>
      <c r="I16" s="10" t="s">
        <v>7</v>
      </c>
      <c r="J16" s="11" t="s">
        <v>8</v>
      </c>
      <c r="K16" s="11" t="s">
        <v>9</v>
      </c>
      <c r="L16" s="11" t="s">
        <v>10</v>
      </c>
      <c r="M16" s="11" t="s">
        <v>11</v>
      </c>
      <c r="N16" s="12" t="s">
        <v>12</v>
      </c>
      <c r="O16" s="12" t="s">
        <v>13</v>
      </c>
      <c r="P16" s="13" t="s">
        <v>72</v>
      </c>
      <c r="Q16" s="14" t="s">
        <v>75</v>
      </c>
      <c r="R16" s="21" t="s">
        <v>25</v>
      </c>
      <c r="S16" s="27" t="s">
        <v>70</v>
      </c>
      <c r="T16" s="30" t="s">
        <v>71</v>
      </c>
      <c r="U16" s="28" t="s">
        <v>69</v>
      </c>
    </row>
    <row r="17" spans="1:19" x14ac:dyDescent="0.5">
      <c r="A17" t="s">
        <v>36</v>
      </c>
      <c r="B17" t="s">
        <v>27</v>
      </c>
      <c r="C17" t="s">
        <v>35</v>
      </c>
      <c r="D17">
        <v>2</v>
      </c>
      <c r="E17">
        <v>4</v>
      </c>
      <c r="F17">
        <v>5</v>
      </c>
      <c r="G17">
        <v>0</v>
      </c>
      <c r="H17" t="s">
        <v>0</v>
      </c>
      <c r="I17">
        <v>174</v>
      </c>
      <c r="J17">
        <v>15</v>
      </c>
      <c r="K17">
        <v>0</v>
      </c>
      <c r="L17">
        <v>0</v>
      </c>
      <c r="M17" t="s">
        <v>1</v>
      </c>
      <c r="N17">
        <f>IF(H17="S",(D17*-1)-((CONCATENATE(E17,".",F17,G17))/60),D17+((CONCATENATE(E17,".",F17,G17))/60))</f>
        <v>-2.0750000000000002</v>
      </c>
      <c r="O17">
        <f t="shared" ref="O17:O40" si="2">IF(M17="W",(I17*-1)-((CONCATENATE(J17,".",K17,L17))/60),I17+((CONCATENATE(J17,".",K17,L17))/60))</f>
        <v>-174.25</v>
      </c>
      <c r="P17">
        <v>0</v>
      </c>
      <c r="Q17" s="22">
        <v>5.8350417915155337E-3</v>
      </c>
      <c r="R17" s="20">
        <v>0.10684893733400477</v>
      </c>
      <c r="S17" s="29">
        <v>14.8</v>
      </c>
    </row>
    <row r="18" spans="1:19" x14ac:dyDescent="0.5">
      <c r="A18" t="s">
        <v>37</v>
      </c>
      <c r="B18" t="s">
        <v>28</v>
      </c>
      <c r="C18" t="s">
        <v>35</v>
      </c>
      <c r="D18">
        <v>1</v>
      </c>
      <c r="E18">
        <v>42</v>
      </c>
      <c r="F18">
        <v>8</v>
      </c>
      <c r="G18">
        <v>0</v>
      </c>
      <c r="H18" t="s">
        <v>0</v>
      </c>
      <c r="I18">
        <v>174</v>
      </c>
      <c r="J18">
        <v>20</v>
      </c>
      <c r="K18">
        <v>6</v>
      </c>
      <c r="L18">
        <v>0</v>
      </c>
      <c r="M18" t="s">
        <v>1</v>
      </c>
      <c r="N18">
        <f t="shared" ref="N18:N40" si="3">IF(H18="S",(D18*-1)-((CONCATENATE(E18,".",F18,G18))/60),D18+((CONCATENATE(E18,".",F18,G18))/60))</f>
        <v>-1.7133333333333334</v>
      </c>
      <c r="O18">
        <f t="shared" si="2"/>
        <v>-174.34333333333333</v>
      </c>
      <c r="P18">
        <v>0</v>
      </c>
      <c r="Q18" s="22">
        <v>5.5302087653808932E-3</v>
      </c>
      <c r="R18" s="20">
        <v>0.20789588936911577</v>
      </c>
      <c r="S18" s="29">
        <v>16</v>
      </c>
    </row>
    <row r="19" spans="1:19" x14ac:dyDescent="0.5">
      <c r="A19" t="s">
        <v>38</v>
      </c>
      <c r="B19" t="s">
        <v>29</v>
      </c>
      <c r="C19" t="s">
        <v>35</v>
      </c>
      <c r="D19">
        <v>1</v>
      </c>
      <c r="E19">
        <v>26</v>
      </c>
      <c r="F19">
        <v>8</v>
      </c>
      <c r="G19">
        <v>0</v>
      </c>
      <c r="H19" t="s">
        <v>0</v>
      </c>
      <c r="I19">
        <v>174</v>
      </c>
      <c r="J19">
        <v>29</v>
      </c>
      <c r="K19">
        <v>1</v>
      </c>
      <c r="L19">
        <v>0</v>
      </c>
      <c r="M19" t="s">
        <v>1</v>
      </c>
      <c r="N19">
        <f t="shared" si="3"/>
        <v>-1.4466666666666668</v>
      </c>
      <c r="O19">
        <f t="shared" si="2"/>
        <v>-174.48500000000001</v>
      </c>
      <c r="P19">
        <v>0</v>
      </c>
      <c r="Q19" s="22">
        <v>3.2530290886804022E-3</v>
      </c>
      <c r="R19" s="20">
        <v>0.26445345091556488</v>
      </c>
      <c r="S19" s="29">
        <v>6.9</v>
      </c>
    </row>
    <row r="20" spans="1:19" x14ac:dyDescent="0.5">
      <c r="A20" t="s">
        <v>39</v>
      </c>
      <c r="B20" t="s">
        <v>30</v>
      </c>
      <c r="C20" t="s">
        <v>35</v>
      </c>
      <c r="D20">
        <v>1</v>
      </c>
      <c r="E20">
        <v>39</v>
      </c>
      <c r="F20">
        <v>2</v>
      </c>
      <c r="G20">
        <v>0</v>
      </c>
      <c r="H20" t="s">
        <v>0</v>
      </c>
      <c r="I20">
        <v>174</v>
      </c>
      <c r="J20">
        <v>41</v>
      </c>
      <c r="K20">
        <v>0</v>
      </c>
      <c r="L20">
        <v>0</v>
      </c>
      <c r="M20" t="s">
        <v>1</v>
      </c>
      <c r="N20">
        <f t="shared" si="3"/>
        <v>-1.6533333333333333</v>
      </c>
      <c r="O20">
        <f t="shared" si="2"/>
        <v>-174.68333333333334</v>
      </c>
      <c r="P20">
        <v>0</v>
      </c>
      <c r="Q20" s="22">
        <v>8.4302067619132122E-3</v>
      </c>
      <c r="R20" s="20">
        <v>0.54237091725851871</v>
      </c>
      <c r="S20" s="29">
        <v>19</v>
      </c>
    </row>
    <row r="21" spans="1:19" x14ac:dyDescent="0.5">
      <c r="A21" t="s">
        <v>40</v>
      </c>
      <c r="B21" t="s">
        <v>31</v>
      </c>
      <c r="C21" t="s">
        <v>35</v>
      </c>
      <c r="D21">
        <v>1</v>
      </c>
      <c r="E21">
        <v>54</v>
      </c>
      <c r="F21">
        <v>8</v>
      </c>
      <c r="G21">
        <v>0</v>
      </c>
      <c r="H21" t="s">
        <v>0</v>
      </c>
      <c r="I21">
        <v>174</v>
      </c>
      <c r="J21">
        <v>54</v>
      </c>
      <c r="K21">
        <v>9</v>
      </c>
      <c r="L21">
        <v>0</v>
      </c>
      <c r="M21" t="s">
        <v>1</v>
      </c>
      <c r="N21">
        <f t="shared" si="3"/>
        <v>-1.9133333333333333</v>
      </c>
      <c r="O21">
        <f t="shared" si="2"/>
        <v>-174.91499999999999</v>
      </c>
      <c r="P21">
        <v>0</v>
      </c>
      <c r="Q21" s="22">
        <v>7.2101302329773331E-3</v>
      </c>
      <c r="R21" s="20">
        <v>4.8598445821355044E-2</v>
      </c>
      <c r="S21" s="29">
        <v>16</v>
      </c>
    </row>
    <row r="22" spans="1:19" x14ac:dyDescent="0.5">
      <c r="A22" t="s">
        <v>41</v>
      </c>
      <c r="B22" t="s">
        <v>32</v>
      </c>
      <c r="C22" t="s">
        <v>35</v>
      </c>
      <c r="D22">
        <v>1</v>
      </c>
      <c r="E22">
        <v>24</v>
      </c>
      <c r="F22">
        <v>4</v>
      </c>
      <c r="G22">
        <v>0</v>
      </c>
      <c r="H22" t="s">
        <v>0</v>
      </c>
      <c r="I22">
        <v>175</v>
      </c>
      <c r="J22">
        <v>0</v>
      </c>
      <c r="K22">
        <v>9</v>
      </c>
      <c r="L22">
        <v>0</v>
      </c>
      <c r="M22" t="s">
        <v>1</v>
      </c>
      <c r="N22">
        <f t="shared" si="3"/>
        <v>-1.4066666666666667</v>
      </c>
      <c r="O22">
        <f t="shared" si="2"/>
        <v>-175.01499999999999</v>
      </c>
      <c r="P22">
        <v>0</v>
      </c>
      <c r="Q22" s="22">
        <v>5.2408154708872704E-3</v>
      </c>
      <c r="R22" s="20">
        <v>0.26728665857859685</v>
      </c>
      <c r="S22" s="29">
        <v>10</v>
      </c>
    </row>
    <row r="23" spans="1:19" x14ac:dyDescent="0.5">
      <c r="A23" t="s">
        <v>42</v>
      </c>
      <c r="B23" t="s">
        <v>33</v>
      </c>
      <c r="C23" t="s">
        <v>35</v>
      </c>
      <c r="D23">
        <v>1</v>
      </c>
      <c r="E23">
        <v>37</v>
      </c>
      <c r="F23">
        <v>1</v>
      </c>
      <c r="G23">
        <v>0</v>
      </c>
      <c r="H23" t="s">
        <v>0</v>
      </c>
      <c r="I23">
        <v>175</v>
      </c>
      <c r="J23">
        <v>5</v>
      </c>
      <c r="K23">
        <v>4</v>
      </c>
      <c r="L23">
        <v>0</v>
      </c>
      <c r="M23" t="s">
        <v>1</v>
      </c>
      <c r="N23">
        <f t="shared" si="3"/>
        <v>-1.6183333333333334</v>
      </c>
      <c r="O23">
        <f t="shared" si="2"/>
        <v>-175.09</v>
      </c>
      <c r="P23">
        <v>0</v>
      </c>
      <c r="Q23" s="22">
        <v>3.3572068039391229E-3</v>
      </c>
      <c r="R23" s="20">
        <v>0.3589726353586965</v>
      </c>
      <c r="S23" s="29">
        <v>6.75</v>
      </c>
    </row>
    <row r="24" spans="1:19" x14ac:dyDescent="0.5">
      <c r="A24" t="s">
        <v>43</v>
      </c>
      <c r="B24" t="s">
        <v>34</v>
      </c>
      <c r="C24" t="s">
        <v>35</v>
      </c>
      <c r="D24">
        <v>1</v>
      </c>
      <c r="E24">
        <v>52</v>
      </c>
      <c r="F24">
        <v>7</v>
      </c>
      <c r="G24">
        <v>0</v>
      </c>
      <c r="H24" t="s">
        <v>0</v>
      </c>
      <c r="I24">
        <v>175</v>
      </c>
      <c r="J24">
        <v>14</v>
      </c>
      <c r="K24">
        <v>6</v>
      </c>
      <c r="L24">
        <v>0</v>
      </c>
      <c r="M24" t="s">
        <v>1</v>
      </c>
      <c r="N24">
        <f t="shared" si="3"/>
        <v>-1.8783333333333334</v>
      </c>
      <c r="O24">
        <f t="shared" si="2"/>
        <v>-175.24333333333334</v>
      </c>
      <c r="P24">
        <v>0</v>
      </c>
      <c r="Q24" s="22">
        <v>1.9352102221515299E-2</v>
      </c>
      <c r="R24" s="20">
        <v>9.0999016368734711E-2</v>
      </c>
      <c r="S24" s="29">
        <v>36.5</v>
      </c>
    </row>
    <row r="25" spans="1:19" x14ac:dyDescent="0.5">
      <c r="A25" t="s">
        <v>36</v>
      </c>
      <c r="B25" t="s">
        <v>51</v>
      </c>
      <c r="C25" t="s">
        <v>66</v>
      </c>
      <c r="D25" s="23">
        <v>2</v>
      </c>
      <c r="E25" s="23">
        <v>3</v>
      </c>
      <c r="F25" s="23">
        <v>4</v>
      </c>
      <c r="G25">
        <v>0</v>
      </c>
      <c r="H25" t="s">
        <v>0</v>
      </c>
      <c r="I25" s="23">
        <v>174</v>
      </c>
      <c r="J25" s="23">
        <v>14</v>
      </c>
      <c r="K25" s="23">
        <v>9</v>
      </c>
      <c r="L25">
        <v>0</v>
      </c>
      <c r="M25" t="s">
        <v>1</v>
      </c>
      <c r="N25">
        <f t="shared" si="3"/>
        <v>-2.0566666666666666</v>
      </c>
      <c r="O25">
        <f t="shared" si="2"/>
        <v>-174.24833333333333</v>
      </c>
      <c r="P25">
        <v>50</v>
      </c>
      <c r="Q25" s="22">
        <v>8.1299193633947928E-3</v>
      </c>
      <c r="R25" s="20">
        <v>0.73048512454736769</v>
      </c>
      <c r="S25" s="29">
        <v>12</v>
      </c>
    </row>
    <row r="26" spans="1:19" x14ac:dyDescent="0.5">
      <c r="A26" t="s">
        <v>36</v>
      </c>
      <c r="B26" t="s">
        <v>68</v>
      </c>
      <c r="C26" t="s">
        <v>67</v>
      </c>
      <c r="D26" s="23">
        <v>2</v>
      </c>
      <c r="E26" s="23">
        <v>4</v>
      </c>
      <c r="F26" s="23">
        <v>4</v>
      </c>
      <c r="G26">
        <v>0</v>
      </c>
      <c r="H26" t="s">
        <v>0</v>
      </c>
      <c r="I26" s="23">
        <v>174</v>
      </c>
      <c r="J26" s="23">
        <v>14</v>
      </c>
      <c r="K26" s="23">
        <v>9</v>
      </c>
      <c r="L26">
        <v>0</v>
      </c>
      <c r="M26" t="s">
        <v>1</v>
      </c>
      <c r="N26">
        <f t="shared" si="3"/>
        <v>-2.0733333333333333</v>
      </c>
      <c r="O26">
        <f t="shared" si="2"/>
        <v>-174.24833333333333</v>
      </c>
      <c r="P26">
        <v>25</v>
      </c>
      <c r="Q26" s="22">
        <v>1.0650349675557577E-2</v>
      </c>
      <c r="R26" s="20">
        <v>0.55053143827479922</v>
      </c>
      <c r="S26" s="29">
        <v>13</v>
      </c>
    </row>
    <row r="27" spans="1:19" x14ac:dyDescent="0.5">
      <c r="A27" t="s">
        <v>37</v>
      </c>
      <c r="B27" t="s">
        <v>52</v>
      </c>
      <c r="C27" t="s">
        <v>66</v>
      </c>
      <c r="D27" s="23">
        <v>1</v>
      </c>
      <c r="E27" s="23">
        <v>42</v>
      </c>
      <c r="F27" s="23">
        <v>4</v>
      </c>
      <c r="G27">
        <v>0</v>
      </c>
      <c r="H27" t="s">
        <v>0</v>
      </c>
      <c r="I27" s="23">
        <v>174</v>
      </c>
      <c r="J27" s="23">
        <v>20</v>
      </c>
      <c r="K27" s="23">
        <v>5</v>
      </c>
      <c r="L27">
        <v>0</v>
      </c>
      <c r="M27" t="s">
        <v>1</v>
      </c>
      <c r="N27">
        <f t="shared" si="3"/>
        <v>-1.7066666666666666</v>
      </c>
      <c r="O27">
        <f t="shared" si="2"/>
        <v>-174.34166666666667</v>
      </c>
      <c r="P27">
        <v>50</v>
      </c>
      <c r="Q27" s="22">
        <v>1.3255678622257787E-2</v>
      </c>
      <c r="R27" s="20">
        <v>0.35645796067256325</v>
      </c>
      <c r="S27" s="29">
        <v>18</v>
      </c>
    </row>
    <row r="28" spans="1:19" x14ac:dyDescent="0.5">
      <c r="A28" t="s">
        <v>37</v>
      </c>
      <c r="B28" t="s">
        <v>53</v>
      </c>
      <c r="C28" t="s">
        <v>67</v>
      </c>
      <c r="D28" s="23">
        <v>1</v>
      </c>
      <c r="E28" s="23">
        <v>43</v>
      </c>
      <c r="F28" s="23">
        <v>4</v>
      </c>
      <c r="G28">
        <v>0</v>
      </c>
      <c r="H28" t="s">
        <v>0</v>
      </c>
      <c r="I28" s="23">
        <v>174</v>
      </c>
      <c r="J28" s="23">
        <v>20</v>
      </c>
      <c r="K28" s="23">
        <v>6</v>
      </c>
      <c r="L28">
        <v>0</v>
      </c>
      <c r="M28" t="s">
        <v>1</v>
      </c>
      <c r="N28">
        <f t="shared" si="3"/>
        <v>-1.7233333333333332</v>
      </c>
      <c r="O28">
        <f t="shared" si="2"/>
        <v>-174.34333333333333</v>
      </c>
      <c r="P28">
        <v>25</v>
      </c>
      <c r="Q28" s="22">
        <v>7.8498090795601685E-3</v>
      </c>
      <c r="R28" s="20">
        <v>0.71747081541940805</v>
      </c>
      <c r="S28" s="29">
        <v>9</v>
      </c>
    </row>
    <row r="29" spans="1:19" x14ac:dyDescent="0.5">
      <c r="A29" t="s">
        <v>38</v>
      </c>
      <c r="B29" t="s">
        <v>54</v>
      </c>
      <c r="C29" t="s">
        <v>66</v>
      </c>
      <c r="D29" s="23">
        <v>1</v>
      </c>
      <c r="E29" s="23">
        <v>26</v>
      </c>
      <c r="F29" s="23">
        <v>4</v>
      </c>
      <c r="G29">
        <v>0</v>
      </c>
      <c r="H29" t="s">
        <v>0</v>
      </c>
      <c r="I29" s="23">
        <v>174</v>
      </c>
      <c r="J29" s="23">
        <v>30</v>
      </c>
      <c r="K29" s="23">
        <v>1</v>
      </c>
      <c r="L29">
        <v>0</v>
      </c>
      <c r="M29" t="s">
        <v>1</v>
      </c>
      <c r="N29">
        <f t="shared" si="3"/>
        <v>-1.44</v>
      </c>
      <c r="O29">
        <f t="shared" si="2"/>
        <v>-174.50166666666667</v>
      </c>
      <c r="P29">
        <v>50</v>
      </c>
      <c r="Q29" s="22">
        <v>3.3361673647383017E-2</v>
      </c>
      <c r="R29" s="20">
        <v>0.65562880690687331</v>
      </c>
      <c r="S29" s="29">
        <v>39</v>
      </c>
    </row>
    <row r="30" spans="1:19" x14ac:dyDescent="0.5">
      <c r="A30" t="s">
        <v>38</v>
      </c>
      <c r="B30" t="s">
        <v>55</v>
      </c>
      <c r="C30" t="s">
        <v>67</v>
      </c>
      <c r="D30" s="23">
        <v>1</v>
      </c>
      <c r="E30" s="23">
        <v>26</v>
      </c>
      <c r="F30" s="23">
        <v>8</v>
      </c>
      <c r="G30">
        <v>0</v>
      </c>
      <c r="H30" t="s">
        <v>0</v>
      </c>
      <c r="I30" s="23">
        <v>174</v>
      </c>
      <c r="J30" s="23">
        <v>29</v>
      </c>
      <c r="K30" s="23">
        <v>3</v>
      </c>
      <c r="L30">
        <v>0</v>
      </c>
      <c r="M30" t="s">
        <v>1</v>
      </c>
      <c r="N30">
        <f t="shared" si="3"/>
        <v>-1.4466666666666668</v>
      </c>
      <c r="O30">
        <f t="shared" si="2"/>
        <v>-174.48833333333334</v>
      </c>
      <c r="P30">
        <v>25</v>
      </c>
      <c r="Q30" s="22">
        <v>1.281706207303162E-2</v>
      </c>
      <c r="R30" s="20">
        <v>0.50373097493851304</v>
      </c>
      <c r="S30" s="29">
        <v>17.8</v>
      </c>
    </row>
    <row r="31" spans="1:19" x14ac:dyDescent="0.5">
      <c r="A31" t="s">
        <v>46</v>
      </c>
      <c r="B31" t="s">
        <v>56</v>
      </c>
      <c r="C31" t="s">
        <v>66</v>
      </c>
      <c r="D31" s="23">
        <v>1</v>
      </c>
      <c r="E31" s="23">
        <v>38</v>
      </c>
      <c r="F31" s="23">
        <v>9</v>
      </c>
      <c r="G31">
        <v>0</v>
      </c>
      <c r="H31" t="s">
        <v>0</v>
      </c>
      <c r="I31" s="23">
        <v>174</v>
      </c>
      <c r="J31" s="23">
        <v>41</v>
      </c>
      <c r="K31" s="23">
        <v>0</v>
      </c>
      <c r="L31">
        <v>0</v>
      </c>
      <c r="M31" t="s">
        <v>1</v>
      </c>
      <c r="N31">
        <f t="shared" si="3"/>
        <v>-1.6483333333333334</v>
      </c>
      <c r="O31">
        <f t="shared" si="2"/>
        <v>-174.68333333333334</v>
      </c>
      <c r="P31">
        <v>50</v>
      </c>
      <c r="Q31" s="22">
        <v>2.5587269879974502E-2</v>
      </c>
      <c r="R31" s="20">
        <v>0.4281224775831371</v>
      </c>
      <c r="S31" s="29">
        <v>35</v>
      </c>
    </row>
    <row r="32" spans="1:19" x14ac:dyDescent="0.5">
      <c r="A32" t="s">
        <v>46</v>
      </c>
      <c r="B32" t="s">
        <v>57</v>
      </c>
      <c r="C32" t="s">
        <v>67</v>
      </c>
      <c r="D32" s="23">
        <v>1</v>
      </c>
      <c r="E32" s="23">
        <v>39</v>
      </c>
      <c r="F32" s="23">
        <v>9</v>
      </c>
      <c r="G32">
        <v>0</v>
      </c>
      <c r="H32" t="s">
        <v>0</v>
      </c>
      <c r="I32" s="23">
        <v>174</v>
      </c>
      <c r="J32" s="23">
        <v>41</v>
      </c>
      <c r="K32" s="23">
        <v>0</v>
      </c>
      <c r="L32">
        <v>0</v>
      </c>
      <c r="M32" t="s">
        <v>1</v>
      </c>
      <c r="N32">
        <f t="shared" si="3"/>
        <v>-1.665</v>
      </c>
      <c r="O32">
        <f t="shared" si="2"/>
        <v>-174.68333333333334</v>
      </c>
      <c r="P32">
        <v>25</v>
      </c>
      <c r="Q32" s="22">
        <v>2.1665473059586066E-2</v>
      </c>
      <c r="R32" s="20">
        <v>0.44254951564503314</v>
      </c>
      <c r="S32" s="29">
        <v>27</v>
      </c>
    </row>
    <row r="33" spans="1:19" x14ac:dyDescent="0.5">
      <c r="A33" t="s">
        <v>47</v>
      </c>
      <c r="B33" t="s">
        <v>58</v>
      </c>
      <c r="C33" t="s">
        <v>66</v>
      </c>
      <c r="D33" s="23">
        <v>1</v>
      </c>
      <c r="E33" s="23">
        <v>53</v>
      </c>
      <c r="F33" s="23">
        <v>9</v>
      </c>
      <c r="G33">
        <v>0</v>
      </c>
      <c r="H33" t="s">
        <v>0</v>
      </c>
      <c r="I33" s="23">
        <v>174</v>
      </c>
      <c r="J33" s="23">
        <v>55</v>
      </c>
      <c r="K33" s="23">
        <v>3</v>
      </c>
      <c r="L33">
        <v>0</v>
      </c>
      <c r="M33" t="s">
        <v>1</v>
      </c>
      <c r="N33">
        <f t="shared" si="3"/>
        <v>-1.8983333333333334</v>
      </c>
      <c r="O33">
        <f t="shared" si="2"/>
        <v>-174.92166666666665</v>
      </c>
      <c r="P33">
        <v>50</v>
      </c>
      <c r="Q33" s="22">
        <v>9.9349337677402082E-3</v>
      </c>
      <c r="R33" s="20">
        <v>0.53161715647098762</v>
      </c>
      <c r="S33" s="29">
        <v>13.1</v>
      </c>
    </row>
    <row r="34" spans="1:19" x14ac:dyDescent="0.5">
      <c r="A34" t="s">
        <v>47</v>
      </c>
      <c r="B34" t="s">
        <v>59</v>
      </c>
      <c r="C34" t="s">
        <v>67</v>
      </c>
      <c r="D34" s="23">
        <v>1</v>
      </c>
      <c r="E34" s="23">
        <v>54</v>
      </c>
      <c r="F34" s="23">
        <v>6</v>
      </c>
      <c r="G34">
        <v>0</v>
      </c>
      <c r="H34" t="s">
        <v>0</v>
      </c>
      <c r="I34" s="23">
        <v>174</v>
      </c>
      <c r="J34" s="23">
        <v>54</v>
      </c>
      <c r="K34" s="23">
        <v>9</v>
      </c>
      <c r="L34">
        <v>0</v>
      </c>
      <c r="M34" t="s">
        <v>1</v>
      </c>
      <c r="N34">
        <f t="shared" si="3"/>
        <v>-1.9100000000000001</v>
      </c>
      <c r="O34">
        <f t="shared" si="2"/>
        <v>-174.91499999999999</v>
      </c>
      <c r="P34">
        <v>25</v>
      </c>
      <c r="Q34" s="22">
        <v>7.9383602205594008E-3</v>
      </c>
      <c r="R34" s="20">
        <v>0.67713452920302819</v>
      </c>
      <c r="S34" s="29">
        <v>9</v>
      </c>
    </row>
    <row r="35" spans="1:19" x14ac:dyDescent="0.5">
      <c r="A35" t="s">
        <v>48</v>
      </c>
      <c r="B35" t="s">
        <v>60</v>
      </c>
      <c r="C35" t="s">
        <v>66</v>
      </c>
      <c r="D35" s="23">
        <v>1</v>
      </c>
      <c r="E35" s="23">
        <v>24</v>
      </c>
      <c r="F35" s="23">
        <v>7</v>
      </c>
      <c r="G35">
        <v>0</v>
      </c>
      <c r="H35" t="s">
        <v>0</v>
      </c>
      <c r="I35" s="23">
        <v>175</v>
      </c>
      <c r="J35" s="23">
        <v>0</v>
      </c>
      <c r="K35" s="23">
        <v>7</v>
      </c>
      <c r="L35">
        <v>0</v>
      </c>
      <c r="M35" t="s">
        <v>1</v>
      </c>
      <c r="N35">
        <f t="shared" si="3"/>
        <v>-1.4116666666666666</v>
      </c>
      <c r="O35">
        <f t="shared" si="2"/>
        <v>-175.01166666666666</v>
      </c>
      <c r="P35">
        <v>50</v>
      </c>
      <c r="Q35" s="22">
        <v>2.957803239533998E-2</v>
      </c>
      <c r="R35" s="20">
        <v>0.51023597057377001</v>
      </c>
      <c r="S35" s="29">
        <v>36</v>
      </c>
    </row>
    <row r="36" spans="1:19" x14ac:dyDescent="0.5">
      <c r="A36" t="s">
        <v>48</v>
      </c>
      <c r="B36" t="s">
        <v>61</v>
      </c>
      <c r="C36" t="s">
        <v>67</v>
      </c>
      <c r="D36" s="23">
        <v>1</v>
      </c>
      <c r="E36" s="23">
        <v>24</v>
      </c>
      <c r="F36" s="23">
        <v>2</v>
      </c>
      <c r="G36">
        <v>0</v>
      </c>
      <c r="H36" t="s">
        <v>0</v>
      </c>
      <c r="I36" s="23">
        <v>175</v>
      </c>
      <c r="J36" s="23">
        <v>1</v>
      </c>
      <c r="K36" s="23">
        <v>3</v>
      </c>
      <c r="L36">
        <v>0</v>
      </c>
      <c r="M36" t="s">
        <v>1</v>
      </c>
      <c r="N36">
        <f t="shared" si="3"/>
        <v>-1.4033333333333333</v>
      </c>
      <c r="O36">
        <f t="shared" si="2"/>
        <v>-175.02166666666668</v>
      </c>
      <c r="P36">
        <v>25</v>
      </c>
      <c r="Q36" s="22">
        <v>3.2324130303985732E-2</v>
      </c>
      <c r="R36" s="20">
        <v>0.39795128316691364</v>
      </c>
      <c r="S36" s="29">
        <v>37</v>
      </c>
    </row>
    <row r="37" spans="1:19" x14ac:dyDescent="0.5">
      <c r="A37" t="s">
        <v>49</v>
      </c>
      <c r="B37" t="s">
        <v>62</v>
      </c>
      <c r="C37" t="s">
        <v>66</v>
      </c>
      <c r="D37" s="23">
        <v>1</v>
      </c>
      <c r="E37" s="23">
        <v>37</v>
      </c>
      <c r="F37" s="23">
        <v>9</v>
      </c>
      <c r="G37">
        <v>0</v>
      </c>
      <c r="H37" t="s">
        <v>0</v>
      </c>
      <c r="I37" s="23">
        <v>175</v>
      </c>
      <c r="J37" s="23">
        <v>6</v>
      </c>
      <c r="K37" s="23">
        <v>1</v>
      </c>
      <c r="L37">
        <v>0</v>
      </c>
      <c r="M37" t="s">
        <v>1</v>
      </c>
      <c r="N37">
        <f t="shared" si="3"/>
        <v>-1.6316666666666666</v>
      </c>
      <c r="O37">
        <f t="shared" si="2"/>
        <v>-175.10166666666666</v>
      </c>
      <c r="P37">
        <v>50</v>
      </c>
      <c r="Q37" s="22">
        <v>2.3069407773698338E-2</v>
      </c>
      <c r="R37" s="20">
        <v>0.5122250270764066</v>
      </c>
      <c r="S37" s="29">
        <v>36</v>
      </c>
    </row>
    <row r="38" spans="1:19" x14ac:dyDescent="0.5">
      <c r="A38" t="s">
        <v>49</v>
      </c>
      <c r="B38" t="s">
        <v>63</v>
      </c>
      <c r="C38" t="s">
        <v>67</v>
      </c>
      <c r="D38" s="23">
        <v>1</v>
      </c>
      <c r="E38" s="23">
        <v>37</v>
      </c>
      <c r="F38" s="23">
        <v>2</v>
      </c>
      <c r="G38">
        <v>0</v>
      </c>
      <c r="H38" t="s">
        <v>0</v>
      </c>
      <c r="I38" s="23">
        <v>175</v>
      </c>
      <c r="J38" s="23">
        <v>5</v>
      </c>
      <c r="K38" s="23">
        <v>6</v>
      </c>
      <c r="L38">
        <v>0</v>
      </c>
      <c r="M38" t="s">
        <v>1</v>
      </c>
      <c r="N38">
        <f t="shared" si="3"/>
        <v>-1.62</v>
      </c>
      <c r="O38">
        <f t="shared" si="2"/>
        <v>-175.09333333333333</v>
      </c>
      <c r="P38">
        <v>25</v>
      </c>
      <c r="Q38" s="22">
        <v>3.1507611983588112E-2</v>
      </c>
      <c r="R38" s="20">
        <v>0.51655906332749635</v>
      </c>
      <c r="S38" s="29">
        <v>37</v>
      </c>
    </row>
    <row r="39" spans="1:19" x14ac:dyDescent="0.5">
      <c r="A39" t="s">
        <v>50</v>
      </c>
      <c r="B39" t="s">
        <v>64</v>
      </c>
      <c r="C39" t="s">
        <v>66</v>
      </c>
      <c r="D39" s="23">
        <v>1</v>
      </c>
      <c r="E39" s="23">
        <v>52</v>
      </c>
      <c r="F39" s="23">
        <v>5</v>
      </c>
      <c r="G39">
        <v>0</v>
      </c>
      <c r="H39" t="s">
        <v>0</v>
      </c>
      <c r="I39" s="23">
        <v>175</v>
      </c>
      <c r="J39" s="23">
        <v>14</v>
      </c>
      <c r="K39" s="23">
        <v>9</v>
      </c>
      <c r="L39">
        <v>0</v>
      </c>
      <c r="M39" t="s">
        <v>1</v>
      </c>
      <c r="N39">
        <f t="shared" si="3"/>
        <v>-1.875</v>
      </c>
      <c r="O39">
        <f t="shared" si="2"/>
        <v>-175.24833333333333</v>
      </c>
      <c r="P39">
        <v>50</v>
      </c>
      <c r="Q39" s="22">
        <v>1.4018483931803438E-2</v>
      </c>
      <c r="R39" s="20">
        <v>0.64146933440325904</v>
      </c>
      <c r="S39" s="29">
        <v>20</v>
      </c>
    </row>
    <row r="40" spans="1:19" x14ac:dyDescent="0.5">
      <c r="A40" t="s">
        <v>50</v>
      </c>
      <c r="B40" t="s">
        <v>65</v>
      </c>
      <c r="C40" t="s">
        <v>67</v>
      </c>
      <c r="D40" s="23">
        <v>1</v>
      </c>
      <c r="E40" s="23">
        <v>52</v>
      </c>
      <c r="F40" s="23">
        <v>8</v>
      </c>
      <c r="G40">
        <v>0</v>
      </c>
      <c r="H40" t="s">
        <v>0</v>
      </c>
      <c r="I40" s="23">
        <v>175</v>
      </c>
      <c r="J40" s="23">
        <v>14</v>
      </c>
      <c r="K40" s="23">
        <v>1</v>
      </c>
      <c r="L40">
        <v>0</v>
      </c>
      <c r="M40" t="s">
        <v>1</v>
      </c>
      <c r="N40">
        <f t="shared" si="3"/>
        <v>-1.88</v>
      </c>
      <c r="O40">
        <f t="shared" si="2"/>
        <v>-175.23500000000001</v>
      </c>
      <c r="P40">
        <v>25</v>
      </c>
      <c r="Q40" s="22">
        <v>1.1498280103688205E-2</v>
      </c>
      <c r="R40" s="20">
        <v>0.74744775588002954</v>
      </c>
      <c r="S40" s="29">
        <v>14</v>
      </c>
    </row>
  </sheetData>
  <mergeCells count="3">
    <mergeCell ref="P15:S15"/>
    <mergeCell ref="A15:C15"/>
    <mergeCell ref="G15:L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Hill</dc:creator>
  <cp:lastModifiedBy>emilylanders</cp:lastModifiedBy>
  <dcterms:created xsi:type="dcterms:W3CDTF">2015-08-04T22:20:45Z</dcterms:created>
  <dcterms:modified xsi:type="dcterms:W3CDTF">2015-08-08T22:03:33Z</dcterms:modified>
</cp:coreProperties>
</file>