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Marshall\Documents\GitHub\Column-Sort---Current\"/>
    </mc:Choice>
  </mc:AlternateContent>
  <xr:revisionPtr revIDLastSave="0" documentId="13_ncr:1_{5A49505E-B8A9-4F94-87C5-DB30987BC3E4}" xr6:coauthVersionLast="45" xr6:coauthVersionMax="45" xr10:uidLastSave="{00000000-0000-0000-0000-000000000000}"/>
  <bookViews>
    <workbookView xWindow="28680" yWindow="-120" windowWidth="29040" windowHeight="17640" xr2:uid="{B6784F4F-6013-4AC1-BB34-1B8804D31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2" i="1" l="1"/>
  <c r="F312" i="1"/>
  <c r="G312" i="1"/>
  <c r="H312" i="1"/>
  <c r="E313" i="1"/>
  <c r="F313" i="1"/>
  <c r="G313" i="1"/>
  <c r="H313" i="1"/>
  <c r="D312" i="1"/>
  <c r="D313" i="1"/>
  <c r="S295" i="1"/>
  <c r="R295" i="1"/>
  <c r="S283" i="1"/>
  <c r="R283" i="1"/>
  <c r="S271" i="1"/>
  <c r="R271" i="1"/>
  <c r="S259" i="1"/>
  <c r="R259" i="1"/>
  <c r="S247" i="1"/>
  <c r="R247" i="1"/>
  <c r="S235" i="1"/>
  <c r="R235" i="1"/>
  <c r="S223" i="1"/>
  <c r="R223" i="1"/>
  <c r="S211" i="1"/>
  <c r="R211" i="1"/>
  <c r="S199" i="1"/>
  <c r="R199" i="1"/>
  <c r="S187" i="1"/>
  <c r="R187" i="1"/>
  <c r="S175" i="1"/>
  <c r="R175" i="1"/>
  <c r="E294" i="1"/>
  <c r="D294" i="1"/>
  <c r="E282" i="1"/>
  <c r="D282" i="1"/>
  <c r="E270" i="1"/>
  <c r="D270" i="1"/>
  <c r="E258" i="1"/>
  <c r="D258" i="1"/>
  <c r="E246" i="1"/>
  <c r="D246" i="1"/>
  <c r="E234" i="1"/>
  <c r="D234" i="1"/>
  <c r="E222" i="1"/>
  <c r="D222" i="1"/>
  <c r="E210" i="1"/>
  <c r="D210" i="1"/>
  <c r="E198" i="1"/>
  <c r="D198" i="1"/>
  <c r="E186" i="1"/>
  <c r="D186" i="1"/>
  <c r="E174" i="1"/>
  <c r="D174" i="1"/>
  <c r="E118" i="1" l="1"/>
  <c r="E119" i="1"/>
  <c r="E120" i="1"/>
  <c r="E121" i="1"/>
  <c r="E122" i="1"/>
  <c r="E117" i="1"/>
  <c r="E115" i="1"/>
  <c r="E116" i="1"/>
  <c r="E114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M109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M83" i="1" l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I109" i="1" l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D112" i="1"/>
  <c r="C11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P22" i="1"/>
  <c r="L22" i="1"/>
  <c r="H22" i="1"/>
  <c r="D22" i="1"/>
  <c r="F24" i="1" s="1"/>
  <c r="F25" i="1" s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M21" i="1"/>
  <c r="I21" i="1"/>
  <c r="E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3" i="1"/>
  <c r="N24" i="1" l="1"/>
  <c r="N25" i="1" s="1"/>
  <c r="N26" i="1"/>
</calcChain>
</file>

<file path=xl/sharedStrings.xml><?xml version="1.0" encoding="utf-8"?>
<sst xmlns="http://schemas.openxmlformats.org/spreadsheetml/2006/main" count="467" uniqueCount="117">
  <si>
    <t>Start</t>
  </si>
  <si>
    <t>Delete</t>
  </si>
  <si>
    <t>Generate tiles</t>
  </si>
  <si>
    <t>Copy tiles</t>
  </si>
  <si>
    <t>Get Nodes</t>
  </si>
  <si>
    <t>Set Top Node</t>
  </si>
  <si>
    <t xml:space="preserve">Create Child 0 </t>
  </si>
  <si>
    <t xml:space="preserve">Create Child 1 </t>
  </si>
  <si>
    <t xml:space="preserve">Create Child 2 </t>
  </si>
  <si>
    <t xml:space="preserve">Create Child 3 </t>
  </si>
  <si>
    <t xml:space="preserve">Place Columns for child 0 </t>
  </si>
  <si>
    <t xml:space="preserve">Place Columns for child 1 </t>
  </si>
  <si>
    <t xml:space="preserve">Place Columns for child 2 </t>
  </si>
  <si>
    <t xml:space="preserve">Place Columns for child 3 </t>
  </si>
  <si>
    <t>Calculate</t>
  </si>
  <si>
    <t>Get results for child 0</t>
  </si>
  <si>
    <t>Get results for child 1</t>
  </si>
  <si>
    <t>Get results for child 2</t>
  </si>
  <si>
    <t>Get results for child 3</t>
  </si>
  <si>
    <t>Done</t>
  </si>
  <si>
    <t>Activity</t>
  </si>
  <si>
    <t>Time (secs)</t>
  </si>
  <si>
    <t>n/a</t>
  </si>
  <si>
    <t>Diff (secs)</t>
  </si>
  <si>
    <t>Generate Tiles</t>
  </si>
  <si>
    <t>Copy Tiles</t>
  </si>
  <si>
    <t>Get nodes</t>
  </si>
  <si>
    <t>Set Top node</t>
  </si>
  <si>
    <t>Create child 0</t>
  </si>
  <si>
    <t>Create child 1</t>
  </si>
  <si>
    <t>Create child 2</t>
  </si>
  <si>
    <t>Create child 3</t>
  </si>
  <si>
    <t>Place columsn for child 0</t>
  </si>
  <si>
    <t>Place columsn for child 1</t>
  </si>
  <si>
    <t>Place columsn for child 2</t>
  </si>
  <si>
    <t>Place columsn for child 3</t>
  </si>
  <si>
    <t xml:space="preserve">Calculate </t>
  </si>
  <si>
    <t>Create child 4</t>
  </si>
  <si>
    <t>Create child 5</t>
  </si>
  <si>
    <t>Create child 6</t>
  </si>
  <si>
    <t>Create child 7</t>
  </si>
  <si>
    <t>Create child 8</t>
  </si>
  <si>
    <t>Create child 9</t>
  </si>
  <si>
    <t>Create child 10</t>
  </si>
  <si>
    <t>Create child 11</t>
  </si>
  <si>
    <t>Create child 12</t>
  </si>
  <si>
    <t>Create child 13</t>
  </si>
  <si>
    <t>Create child 14</t>
  </si>
  <si>
    <t>Create child 15</t>
  </si>
  <si>
    <t>Create child 16</t>
  </si>
  <si>
    <t>Create child 17</t>
  </si>
  <si>
    <t>Create child 18</t>
  </si>
  <si>
    <t>Create child 19</t>
  </si>
  <si>
    <t>Create child 20</t>
  </si>
  <si>
    <t>Create child 21</t>
  </si>
  <si>
    <t>Create child 22</t>
  </si>
  <si>
    <t>Create child 23</t>
  </si>
  <si>
    <t>Create child 24</t>
  </si>
  <si>
    <t>Place columsn for child 4</t>
  </si>
  <si>
    <t>Place columsn for child 5</t>
  </si>
  <si>
    <t>Place columsn for child 6</t>
  </si>
  <si>
    <t>Place columsn for child 7</t>
  </si>
  <si>
    <t>Place columsn for child 8</t>
  </si>
  <si>
    <t>Place columsn for child 9</t>
  </si>
  <si>
    <t>Place columsn for child 10</t>
  </si>
  <si>
    <t>Place columsn for child 11</t>
  </si>
  <si>
    <t>Place columsn for child 12</t>
  </si>
  <si>
    <t>Place columsn for child 13</t>
  </si>
  <si>
    <t>Place columsn for child 14</t>
  </si>
  <si>
    <t>Place columsn for child 15</t>
  </si>
  <si>
    <t>Place columsn for child 16</t>
  </si>
  <si>
    <t>Place columsn for child 17</t>
  </si>
  <si>
    <t>Place columsn for child 18</t>
  </si>
  <si>
    <t>Place columsn for child 19</t>
  </si>
  <si>
    <t>Place columsn for child 20</t>
  </si>
  <si>
    <t>Place columsn for child 21</t>
  </si>
  <si>
    <t>Place columsn for child 22</t>
  </si>
  <si>
    <t>Place columsn for child 23</t>
  </si>
  <si>
    <t>Place columsn for child 24</t>
  </si>
  <si>
    <t>Get results for child 4</t>
  </si>
  <si>
    <t>Get results for child 5</t>
  </si>
  <si>
    <t>Get results for child 6</t>
  </si>
  <si>
    <t>Get results for child 7</t>
  </si>
  <si>
    <t>Get results for child 8</t>
  </si>
  <si>
    <t>Get results for child 9</t>
  </si>
  <si>
    <t>Get results for child 10</t>
  </si>
  <si>
    <t>Get results for child 11</t>
  </si>
  <si>
    <t>Get results for child 12</t>
  </si>
  <si>
    <t>Get results for child 13</t>
  </si>
  <si>
    <t>Get results for child 14</t>
  </si>
  <si>
    <t>Get results for child 15</t>
  </si>
  <si>
    <t>Get results for child 16</t>
  </si>
  <si>
    <t>Get results for child 17</t>
  </si>
  <si>
    <t>Get results for child 18</t>
  </si>
  <si>
    <t>Get results for child 19</t>
  </si>
  <si>
    <t>Get results for child 20</t>
  </si>
  <si>
    <t>Get results for child 21</t>
  </si>
  <si>
    <t>Get results for child 22</t>
  </si>
  <si>
    <t>Get results for child 23</t>
  </si>
  <si>
    <t>Get results for child 24</t>
  </si>
  <si>
    <t xml:space="preserve"> </t>
  </si>
  <si>
    <t>High</t>
  </si>
  <si>
    <t>Medium</t>
  </si>
  <si>
    <t>Low</t>
  </si>
  <si>
    <t>Take screenshot of all panels</t>
  </si>
  <si>
    <t>Highlight best panels</t>
  </si>
  <si>
    <t>Save results to text file</t>
  </si>
  <si>
    <t>Automate the model for long term running</t>
  </si>
  <si>
    <t>Performance improvements</t>
  </si>
  <si>
    <t>Check how scoring works</t>
  </si>
  <si>
    <t>Record the generation numbers</t>
  </si>
  <si>
    <t>Reduce variation dependent on generation number</t>
  </si>
  <si>
    <t>Have a random number of panels per creation</t>
  </si>
  <si>
    <t>Change the creation direction matrix to be random instead of in order</t>
  </si>
  <si>
    <t>Label code / rename methods for clarity</t>
  </si>
  <si>
    <t>Create Materials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</si>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</sst>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  <color rgb="FFFF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Sheet1!$G$239:$G$249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Sheet1!$H$239:$H$249</c:f>
              <c:numCache>
                <c:formatCode>General</c:formatCode>
                <c:ptCount val="11"/>
                <c:pt idx="0">
                  <c:v>1765.7000857449311</c:v>
                </c:pt>
                <c:pt idx="1">
                  <c:v>1584.267059118602</c:v>
                </c:pt>
                <c:pt idx="2">
                  <c:v>1643.422723329888</c:v>
                </c:pt>
                <c:pt idx="3">
                  <c:v>1812.2550596970254</c:v>
                </c:pt>
                <c:pt idx="4">
                  <c:v>1693.4489081734846</c:v>
                </c:pt>
                <c:pt idx="5">
                  <c:v>1689.155294353855</c:v>
                </c:pt>
                <c:pt idx="6">
                  <c:v>1619.3718804864081</c:v>
                </c:pt>
                <c:pt idx="7">
                  <c:v>1717.3172574917648</c:v>
                </c:pt>
                <c:pt idx="8">
                  <c:v>1785.0342032296521</c:v>
                </c:pt>
                <c:pt idx="9">
                  <c:v>1712.355898525909</c:v>
                </c:pt>
                <c:pt idx="10">
                  <c:v>1688.3968705510183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0-40A8-A89C-D350D1D616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Sheet1!$J$239:$J$249</c:f>
              <c:numCache>
                <c:formatCode>General</c:formatCode>
                <c:ptCount val="11"/>
                <c:pt idx="0">
                  <c:v>1670.588280546511</c:v>
                </c:pt>
                <c:pt idx="1">
                  <c:v>1723.0716208269048</c:v>
                </c:pt>
                <c:pt idx="2">
                  <c:v>1711.9055735043189</c:v>
                </c:pt>
                <c:pt idx="3">
                  <c:v>1756.3864605314029</c:v>
                </c:pt>
                <c:pt idx="4">
                  <c:v>1545.8467424093183</c:v>
                </c:pt>
                <c:pt idx="5">
                  <c:v>1692.6970625284389</c:v>
                </c:pt>
                <c:pt idx="6">
                  <c:v>1739.9863169286041</c:v>
                </c:pt>
                <c:pt idx="7">
                  <c:v>1581.5152880537657</c:v>
                </c:pt>
                <c:pt idx="8">
                  <c:v>1585.1228711550859</c:v>
                </c:pt>
                <c:pt idx="9">
                  <c:v>1734.2870622382343</c:v>
                </c:pt>
                <c:pt idx="10">
                  <c:v>1672.75234996682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10-40A8-A89C-D350D1D6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68256"/>
        <c:axId val="36051216"/>
      </c:scatterChart>
      <c:valAx>
        <c:axId val="3176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1216"/>
        <c:crosses val="autoZero"/>
        <c:crossBetween val="midCat"/>
      </c:valAx>
      <c:valAx>
        <c:axId val="3605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Sheet1!$G$239:$G$249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Sheet1!$I$239:$I$249</c:f>
              <c:numCache>
                <c:formatCode>General</c:formatCode>
                <c:ptCount val="11"/>
                <c:pt idx="0">
                  <c:v>194.20900026916078</c:v>
                </c:pt>
                <c:pt idx="1">
                  <c:v>201.06668703969362</c:v>
                </c:pt>
                <c:pt idx="2">
                  <c:v>96.045130182715837</c:v>
                </c:pt>
                <c:pt idx="3">
                  <c:v>417.25426704821973</c:v>
                </c:pt>
                <c:pt idx="4">
                  <c:v>210.47497443897097</c:v>
                </c:pt>
                <c:pt idx="5">
                  <c:v>190.3947913401004</c:v>
                </c:pt>
                <c:pt idx="6">
                  <c:v>237.60151802193519</c:v>
                </c:pt>
                <c:pt idx="7">
                  <c:v>111.55903236757719</c:v>
                </c:pt>
                <c:pt idx="8">
                  <c:v>250.55346123127219</c:v>
                </c:pt>
                <c:pt idx="9">
                  <c:v>192.58487686836054</c:v>
                </c:pt>
                <c:pt idx="10">
                  <c:v>102.25231209447014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B-4464-A3B8-294BB30356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Sheet1!$K$239:$K$249</c:f>
              <c:numCache>
                <c:formatCode>General</c:formatCode>
                <c:ptCount val="11"/>
                <c:pt idx="0">
                  <c:v>118.03827223791225</c:v>
                </c:pt>
                <c:pt idx="1">
                  <c:v>128.7064262915969</c:v>
                </c:pt>
                <c:pt idx="2">
                  <c:v>148.14310948109969</c:v>
                </c:pt>
                <c:pt idx="3">
                  <c:v>322.90606257870786</c:v>
                </c:pt>
                <c:pt idx="4">
                  <c:v>207.60220328971013</c:v>
                </c:pt>
                <c:pt idx="5">
                  <c:v>376.39276705820618</c:v>
                </c:pt>
                <c:pt idx="6">
                  <c:v>181.08908699091467</c:v>
                </c:pt>
                <c:pt idx="7">
                  <c:v>190.71787755558728</c:v>
                </c:pt>
                <c:pt idx="8">
                  <c:v>174.7122539906369</c:v>
                </c:pt>
                <c:pt idx="9">
                  <c:v>256.33516156919535</c:v>
                </c:pt>
                <c:pt idx="10">
                  <c:v>207.88909588180815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EB-4464-A3B8-294BB303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2032"/>
        <c:axId val="178897600"/>
      </c:scatterChart>
      <c:valAx>
        <c:axId val="1667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7600"/>
        <c:crosses val="autoZero"/>
        <c:crossBetween val="midCat"/>
      </c:valAx>
      <c:valAx>
        <c:axId val="1788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Sheet1!$D$301:$H$301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Sheet1!$D$312:$H$312</c:f>
              <c:numCache>
                <c:formatCode>General</c:formatCode>
                <c:ptCount val="5"/>
                <c:pt idx="0">
                  <c:v>1603.1412493602722</c:v>
                </c:pt>
                <c:pt idx="1">
                  <c:v>1428.2348913672208</c:v>
                </c:pt>
                <c:pt idx="2">
                  <c:v>1690.8013219365907</c:v>
                </c:pt>
                <c:pt idx="3">
                  <c:v>1586.5793059391178</c:v>
                </c:pt>
                <c:pt idx="4">
                  <c:v>1653.6751530133902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2-49E2-A40B-FB26402E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97440"/>
        <c:axId val="36044976"/>
      </c:lineChart>
      <c:catAx>
        <c:axId val="4019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4976"/>
        <c:crosses val="autoZero"/>
        <c:auto val="1"/>
        <c:lblAlgn val="ctr"/>
        <c:lblOffset val="100"/>
        <c:noMultiLvlLbl val="0"/>
      </c:catAx>
      <c:valAx>
        <c:axId val="360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Sheet1!$D$301:$H$301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Sheet1!$D$313:$H$313</c:f>
              <c:numCache>
                <c:formatCode>General</c:formatCode>
                <c:ptCount val="5"/>
                <c:pt idx="0">
                  <c:v>159.30711999559853</c:v>
                </c:pt>
                <c:pt idx="1">
                  <c:v>57.097383203617262</c:v>
                </c:pt>
                <c:pt idx="2">
                  <c:v>77.717005644497462</c:v>
                </c:pt>
                <c:pt idx="3">
                  <c:v>59.597732157602266</c:v>
                </c:pt>
                <c:pt idx="4">
                  <c:v>47.401396880036714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6-423A-B1C5-E6D6A66C8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7464960"/>
        <c:axId val="36052880"/>
      </c:lineChart>
      <c:catAx>
        <c:axId val="20874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2880"/>
        <c:crosses val="autoZero"/>
        <c:auto val="1"/>
        <c:lblAlgn val="ctr"/>
        <c:lblOffset val="100"/>
        <c:noMultiLvlLbl val="0"/>
      </c:catAx>
      <c:valAx>
        <c:axId val="360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4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304606</xdr:colOff>
      <xdr:row>220</xdr:row>
      <xdr:rowOff>81546</xdr:rowOff>
    </xdr:from>
    <xdr:to>
      <xdr:col>14</xdr:col>
      <xdr:colOff>847531</xdr:colOff>
      <xdr:row>234</xdr:row>
      <xdr:rowOff>157746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E4F7C-7EC8-4DF6-9D92-C0E092C59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219</xdr:row>
      <xdr:rowOff>185737</xdr:rowOff>
    </xdr:from>
    <xdr:to>
      <xdr:col>9</xdr:col>
      <xdr:colOff>133350</xdr:colOff>
      <xdr:row>234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9555EA-FF04-44BA-AFE4-0FC22112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542342</xdr:colOff>
      <xdr:row>298</xdr:row>
      <xdr:rowOff>164063</xdr:rowOff>
    </xdr:from>
    <xdr:to>
      <xdr:col>14</xdr:col>
      <xdr:colOff>410158</xdr:colOff>
      <xdr:row>312</xdr:row>
      <xdr:rowOff>185834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8980-C1DE-43EB-8740-1E25340B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532623</xdr:colOff>
      <xdr:row>313</xdr:row>
      <xdr:rowOff>125186</xdr:rowOff>
    </xdr:from>
    <xdr:to>
      <xdr:col>10</xdr:col>
      <xdr:colOff>828092</xdr:colOff>
      <xdr:row>327</xdr:row>
      <xdr:rowOff>146957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BCDA6E-AEEE-42FB-99C4-8355AF90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16F4-02C8-43F7-AF82-ACA786E304B0}">
  <dimension ref="A1:V313"/>
  <sheetViews>
    <sheetView tabSelected="1" topLeftCell="A290" zoomScale="98" zoomScaleNormal="98" workbookViewId="0">
      <selection activeCell="M318" sqref="M318"/>
    </sheetView>
  </sheetViews>
  <sheetFormatPr defaultRowHeight="15" x14ac:dyDescent="0.25"/>
  <cols>
    <col min="3" max="3" width="23.85546875" bestFit="1" customWidth="1"/>
    <col min="4" max="4" width="10.5703125" bestFit="1" customWidth="1"/>
    <col min="7" max="7" width="23.85546875" bestFit="1" customWidth="1"/>
    <col min="8" max="8" width="12" bestFit="1" customWidth="1"/>
    <col min="9" max="9" width="9.85546875" bestFit="1" customWidth="1"/>
    <col min="11" max="11" width="23.85546875" bestFit="1" customWidth="1"/>
    <col min="15" max="15" width="23.140625" bestFit="1" customWidth="1"/>
    <col min="16" max="16" width="10.5703125" bestFit="1" customWidth="1"/>
    <col min="20" max="20" width="39.7109375" bestFit="1" customWidth="1"/>
    <col min="21" max="21" width="41.5703125" customWidth="1"/>
    <col min="22" max="22" width="26.42578125" bestFit="1" customWidth="1"/>
  </cols>
  <sheetData>
    <row r="1" spans="3:17" x14ac:dyDescent="0.25">
      <c r="C1" t="s">
        <v>20</v>
      </c>
      <c r="D1" t="s">
        <v>21</v>
      </c>
      <c r="E1" t="s">
        <v>23</v>
      </c>
      <c r="G1" t="s">
        <v>20</v>
      </c>
      <c r="H1" t="s">
        <v>21</v>
      </c>
      <c r="I1" t="s">
        <v>23</v>
      </c>
      <c r="K1" t="s">
        <v>20</v>
      </c>
      <c r="L1" t="s">
        <v>21</v>
      </c>
      <c r="M1" t="s">
        <v>23</v>
      </c>
      <c r="O1" t="s">
        <v>20</v>
      </c>
      <c r="P1" t="s">
        <v>21</v>
      </c>
      <c r="Q1" t="s">
        <v>23</v>
      </c>
    </row>
    <row r="2" spans="3:17" x14ac:dyDescent="0.25">
      <c r="C2" t="s">
        <v>0</v>
      </c>
      <c r="D2" s="1">
        <v>0</v>
      </c>
      <c r="E2" t="s">
        <v>22</v>
      </c>
      <c r="G2" t="s">
        <v>0</v>
      </c>
      <c r="H2" s="1">
        <v>0</v>
      </c>
      <c r="I2" t="s">
        <v>22</v>
      </c>
      <c r="K2" t="s">
        <v>0</v>
      </c>
      <c r="L2" s="1">
        <v>0</v>
      </c>
      <c r="M2" t="s">
        <v>22</v>
      </c>
      <c r="O2" t="s">
        <v>0</v>
      </c>
      <c r="P2" s="1">
        <v>0</v>
      </c>
      <c r="Q2" t="s">
        <v>22</v>
      </c>
    </row>
    <row r="3" spans="3:17" x14ac:dyDescent="0.25">
      <c r="C3" t="s">
        <v>1</v>
      </c>
      <c r="D3" s="1">
        <v>1.3746826999999999</v>
      </c>
      <c r="E3" s="2">
        <f>D3-D2</f>
        <v>1.3746826999999999</v>
      </c>
      <c r="G3" t="s">
        <v>1</v>
      </c>
      <c r="H3" s="1">
        <v>2.1541602000000002</v>
      </c>
      <c r="I3" s="2">
        <f>H3-H2</f>
        <v>2.1541602000000002</v>
      </c>
      <c r="K3" t="s">
        <v>1</v>
      </c>
      <c r="L3" s="1">
        <v>1.3462938</v>
      </c>
      <c r="M3" s="2">
        <f>L3-L2</f>
        <v>1.3462938</v>
      </c>
      <c r="O3" t="s">
        <v>1</v>
      </c>
      <c r="P3" s="1">
        <v>1.3150303000000001</v>
      </c>
      <c r="Q3" s="2">
        <f>P3-P2</f>
        <v>1.3150303000000001</v>
      </c>
    </row>
    <row r="4" spans="3:17" x14ac:dyDescent="0.25">
      <c r="C4" t="s">
        <v>2</v>
      </c>
      <c r="D4" s="1">
        <v>2.5775185</v>
      </c>
      <c r="E4" s="2">
        <f>D4-D3</f>
        <v>1.2028358000000001</v>
      </c>
      <c r="G4" t="s">
        <v>2</v>
      </c>
      <c r="H4" s="1">
        <v>3.4557619000000002</v>
      </c>
      <c r="I4" s="2">
        <f>H4-H3</f>
        <v>1.3016017</v>
      </c>
      <c r="K4" t="s">
        <v>24</v>
      </c>
      <c r="L4" s="1">
        <v>2.6934800999999999</v>
      </c>
      <c r="M4" s="2">
        <f>L4-L3</f>
        <v>1.3471862999999999</v>
      </c>
      <c r="O4" t="s">
        <v>24</v>
      </c>
      <c r="P4" s="1">
        <v>2.4746220999999999</v>
      </c>
      <c r="Q4" s="2">
        <f>P4-P3</f>
        <v>1.1595917999999998</v>
      </c>
    </row>
    <row r="5" spans="3:17" x14ac:dyDescent="0.25">
      <c r="C5" t="s">
        <v>3</v>
      </c>
      <c r="D5" s="1">
        <v>3.3273163000000001</v>
      </c>
      <c r="E5" s="2">
        <f t="shared" ref="E5:E21" si="0">D5-D4</f>
        <v>0.74979780000000007</v>
      </c>
      <c r="G5" t="s">
        <v>3</v>
      </c>
      <c r="H5" s="1">
        <v>3.9980394000000001</v>
      </c>
      <c r="I5" s="2">
        <f t="shared" ref="I5:I21" si="1">H5-H4</f>
        <v>0.54227749999999997</v>
      </c>
      <c r="K5" t="s">
        <v>25</v>
      </c>
      <c r="L5" s="1">
        <v>3.341774</v>
      </c>
      <c r="M5" s="2">
        <f t="shared" ref="M5:M21" si="2">L5-L4</f>
        <v>0.64829390000000009</v>
      </c>
      <c r="O5" t="s">
        <v>25</v>
      </c>
      <c r="P5" s="1">
        <v>3.0491700000000002</v>
      </c>
      <c r="Q5" s="2">
        <f t="shared" ref="Q5:Q21" si="3">P5-P4</f>
        <v>0.57454790000000022</v>
      </c>
    </row>
    <row r="6" spans="3:17" x14ac:dyDescent="0.25">
      <c r="C6" t="s">
        <v>4</v>
      </c>
      <c r="D6" s="1">
        <v>5.6236762000000002</v>
      </c>
      <c r="E6" s="2">
        <f t="shared" si="0"/>
        <v>2.2963599000000001</v>
      </c>
      <c r="G6" t="s">
        <v>4</v>
      </c>
      <c r="H6" s="1">
        <v>6.4008966999999997</v>
      </c>
      <c r="I6" s="2">
        <f t="shared" si="1"/>
        <v>2.4028572999999995</v>
      </c>
      <c r="K6" t="s">
        <v>26</v>
      </c>
      <c r="L6" s="1">
        <v>5.8163194000000003</v>
      </c>
      <c r="M6" s="2">
        <f t="shared" si="2"/>
        <v>2.4745454000000002</v>
      </c>
      <c r="O6" t="s">
        <v>26</v>
      </c>
      <c r="P6" s="1">
        <v>5.3196620000000001</v>
      </c>
      <c r="Q6" s="2">
        <f t="shared" si="3"/>
        <v>2.270492</v>
      </c>
    </row>
    <row r="7" spans="3:17" x14ac:dyDescent="0.25">
      <c r="C7" t="s">
        <v>5</v>
      </c>
      <c r="D7" s="1">
        <v>5.6236762000000002</v>
      </c>
      <c r="E7" s="2">
        <f t="shared" si="0"/>
        <v>0</v>
      </c>
      <c r="G7" t="s">
        <v>5</v>
      </c>
      <c r="H7" s="1">
        <v>6.4098723</v>
      </c>
      <c r="I7" s="2">
        <f t="shared" si="1"/>
        <v>8.9756000000003056E-3</v>
      </c>
      <c r="K7" t="s">
        <v>27</v>
      </c>
      <c r="L7" s="1">
        <v>5.8242973999999998</v>
      </c>
      <c r="M7" s="2">
        <f t="shared" si="2"/>
        <v>7.9779999999995965E-3</v>
      </c>
      <c r="O7" t="s">
        <v>27</v>
      </c>
      <c r="P7" s="1">
        <v>5.3296093000000004</v>
      </c>
      <c r="Q7" s="2">
        <f t="shared" si="3"/>
        <v>9.9473000000003253E-3</v>
      </c>
    </row>
    <row r="8" spans="3:17" x14ac:dyDescent="0.25">
      <c r="C8" t="s">
        <v>6</v>
      </c>
      <c r="D8" s="1">
        <v>5.6392973</v>
      </c>
      <c r="E8" s="2">
        <f t="shared" si="0"/>
        <v>1.5621099999999721E-2</v>
      </c>
      <c r="G8" t="s">
        <v>6</v>
      </c>
      <c r="H8" s="1">
        <v>6.4128644000000001</v>
      </c>
      <c r="I8" s="2">
        <f t="shared" si="1"/>
        <v>2.9921000000001641E-3</v>
      </c>
      <c r="K8" t="s">
        <v>28</v>
      </c>
      <c r="L8" s="1">
        <v>5.8282875000000001</v>
      </c>
      <c r="M8" s="2">
        <f t="shared" si="2"/>
        <v>3.9901000000002185E-3</v>
      </c>
      <c r="O8" t="s">
        <v>28</v>
      </c>
      <c r="P8" s="1">
        <v>5.3316039999999996</v>
      </c>
      <c r="Q8" s="2">
        <f t="shared" si="3"/>
        <v>1.9946999999991277E-3</v>
      </c>
    </row>
    <row r="9" spans="3:17" x14ac:dyDescent="0.25">
      <c r="C9" t="s">
        <v>7</v>
      </c>
      <c r="D9" s="1">
        <v>5.6392973</v>
      </c>
      <c r="E9" s="2">
        <f t="shared" si="0"/>
        <v>0</v>
      </c>
      <c r="G9" t="s">
        <v>7</v>
      </c>
      <c r="H9" s="1">
        <v>6.4158568999999996</v>
      </c>
      <c r="I9" s="2">
        <f t="shared" si="1"/>
        <v>2.9924999999995094E-3</v>
      </c>
      <c r="K9" t="s">
        <v>29</v>
      </c>
      <c r="L9" s="1">
        <v>5.8302838000000001</v>
      </c>
      <c r="M9" s="2">
        <f t="shared" si="2"/>
        <v>1.9963000000000619E-3</v>
      </c>
      <c r="O9" t="s">
        <v>29</v>
      </c>
      <c r="P9" s="1">
        <v>5.3336233999999996</v>
      </c>
      <c r="Q9" s="2">
        <f t="shared" si="3"/>
        <v>2.0194000000000045E-3</v>
      </c>
    </row>
    <row r="10" spans="3:17" x14ac:dyDescent="0.25">
      <c r="C10" t="s">
        <v>8</v>
      </c>
      <c r="D10" s="1">
        <v>5.6392973</v>
      </c>
      <c r="E10" s="2">
        <f t="shared" si="0"/>
        <v>0</v>
      </c>
      <c r="G10" t="s">
        <v>8</v>
      </c>
      <c r="H10" s="1">
        <v>6.4198462000000003</v>
      </c>
      <c r="I10" s="2">
        <f t="shared" si="1"/>
        <v>3.9893000000006396E-3</v>
      </c>
      <c r="K10" t="s">
        <v>30</v>
      </c>
      <c r="L10" s="1">
        <v>5.8342706</v>
      </c>
      <c r="M10" s="2">
        <f t="shared" si="2"/>
        <v>3.986799999999846E-3</v>
      </c>
      <c r="O10" t="s">
        <v>30</v>
      </c>
      <c r="P10" s="1">
        <v>5.3366154000000003</v>
      </c>
      <c r="Q10" s="2">
        <f t="shared" si="3"/>
        <v>2.9920000000007718E-3</v>
      </c>
    </row>
    <row r="11" spans="3:17" x14ac:dyDescent="0.25">
      <c r="C11" t="s">
        <v>9</v>
      </c>
      <c r="D11" s="1">
        <v>5.6392973</v>
      </c>
      <c r="E11" s="2">
        <f t="shared" si="0"/>
        <v>0</v>
      </c>
      <c r="G11" t="s">
        <v>9</v>
      </c>
      <c r="H11" s="1">
        <v>6.4218405000000001</v>
      </c>
      <c r="I11" s="2">
        <f t="shared" si="1"/>
        <v>1.9942999999997824E-3</v>
      </c>
      <c r="K11" t="s">
        <v>31</v>
      </c>
      <c r="L11" s="1">
        <v>5.8372624999999996</v>
      </c>
      <c r="M11" s="2">
        <f t="shared" si="2"/>
        <v>2.9918999999996032E-3</v>
      </c>
      <c r="O11" t="s">
        <v>31</v>
      </c>
      <c r="P11" s="1">
        <v>5.3385856</v>
      </c>
      <c r="Q11" s="2">
        <f t="shared" si="3"/>
        <v>1.9701999999997E-3</v>
      </c>
    </row>
    <row r="12" spans="3:17" x14ac:dyDescent="0.25">
      <c r="C12" t="s">
        <v>10</v>
      </c>
      <c r="D12" s="1">
        <v>51.693800699999997</v>
      </c>
      <c r="E12" s="2">
        <f t="shared" si="0"/>
        <v>46.054503399999994</v>
      </c>
      <c r="G12" t="s">
        <v>10</v>
      </c>
      <c r="H12" s="1">
        <v>58.099108899999997</v>
      </c>
      <c r="I12" s="2">
        <f t="shared" si="1"/>
        <v>51.677268399999996</v>
      </c>
      <c r="K12" t="s">
        <v>32</v>
      </c>
      <c r="L12" s="1">
        <v>12.405864299999999</v>
      </c>
      <c r="M12" s="2">
        <f t="shared" si="2"/>
        <v>6.5686017999999997</v>
      </c>
      <c r="O12" t="s">
        <v>32</v>
      </c>
      <c r="P12" s="1">
        <v>12.0315957</v>
      </c>
      <c r="Q12" s="2">
        <f t="shared" si="3"/>
        <v>6.6930101000000004</v>
      </c>
    </row>
    <row r="13" spans="3:17" x14ac:dyDescent="0.25">
      <c r="C13" t="s">
        <v>11</v>
      </c>
      <c r="D13" s="1">
        <v>88.8026093</v>
      </c>
      <c r="E13" s="2">
        <f t="shared" si="0"/>
        <v>37.108808600000003</v>
      </c>
      <c r="G13" t="s">
        <v>11</v>
      </c>
      <c r="H13" s="1">
        <v>99.6570502</v>
      </c>
      <c r="I13" s="2">
        <f t="shared" si="1"/>
        <v>41.557941300000003</v>
      </c>
      <c r="K13" t="s">
        <v>33</v>
      </c>
      <c r="L13" s="1">
        <v>18.2366615</v>
      </c>
      <c r="M13" s="2">
        <f t="shared" si="2"/>
        <v>5.830797200000001</v>
      </c>
      <c r="O13" t="s">
        <v>33</v>
      </c>
      <c r="P13" s="1">
        <v>19.197518899999999</v>
      </c>
      <c r="Q13" s="2">
        <f t="shared" si="3"/>
        <v>7.1659231999999982</v>
      </c>
    </row>
    <row r="14" spans="3:17" x14ac:dyDescent="0.25">
      <c r="C14" t="s">
        <v>12</v>
      </c>
      <c r="D14" s="1">
        <v>149.40829679999999</v>
      </c>
      <c r="E14" s="2">
        <f t="shared" si="0"/>
        <v>60.605687499999988</v>
      </c>
      <c r="G14" t="s">
        <v>12</v>
      </c>
      <c r="H14" s="1">
        <v>175.5642513</v>
      </c>
      <c r="I14" s="2">
        <f t="shared" si="1"/>
        <v>75.907201099999995</v>
      </c>
      <c r="K14" t="s">
        <v>34</v>
      </c>
      <c r="L14" s="1">
        <v>24.193682500000001</v>
      </c>
      <c r="M14" s="2">
        <f t="shared" si="2"/>
        <v>5.957021000000001</v>
      </c>
      <c r="O14" t="s">
        <v>34</v>
      </c>
      <c r="P14" s="1">
        <v>26.407459200000002</v>
      </c>
      <c r="Q14" s="2">
        <f t="shared" si="3"/>
        <v>7.2099403000000031</v>
      </c>
    </row>
    <row r="15" spans="3:17" x14ac:dyDescent="0.25">
      <c r="C15" t="s">
        <v>13</v>
      </c>
      <c r="D15" s="1">
        <v>203.30525170000001</v>
      </c>
      <c r="E15" s="2">
        <f t="shared" si="0"/>
        <v>53.896954900000026</v>
      </c>
      <c r="G15" t="s">
        <v>13</v>
      </c>
      <c r="H15" s="1">
        <v>237.0106533</v>
      </c>
      <c r="I15" s="2">
        <f t="shared" si="1"/>
        <v>61.446402000000006</v>
      </c>
      <c r="K15" t="s">
        <v>35</v>
      </c>
      <c r="L15" s="1">
        <v>30.7768689</v>
      </c>
      <c r="M15" s="2">
        <f t="shared" si="2"/>
        <v>6.5831863999999989</v>
      </c>
      <c r="O15" t="s">
        <v>35</v>
      </c>
      <c r="P15" s="1">
        <v>33.699037400000002</v>
      </c>
      <c r="Q15" s="2">
        <f t="shared" si="3"/>
        <v>7.2915782</v>
      </c>
    </row>
    <row r="16" spans="3:17" x14ac:dyDescent="0.25">
      <c r="C16" t="s">
        <v>14</v>
      </c>
      <c r="D16" s="1">
        <v>205.87463299999999</v>
      </c>
      <c r="E16" s="2">
        <f t="shared" si="0"/>
        <v>2.569381299999975</v>
      </c>
      <c r="G16" t="s">
        <v>14</v>
      </c>
      <c r="H16" s="1">
        <v>238.5085406</v>
      </c>
      <c r="I16" s="2">
        <f t="shared" si="1"/>
        <v>1.4978873000000021</v>
      </c>
      <c r="K16" t="s">
        <v>36</v>
      </c>
      <c r="L16" s="1">
        <v>32.279510299999998</v>
      </c>
      <c r="M16" s="2">
        <f t="shared" si="2"/>
        <v>1.5026413999999981</v>
      </c>
      <c r="O16" t="s">
        <v>36</v>
      </c>
      <c r="P16" s="1">
        <v>35.194606200000003</v>
      </c>
      <c r="Q16" s="2">
        <f t="shared" si="3"/>
        <v>1.4955688000000009</v>
      </c>
    </row>
    <row r="17" spans="3:17" x14ac:dyDescent="0.25">
      <c r="C17" t="s">
        <v>15</v>
      </c>
      <c r="D17" s="1">
        <v>206.772099</v>
      </c>
      <c r="E17" s="2">
        <f t="shared" si="0"/>
        <v>0.89746600000000853</v>
      </c>
      <c r="G17" t="s">
        <v>15</v>
      </c>
      <c r="H17" s="1">
        <v>239.4855096</v>
      </c>
      <c r="I17" s="2">
        <f t="shared" si="1"/>
        <v>0.97696899999999687</v>
      </c>
      <c r="K17" t="s">
        <v>15</v>
      </c>
      <c r="L17" s="1">
        <v>33.126809399999999</v>
      </c>
      <c r="M17" s="2">
        <f t="shared" si="2"/>
        <v>0.84729910000000075</v>
      </c>
      <c r="O17" t="s">
        <v>15</v>
      </c>
      <c r="P17" s="1">
        <v>36.070760200000002</v>
      </c>
      <c r="Q17" s="2">
        <f t="shared" si="3"/>
        <v>0.87615399999999966</v>
      </c>
    </row>
    <row r="18" spans="3:17" x14ac:dyDescent="0.25">
      <c r="C18" t="s">
        <v>16</v>
      </c>
      <c r="D18" s="1">
        <v>207.6237897</v>
      </c>
      <c r="E18" s="2">
        <f t="shared" si="0"/>
        <v>0.85169070000000602</v>
      </c>
      <c r="G18" t="s">
        <v>16</v>
      </c>
      <c r="H18" s="1">
        <v>240.43919120000001</v>
      </c>
      <c r="I18" s="2">
        <f t="shared" si="1"/>
        <v>0.95368160000001012</v>
      </c>
      <c r="K18" t="s">
        <v>16</v>
      </c>
      <c r="L18" s="1">
        <v>33.946978000000001</v>
      </c>
      <c r="M18" s="2">
        <f t="shared" si="2"/>
        <v>0.82016860000000236</v>
      </c>
      <c r="O18" t="s">
        <v>16</v>
      </c>
      <c r="P18" s="1">
        <v>36.881348500000001</v>
      </c>
      <c r="Q18" s="2">
        <f t="shared" si="3"/>
        <v>0.81058829999999915</v>
      </c>
    </row>
    <row r="19" spans="3:17" x14ac:dyDescent="0.25">
      <c r="C19" t="s">
        <v>17</v>
      </c>
      <c r="D19" s="1">
        <v>208.4956693</v>
      </c>
      <c r="E19" s="2">
        <f t="shared" si="0"/>
        <v>0.87187959999999975</v>
      </c>
      <c r="G19" t="s">
        <v>17</v>
      </c>
      <c r="H19" s="1">
        <v>241.39576310000001</v>
      </c>
      <c r="I19" s="2">
        <f t="shared" si="1"/>
        <v>0.95657190000000014</v>
      </c>
      <c r="K19" t="s">
        <v>17</v>
      </c>
      <c r="L19" s="1">
        <v>34.754391099999999</v>
      </c>
      <c r="M19" s="2">
        <f t="shared" si="2"/>
        <v>0.807413099999998</v>
      </c>
      <c r="O19" t="s">
        <v>17</v>
      </c>
      <c r="P19" s="1">
        <v>37.698532200000002</v>
      </c>
      <c r="Q19" s="2">
        <f t="shared" si="3"/>
        <v>0.81718370000000107</v>
      </c>
    </row>
    <row r="20" spans="3:17" x14ac:dyDescent="0.25">
      <c r="C20" t="s">
        <v>18</v>
      </c>
      <c r="D20" s="1">
        <v>209.37166429999999</v>
      </c>
      <c r="E20" s="2">
        <f t="shared" si="0"/>
        <v>0.87599499999998898</v>
      </c>
      <c r="G20" t="s">
        <v>18</v>
      </c>
      <c r="H20" s="1">
        <v>242.34990859999999</v>
      </c>
      <c r="I20" s="2">
        <f t="shared" si="1"/>
        <v>0.95414549999998144</v>
      </c>
      <c r="K20" t="s">
        <v>18</v>
      </c>
      <c r="L20" s="1">
        <v>35.553322199999997</v>
      </c>
      <c r="M20" s="2">
        <f t="shared" si="2"/>
        <v>0.79893109999999723</v>
      </c>
      <c r="O20" t="s">
        <v>18</v>
      </c>
      <c r="P20" s="1">
        <v>38.509788100000002</v>
      </c>
      <c r="Q20" s="2">
        <f t="shared" si="3"/>
        <v>0.81125589999999903</v>
      </c>
    </row>
    <row r="21" spans="3:17" x14ac:dyDescent="0.25">
      <c r="C21" t="s">
        <v>19</v>
      </c>
      <c r="D21" s="1">
        <v>209.3846302</v>
      </c>
      <c r="E21" s="2">
        <f t="shared" si="0"/>
        <v>1.2965900000011743E-2</v>
      </c>
      <c r="G21" t="s">
        <v>19</v>
      </c>
      <c r="H21" s="1">
        <v>242.35486940000001</v>
      </c>
      <c r="I21" s="2">
        <f t="shared" si="1"/>
        <v>4.9608000000205266E-3</v>
      </c>
      <c r="K21" t="s">
        <v>19</v>
      </c>
      <c r="L21" s="1">
        <v>35.556314299999997</v>
      </c>
      <c r="M21" s="2">
        <f t="shared" si="2"/>
        <v>2.9921000000001641E-3</v>
      </c>
      <c r="O21" t="s">
        <v>19</v>
      </c>
      <c r="P21" s="1">
        <v>38.510790100000001</v>
      </c>
      <c r="Q21" s="2">
        <f t="shared" si="3"/>
        <v>1.0019999999997253E-3</v>
      </c>
    </row>
    <row r="22" spans="3:17" x14ac:dyDescent="0.25">
      <c r="D22">
        <f>D21/60</f>
        <v>3.4897438366666669</v>
      </c>
      <c r="H22">
        <f>H21/60</f>
        <v>4.0392478233333335</v>
      </c>
      <c r="L22">
        <f>L21/60</f>
        <v>0.59260523833333323</v>
      </c>
      <c r="P22">
        <f>P21/60</f>
        <v>0.64184650166666668</v>
      </c>
    </row>
    <row r="24" spans="3:17" x14ac:dyDescent="0.25">
      <c r="F24">
        <f>D22+H22</f>
        <v>7.5289916600000009</v>
      </c>
      <c r="N24">
        <f>L22+P22</f>
        <v>1.2344517399999999</v>
      </c>
    </row>
    <row r="25" spans="3:17" x14ac:dyDescent="0.25">
      <c r="F25">
        <f>F24/2</f>
        <v>3.7644958300000004</v>
      </c>
      <c r="N25">
        <f>N24/2</f>
        <v>0.61722586999999995</v>
      </c>
    </row>
    <row r="26" spans="3:17" x14ac:dyDescent="0.25">
      <c r="N26">
        <f>F25/N25</f>
        <v>6.0990571085427785</v>
      </c>
    </row>
    <row r="27" spans="3:17" x14ac:dyDescent="0.25">
      <c r="C27" t="s">
        <v>0</v>
      </c>
      <c r="D27">
        <v>0</v>
      </c>
      <c r="E27" s="2">
        <f>D27-D26</f>
        <v>0</v>
      </c>
      <c r="G27" t="s">
        <v>0</v>
      </c>
      <c r="H27">
        <v>0</v>
      </c>
      <c r="I27" s="2">
        <f>H27-H26</f>
        <v>0</v>
      </c>
      <c r="K27" t="s">
        <v>0</v>
      </c>
      <c r="L27">
        <v>0</v>
      </c>
      <c r="M27" s="2">
        <f t="shared" ref="M27:M57" si="4">L27-L26</f>
        <v>0</v>
      </c>
      <c r="O27" t="s">
        <v>0</v>
      </c>
      <c r="P27">
        <v>0</v>
      </c>
      <c r="Q27" s="2">
        <f t="shared" ref="Q27:Q57" si="5">P27-P26</f>
        <v>0</v>
      </c>
    </row>
    <row r="28" spans="3:17" x14ac:dyDescent="0.25">
      <c r="C28" t="s">
        <v>1</v>
      </c>
      <c r="D28">
        <v>1.8058829000000001</v>
      </c>
      <c r="E28" s="2">
        <f>D28-D27</f>
        <v>1.8058829000000001</v>
      </c>
      <c r="G28" t="s">
        <v>1</v>
      </c>
      <c r="H28">
        <v>1.3782363</v>
      </c>
      <c r="I28" s="2">
        <f>H28-H27</f>
        <v>1.3782363</v>
      </c>
      <c r="K28" t="s">
        <v>1</v>
      </c>
      <c r="L28">
        <v>1.2533565</v>
      </c>
      <c r="M28" s="2">
        <f t="shared" si="4"/>
        <v>1.2533565</v>
      </c>
      <c r="O28" t="s">
        <v>1</v>
      </c>
      <c r="P28">
        <v>1.3127005</v>
      </c>
      <c r="Q28" s="2">
        <f t="shared" si="5"/>
        <v>1.3127005</v>
      </c>
    </row>
    <row r="29" spans="3:17" x14ac:dyDescent="0.25">
      <c r="C29" t="s">
        <v>24</v>
      </c>
      <c r="D29">
        <v>4.6610586999999999</v>
      </c>
      <c r="E29" s="2">
        <f t="shared" ref="E29:E92" si="6">D29-D28</f>
        <v>2.8551757999999996</v>
      </c>
      <c r="G29" t="s">
        <v>24</v>
      </c>
      <c r="H29">
        <v>3.6015972000000001</v>
      </c>
      <c r="I29" s="2">
        <f t="shared" ref="I29:I92" si="7">H29-H28</f>
        <v>2.2233609000000003</v>
      </c>
      <c r="K29" t="s">
        <v>24</v>
      </c>
      <c r="L29">
        <v>3.3080609000000001</v>
      </c>
      <c r="M29" s="2">
        <f t="shared" si="4"/>
        <v>2.0547044000000003</v>
      </c>
      <c r="O29" t="s">
        <v>24</v>
      </c>
      <c r="P29">
        <v>3.5316724000000002</v>
      </c>
      <c r="Q29" s="2">
        <f t="shared" si="5"/>
        <v>2.2189719000000001</v>
      </c>
    </row>
    <row r="30" spans="3:17" x14ac:dyDescent="0.25">
      <c r="C30" t="s">
        <v>25</v>
      </c>
      <c r="D30">
        <v>15.635734899999999</v>
      </c>
      <c r="E30" s="2">
        <f t="shared" si="6"/>
        <v>10.974676199999999</v>
      </c>
      <c r="G30" t="s">
        <v>25</v>
      </c>
      <c r="H30">
        <v>9.5964495999999997</v>
      </c>
      <c r="I30" s="2">
        <f t="shared" si="7"/>
        <v>5.9948523999999992</v>
      </c>
      <c r="K30" t="s">
        <v>25</v>
      </c>
      <c r="L30">
        <v>9.7067616999999995</v>
      </c>
      <c r="M30" s="2">
        <f t="shared" si="4"/>
        <v>6.3987007999999994</v>
      </c>
      <c r="O30" t="s">
        <v>25</v>
      </c>
      <c r="P30">
        <v>9.8052857000000007</v>
      </c>
      <c r="Q30" s="2">
        <f t="shared" si="5"/>
        <v>6.2736133000000009</v>
      </c>
    </row>
    <row r="31" spans="3:17" x14ac:dyDescent="0.25">
      <c r="C31" t="s">
        <v>26</v>
      </c>
      <c r="D31">
        <v>20.290229799999999</v>
      </c>
      <c r="E31" s="2">
        <f t="shared" si="6"/>
        <v>4.6544948999999995</v>
      </c>
      <c r="G31" t="s">
        <v>26</v>
      </c>
      <c r="H31">
        <v>13.211523700000001</v>
      </c>
      <c r="I31" s="2">
        <f t="shared" si="7"/>
        <v>3.6150741000000011</v>
      </c>
      <c r="K31" t="s">
        <v>26</v>
      </c>
      <c r="L31">
        <v>13.2862651</v>
      </c>
      <c r="M31" s="2">
        <f t="shared" si="4"/>
        <v>3.5795034000000001</v>
      </c>
      <c r="O31" t="s">
        <v>26</v>
      </c>
      <c r="P31">
        <v>13.4423447</v>
      </c>
      <c r="Q31" s="2">
        <f t="shared" si="5"/>
        <v>3.6370589999999989</v>
      </c>
    </row>
    <row r="32" spans="3:17" x14ac:dyDescent="0.25">
      <c r="C32" t="s">
        <v>27</v>
      </c>
      <c r="D32">
        <v>20.302172599999999</v>
      </c>
      <c r="E32" s="2">
        <f t="shared" si="6"/>
        <v>1.194279999999992E-2</v>
      </c>
      <c r="G32" t="s">
        <v>27</v>
      </c>
      <c r="H32">
        <v>13.220488700000001</v>
      </c>
      <c r="I32" s="2">
        <f t="shared" si="7"/>
        <v>8.9649999999998897E-3</v>
      </c>
      <c r="K32" t="s">
        <v>27</v>
      </c>
      <c r="L32">
        <v>13.294270600000001</v>
      </c>
      <c r="M32" s="2">
        <f t="shared" si="4"/>
        <v>8.00550000000122E-3</v>
      </c>
      <c r="O32" t="s">
        <v>27</v>
      </c>
      <c r="P32">
        <v>13.451294799999999</v>
      </c>
      <c r="Q32" s="2">
        <f t="shared" si="5"/>
        <v>8.9500999999998498E-3</v>
      </c>
    </row>
    <row r="33" spans="3:17" x14ac:dyDescent="0.25">
      <c r="C33" t="s">
        <v>28</v>
      </c>
      <c r="D33">
        <v>20.3061881</v>
      </c>
      <c r="E33" s="2">
        <f t="shared" si="6"/>
        <v>4.0155000000012819E-3</v>
      </c>
      <c r="G33" t="s">
        <v>28</v>
      </c>
      <c r="H33">
        <v>13.222467</v>
      </c>
      <c r="I33" s="2">
        <f t="shared" si="7"/>
        <v>1.9782999999993223E-3</v>
      </c>
      <c r="K33" t="s">
        <v>28</v>
      </c>
      <c r="L33">
        <v>13.2972638</v>
      </c>
      <c r="M33" s="2">
        <f t="shared" si="4"/>
        <v>2.9931999999988079E-3</v>
      </c>
      <c r="O33" t="s">
        <v>28</v>
      </c>
      <c r="P33">
        <v>13.454306300000001</v>
      </c>
      <c r="Q33" s="2">
        <f t="shared" si="5"/>
        <v>3.011500000001277E-3</v>
      </c>
    </row>
    <row r="34" spans="3:17" x14ac:dyDescent="0.25">
      <c r="C34" t="s">
        <v>29</v>
      </c>
      <c r="D34">
        <v>20.308157099999999</v>
      </c>
      <c r="E34" s="2">
        <f t="shared" si="6"/>
        <v>1.9689999999989993E-3</v>
      </c>
      <c r="G34" t="s">
        <v>29</v>
      </c>
      <c r="H34">
        <v>13.224487</v>
      </c>
      <c r="I34" s="2">
        <f t="shared" si="7"/>
        <v>2.0199999999999108E-3</v>
      </c>
      <c r="K34" t="s">
        <v>29</v>
      </c>
      <c r="L34">
        <v>13.2992563</v>
      </c>
      <c r="M34" s="2">
        <f t="shared" si="4"/>
        <v>1.9925000000000637E-3</v>
      </c>
      <c r="O34" t="s">
        <v>29</v>
      </c>
      <c r="P34">
        <v>13.456306400000001</v>
      </c>
      <c r="Q34" s="2">
        <f t="shared" si="5"/>
        <v>2.0001000000000602E-3</v>
      </c>
    </row>
    <row r="35" spans="3:17" x14ac:dyDescent="0.25">
      <c r="C35" t="s">
        <v>30</v>
      </c>
      <c r="D35">
        <v>20.313169299999998</v>
      </c>
      <c r="E35" s="2">
        <f t="shared" si="6"/>
        <v>5.0121999999994671E-3</v>
      </c>
      <c r="G35" t="s">
        <v>30</v>
      </c>
      <c r="H35">
        <v>13.22845</v>
      </c>
      <c r="I35" s="2">
        <f t="shared" si="7"/>
        <v>3.9630000000006049E-3</v>
      </c>
      <c r="K35" t="s">
        <v>30</v>
      </c>
      <c r="L35">
        <v>13.303244400000001</v>
      </c>
      <c r="M35" s="2">
        <f t="shared" si="4"/>
        <v>3.9881000000008271E-3</v>
      </c>
      <c r="O35" t="s">
        <v>30</v>
      </c>
      <c r="P35">
        <v>13.460270400000001</v>
      </c>
      <c r="Q35" s="2">
        <f t="shared" si="5"/>
        <v>3.9639999999998565E-3</v>
      </c>
    </row>
    <row r="36" spans="3:17" x14ac:dyDescent="0.25">
      <c r="C36" t="s">
        <v>31</v>
      </c>
      <c r="D36">
        <v>20.3151388</v>
      </c>
      <c r="E36" s="2">
        <f t="shared" si="6"/>
        <v>1.9695000000012897E-3</v>
      </c>
      <c r="G36" t="s">
        <v>31</v>
      </c>
      <c r="H36">
        <v>13.2304449</v>
      </c>
      <c r="I36" s="2">
        <f t="shared" si="7"/>
        <v>1.9948999999996886E-3</v>
      </c>
      <c r="K36" t="s">
        <v>31</v>
      </c>
      <c r="L36">
        <v>13.3052405</v>
      </c>
      <c r="M36" s="2">
        <f t="shared" si="4"/>
        <v>1.9960999999995011E-3</v>
      </c>
      <c r="O36" t="s">
        <v>31</v>
      </c>
      <c r="P36">
        <v>13.463292900000001</v>
      </c>
      <c r="Q36" s="2">
        <f t="shared" si="5"/>
        <v>3.0225000000001501E-3</v>
      </c>
    </row>
    <row r="37" spans="3:17" x14ac:dyDescent="0.25">
      <c r="C37" t="s">
        <v>37</v>
      </c>
      <c r="D37">
        <v>20.3171331</v>
      </c>
      <c r="E37" s="2">
        <f t="shared" si="6"/>
        <v>1.9942999999997824E-3</v>
      </c>
      <c r="G37" t="s">
        <v>37</v>
      </c>
      <c r="H37">
        <v>13.2334365</v>
      </c>
      <c r="I37" s="2">
        <f t="shared" si="7"/>
        <v>2.9915999999996501E-3</v>
      </c>
      <c r="K37" t="s">
        <v>37</v>
      </c>
      <c r="L37">
        <v>13.308206999999999</v>
      </c>
      <c r="M37" s="2">
        <f t="shared" si="4"/>
        <v>2.9664999999994279E-3</v>
      </c>
      <c r="O37" t="s">
        <v>37</v>
      </c>
      <c r="P37">
        <v>13.4652823</v>
      </c>
      <c r="Q37" s="2">
        <f t="shared" si="5"/>
        <v>1.9893999999993639E-3</v>
      </c>
    </row>
    <row r="38" spans="3:17" x14ac:dyDescent="0.25">
      <c r="C38" t="s">
        <v>38</v>
      </c>
      <c r="D38">
        <v>20.320125000000001</v>
      </c>
      <c r="E38" s="2">
        <f t="shared" si="6"/>
        <v>2.9919000000013796E-3</v>
      </c>
      <c r="G38" t="s">
        <v>38</v>
      </c>
      <c r="H38">
        <v>13.235431200000001</v>
      </c>
      <c r="I38" s="2">
        <f t="shared" si="7"/>
        <v>1.9947000000009041E-3</v>
      </c>
      <c r="K38" t="s">
        <v>38</v>
      </c>
      <c r="L38">
        <v>13.3102257</v>
      </c>
      <c r="M38" s="2">
        <f t="shared" si="4"/>
        <v>2.018700000000706E-3</v>
      </c>
      <c r="O38" t="s">
        <v>38</v>
      </c>
      <c r="P38">
        <v>13.4672523</v>
      </c>
      <c r="Q38" s="2">
        <f t="shared" si="5"/>
        <v>1.9700000000000273E-3</v>
      </c>
    </row>
    <row r="39" spans="3:17" x14ac:dyDescent="0.25">
      <c r="C39" t="s">
        <v>39</v>
      </c>
      <c r="D39">
        <v>20.323143099999999</v>
      </c>
      <c r="E39" s="2">
        <f t="shared" si="6"/>
        <v>3.0180999999984692E-3</v>
      </c>
      <c r="G39" t="s">
        <v>39</v>
      </c>
      <c r="H39">
        <v>13.237425999999999</v>
      </c>
      <c r="I39" s="2">
        <f t="shared" si="7"/>
        <v>1.99479999999852E-3</v>
      </c>
      <c r="K39" t="s">
        <v>39</v>
      </c>
      <c r="L39">
        <v>13.312220399999999</v>
      </c>
      <c r="M39" s="2">
        <f t="shared" si="4"/>
        <v>1.9946999999991277E-3</v>
      </c>
      <c r="O39" t="s">
        <v>39</v>
      </c>
      <c r="P39">
        <v>13.4692718</v>
      </c>
      <c r="Q39" s="2">
        <f t="shared" si="5"/>
        <v>2.0194999999993968E-3</v>
      </c>
    </row>
    <row r="40" spans="3:17" x14ac:dyDescent="0.25">
      <c r="C40" t="s">
        <v>40</v>
      </c>
      <c r="D40">
        <v>20.326136900000002</v>
      </c>
      <c r="E40" s="2">
        <f t="shared" si="6"/>
        <v>2.9938000000022669E-3</v>
      </c>
      <c r="G40" t="s">
        <v>40</v>
      </c>
      <c r="H40">
        <v>13.240445100000001</v>
      </c>
      <c r="I40" s="2">
        <f t="shared" si="7"/>
        <v>3.0191000000012735E-3</v>
      </c>
      <c r="K40" t="s">
        <v>40</v>
      </c>
      <c r="L40">
        <v>13.3142152</v>
      </c>
      <c r="M40" s="2">
        <f t="shared" si="4"/>
        <v>1.9948000000002963E-3</v>
      </c>
      <c r="O40" t="s">
        <v>40</v>
      </c>
      <c r="P40">
        <v>13.471265600000001</v>
      </c>
      <c r="Q40" s="2">
        <f t="shared" si="5"/>
        <v>1.9938000000010447E-3</v>
      </c>
    </row>
    <row r="41" spans="3:17" x14ac:dyDescent="0.25">
      <c r="C41" t="s">
        <v>41</v>
      </c>
      <c r="D41">
        <v>20.328103500000001</v>
      </c>
      <c r="E41" s="2">
        <f t="shared" si="6"/>
        <v>1.9665999999993744E-3</v>
      </c>
      <c r="G41" t="s">
        <v>41</v>
      </c>
      <c r="H41">
        <v>13.2424132</v>
      </c>
      <c r="I41" s="2">
        <f t="shared" si="7"/>
        <v>1.96809999999914E-3</v>
      </c>
      <c r="K41" t="s">
        <v>41</v>
      </c>
      <c r="L41">
        <v>13.3172084</v>
      </c>
      <c r="M41" s="2">
        <f t="shared" si="4"/>
        <v>2.9932000000005843E-3</v>
      </c>
      <c r="O41" t="s">
        <v>41</v>
      </c>
      <c r="P41">
        <v>13.4742336</v>
      </c>
      <c r="Q41" s="2">
        <f t="shared" si="5"/>
        <v>2.9679999999991935E-3</v>
      </c>
    </row>
    <row r="42" spans="3:17" x14ac:dyDescent="0.25">
      <c r="C42" t="s">
        <v>42</v>
      </c>
      <c r="D42">
        <v>20.330128200000001</v>
      </c>
      <c r="E42" s="2">
        <f t="shared" si="6"/>
        <v>2.0246999999997684E-3</v>
      </c>
      <c r="G42" t="s">
        <v>42</v>
      </c>
      <c r="H42">
        <v>13.244434699999999</v>
      </c>
      <c r="I42" s="2">
        <f t="shared" si="7"/>
        <v>2.0214999999996763E-3</v>
      </c>
      <c r="K42" t="s">
        <v>42</v>
      </c>
      <c r="L42">
        <v>13.3192042</v>
      </c>
      <c r="M42" s="2">
        <f t="shared" si="4"/>
        <v>1.9957999999995479E-3</v>
      </c>
      <c r="O42" t="s">
        <v>42</v>
      </c>
      <c r="P42">
        <v>13.476252199999999</v>
      </c>
      <c r="Q42" s="2">
        <f t="shared" si="5"/>
        <v>2.0185999999995374E-3</v>
      </c>
    </row>
    <row r="43" spans="3:17" x14ac:dyDescent="0.25">
      <c r="C43" t="s">
        <v>43</v>
      </c>
      <c r="D43">
        <v>20.333090299999999</v>
      </c>
      <c r="E43" s="2">
        <f t="shared" si="6"/>
        <v>2.9620999999977471E-3</v>
      </c>
      <c r="G43" t="s">
        <v>43</v>
      </c>
      <c r="H43">
        <v>13.2474259</v>
      </c>
      <c r="I43" s="2">
        <f t="shared" si="7"/>
        <v>2.9912000000003047E-3</v>
      </c>
      <c r="K43" t="s">
        <v>43</v>
      </c>
      <c r="L43">
        <v>13.321235</v>
      </c>
      <c r="M43" s="2">
        <f t="shared" si="4"/>
        <v>2.0307999999999993E-3</v>
      </c>
      <c r="O43" t="s">
        <v>43</v>
      </c>
      <c r="P43">
        <v>13.4782475</v>
      </c>
      <c r="Q43" s="2">
        <f t="shared" si="5"/>
        <v>1.9953000000008103E-3</v>
      </c>
    </row>
    <row r="44" spans="3:17" x14ac:dyDescent="0.25">
      <c r="C44" t="s">
        <v>44</v>
      </c>
      <c r="D44">
        <v>20.337107100000001</v>
      </c>
      <c r="E44" s="2">
        <f t="shared" si="6"/>
        <v>4.016800000002263E-3</v>
      </c>
      <c r="G44" t="s">
        <v>44</v>
      </c>
      <c r="H44">
        <v>13.2503917</v>
      </c>
      <c r="I44" s="2">
        <f t="shared" si="7"/>
        <v>2.9658000000001294E-3</v>
      </c>
      <c r="K44" t="s">
        <v>44</v>
      </c>
      <c r="L44">
        <v>13.3251948</v>
      </c>
      <c r="M44" s="2">
        <f t="shared" si="4"/>
        <v>3.9598000000005129E-3</v>
      </c>
      <c r="O44" t="s">
        <v>44</v>
      </c>
      <c r="P44">
        <v>13.482237100000001</v>
      </c>
      <c r="Q44" s="2">
        <f t="shared" si="5"/>
        <v>3.9896000000005927E-3</v>
      </c>
    </row>
    <row r="45" spans="3:17" x14ac:dyDescent="0.25">
      <c r="C45" t="s">
        <v>45</v>
      </c>
      <c r="D45">
        <v>20.341095599999999</v>
      </c>
      <c r="E45" s="2">
        <f t="shared" si="6"/>
        <v>3.9884999999983961E-3</v>
      </c>
      <c r="G45" t="s">
        <v>45</v>
      </c>
      <c r="H45">
        <v>13.2534109</v>
      </c>
      <c r="I45" s="2">
        <f t="shared" si="7"/>
        <v>3.0192000000006658E-3</v>
      </c>
      <c r="K45" t="s">
        <v>45</v>
      </c>
      <c r="L45">
        <v>13.328206700000001</v>
      </c>
      <c r="M45" s="2">
        <f t="shared" si="4"/>
        <v>3.0119000000006224E-3</v>
      </c>
      <c r="O45" t="s">
        <v>45</v>
      </c>
      <c r="P45">
        <v>13.4852297</v>
      </c>
      <c r="Q45" s="2">
        <f t="shared" si="5"/>
        <v>2.9925999999989017E-3</v>
      </c>
    </row>
    <row r="46" spans="3:17" x14ac:dyDescent="0.25">
      <c r="C46" t="s">
        <v>46</v>
      </c>
      <c r="D46">
        <v>20.343063600000001</v>
      </c>
      <c r="E46" s="2">
        <f t="shared" si="6"/>
        <v>1.9680000000015241E-3</v>
      </c>
      <c r="G46" t="s">
        <v>46</v>
      </c>
      <c r="H46">
        <v>13.255403299999999</v>
      </c>
      <c r="I46" s="2">
        <f t="shared" si="7"/>
        <v>1.9923999999988951E-3</v>
      </c>
      <c r="K46" t="s">
        <v>46</v>
      </c>
      <c r="L46">
        <v>13.330205599999999</v>
      </c>
      <c r="M46" s="2">
        <f t="shared" si="4"/>
        <v>1.9988999999984713E-3</v>
      </c>
      <c r="O46" t="s">
        <v>46</v>
      </c>
      <c r="P46">
        <v>13.488195299999999</v>
      </c>
      <c r="Q46" s="2">
        <f t="shared" si="5"/>
        <v>2.9655999999995686E-3</v>
      </c>
    </row>
    <row r="47" spans="3:17" x14ac:dyDescent="0.25">
      <c r="C47" t="s">
        <v>47</v>
      </c>
      <c r="D47">
        <v>20.346083700000001</v>
      </c>
      <c r="E47" s="2">
        <f t="shared" si="6"/>
        <v>3.0201000000005251E-3</v>
      </c>
      <c r="G47" t="s">
        <v>47</v>
      </c>
      <c r="H47">
        <v>13.259392500000001</v>
      </c>
      <c r="I47" s="2">
        <f t="shared" si="7"/>
        <v>3.9892000000012473E-3</v>
      </c>
      <c r="K47" t="s">
        <v>47</v>
      </c>
      <c r="L47">
        <v>13.3322007</v>
      </c>
      <c r="M47" s="2">
        <f t="shared" si="4"/>
        <v>1.9951000000002495E-3</v>
      </c>
      <c r="O47" t="s">
        <v>47</v>
      </c>
      <c r="P47">
        <v>13.4911885</v>
      </c>
      <c r="Q47" s="2">
        <f t="shared" si="5"/>
        <v>2.9932000000005843E-3</v>
      </c>
    </row>
    <row r="48" spans="3:17" x14ac:dyDescent="0.25">
      <c r="C48" t="s">
        <v>48</v>
      </c>
      <c r="D48">
        <v>20.3480749</v>
      </c>
      <c r="E48" s="2">
        <f t="shared" si="6"/>
        <v>1.9911999999990826E-3</v>
      </c>
      <c r="G48" t="s">
        <v>48</v>
      </c>
      <c r="H48">
        <v>13.261386999999999</v>
      </c>
      <c r="I48" s="2">
        <f t="shared" si="7"/>
        <v>1.9944999999985669E-3</v>
      </c>
      <c r="K48" t="s">
        <v>48</v>
      </c>
      <c r="L48">
        <v>13.3351922</v>
      </c>
      <c r="M48" s="2">
        <f t="shared" si="4"/>
        <v>2.9915000000002578E-3</v>
      </c>
      <c r="O48" t="s">
        <v>48</v>
      </c>
      <c r="P48">
        <v>13.4931828</v>
      </c>
      <c r="Q48" s="2">
        <f t="shared" si="5"/>
        <v>1.9942999999997824E-3</v>
      </c>
    </row>
    <row r="49" spans="3:17" x14ac:dyDescent="0.25">
      <c r="C49" t="s">
        <v>49</v>
      </c>
      <c r="D49">
        <v>20.3500692</v>
      </c>
      <c r="E49" s="2">
        <f t="shared" si="6"/>
        <v>1.9942999999997824E-3</v>
      </c>
      <c r="G49" t="s">
        <v>49</v>
      </c>
      <c r="H49">
        <v>13.263381499999999</v>
      </c>
      <c r="I49" s="2">
        <f t="shared" si="7"/>
        <v>1.9945000000003432E-3</v>
      </c>
      <c r="K49" t="s">
        <v>49</v>
      </c>
      <c r="L49">
        <v>13.337187</v>
      </c>
      <c r="M49" s="2">
        <f t="shared" si="4"/>
        <v>1.9948000000002963E-3</v>
      </c>
      <c r="O49" t="s">
        <v>49</v>
      </c>
      <c r="P49">
        <v>13.496173900000001</v>
      </c>
      <c r="Q49" s="2">
        <f t="shared" si="5"/>
        <v>2.9911000000009125E-3</v>
      </c>
    </row>
    <row r="50" spans="3:17" x14ac:dyDescent="0.25">
      <c r="C50" t="s">
        <v>50</v>
      </c>
      <c r="D50">
        <v>20.354033999999999</v>
      </c>
      <c r="E50" s="2">
        <f t="shared" si="6"/>
        <v>3.9647999999985473E-3</v>
      </c>
      <c r="G50" t="s">
        <v>50</v>
      </c>
      <c r="H50">
        <v>13.266348499999999</v>
      </c>
      <c r="I50" s="2">
        <f t="shared" si="7"/>
        <v>2.9669999999999419E-3</v>
      </c>
      <c r="K50" t="s">
        <v>50</v>
      </c>
      <c r="L50">
        <v>13.340180500000001</v>
      </c>
      <c r="M50" s="2">
        <f t="shared" si="4"/>
        <v>2.9935000000005374E-3</v>
      </c>
      <c r="O50" t="s">
        <v>50</v>
      </c>
      <c r="P50">
        <v>13.4981954</v>
      </c>
      <c r="Q50" s="2">
        <f t="shared" si="5"/>
        <v>2.0214999999996763E-3</v>
      </c>
    </row>
    <row r="51" spans="3:17" x14ac:dyDescent="0.25">
      <c r="C51" t="s">
        <v>51</v>
      </c>
      <c r="D51">
        <v>20.3560287</v>
      </c>
      <c r="E51" s="2">
        <f t="shared" si="6"/>
        <v>1.9947000000009041E-3</v>
      </c>
      <c r="G51" t="s">
        <v>51</v>
      </c>
      <c r="H51">
        <v>13.268343399999999</v>
      </c>
      <c r="I51" s="2">
        <f t="shared" si="7"/>
        <v>1.9948999999996886E-3</v>
      </c>
      <c r="K51" t="s">
        <v>51</v>
      </c>
      <c r="L51">
        <v>13.342173600000001</v>
      </c>
      <c r="M51" s="2">
        <f t="shared" si="4"/>
        <v>1.9930999999999699E-3</v>
      </c>
      <c r="O51" t="s">
        <v>51</v>
      </c>
      <c r="P51">
        <v>13.501185899999999</v>
      </c>
      <c r="Q51" s="2">
        <f t="shared" si="5"/>
        <v>2.9904999999992299E-3</v>
      </c>
    </row>
    <row r="52" spans="3:17" x14ac:dyDescent="0.25">
      <c r="C52" t="s">
        <v>52</v>
      </c>
      <c r="D52">
        <v>20.359049899999999</v>
      </c>
      <c r="E52" s="2">
        <f t="shared" si="6"/>
        <v>3.021199999999169E-3</v>
      </c>
      <c r="G52" t="s">
        <v>52</v>
      </c>
      <c r="H52">
        <v>13.271335300000001</v>
      </c>
      <c r="I52" s="2">
        <f t="shared" si="7"/>
        <v>2.9919000000013796E-3</v>
      </c>
      <c r="K52" t="s">
        <v>52</v>
      </c>
      <c r="L52">
        <v>13.344169000000001</v>
      </c>
      <c r="M52" s="2">
        <f t="shared" si="4"/>
        <v>1.9954000000002026E-3</v>
      </c>
      <c r="O52" t="s">
        <v>52</v>
      </c>
      <c r="P52">
        <v>13.503228500000001</v>
      </c>
      <c r="Q52" s="2">
        <f t="shared" si="5"/>
        <v>2.0426000000011157E-3</v>
      </c>
    </row>
    <row r="53" spans="3:17" x14ac:dyDescent="0.25">
      <c r="C53" t="s">
        <v>53</v>
      </c>
      <c r="D53">
        <v>20.361014900000001</v>
      </c>
      <c r="E53" s="2">
        <f t="shared" si="6"/>
        <v>1.9650000000019929E-3</v>
      </c>
      <c r="G53" t="s">
        <v>53</v>
      </c>
      <c r="H53">
        <v>13.274327299999999</v>
      </c>
      <c r="I53" s="2">
        <f t="shared" si="7"/>
        <v>2.9919999999989955E-3</v>
      </c>
      <c r="K53" t="s">
        <v>53</v>
      </c>
      <c r="L53">
        <v>13.347161</v>
      </c>
      <c r="M53" s="2">
        <f t="shared" si="4"/>
        <v>2.9919999999989955E-3</v>
      </c>
      <c r="O53" t="s">
        <v>53</v>
      </c>
      <c r="P53">
        <v>13.506147800000001</v>
      </c>
      <c r="Q53" s="2">
        <f t="shared" si="5"/>
        <v>2.9193000000002911E-3</v>
      </c>
    </row>
    <row r="54" spans="3:17" x14ac:dyDescent="0.25">
      <c r="C54" t="s">
        <v>54</v>
      </c>
      <c r="D54">
        <v>20.3630347</v>
      </c>
      <c r="E54" s="2">
        <f t="shared" si="6"/>
        <v>2.0197999999993499E-3</v>
      </c>
      <c r="G54" t="s">
        <v>54</v>
      </c>
      <c r="H54">
        <v>13.2763223</v>
      </c>
      <c r="I54" s="2">
        <f t="shared" si="7"/>
        <v>1.9950000000008572E-3</v>
      </c>
      <c r="K54" t="s">
        <v>54</v>
      </c>
      <c r="L54">
        <v>13.349155</v>
      </c>
      <c r="M54" s="2">
        <f t="shared" si="4"/>
        <v>1.9939999999998292E-3</v>
      </c>
      <c r="O54" t="s">
        <v>54</v>
      </c>
      <c r="P54">
        <v>13.508142400000001</v>
      </c>
      <c r="Q54" s="2">
        <f t="shared" si="5"/>
        <v>1.9945999999997355E-3</v>
      </c>
    </row>
    <row r="55" spans="3:17" x14ac:dyDescent="0.25">
      <c r="C55" t="s">
        <v>55</v>
      </c>
      <c r="D55">
        <v>20.3660274</v>
      </c>
      <c r="E55" s="2">
        <f t="shared" si="6"/>
        <v>2.9927000000000703E-3</v>
      </c>
      <c r="G55" t="s">
        <v>55</v>
      </c>
      <c r="H55">
        <v>13.280336399999999</v>
      </c>
      <c r="I55" s="2">
        <f t="shared" si="7"/>
        <v>4.0140999999991323E-3</v>
      </c>
      <c r="K55" t="s">
        <v>55</v>
      </c>
      <c r="L55">
        <v>13.3511498</v>
      </c>
      <c r="M55" s="2">
        <f t="shared" si="4"/>
        <v>1.9948000000002963E-3</v>
      </c>
      <c r="O55" t="s">
        <v>55</v>
      </c>
      <c r="P55">
        <v>13.5131546</v>
      </c>
      <c r="Q55" s="2">
        <f t="shared" si="5"/>
        <v>5.0121999999994671E-3</v>
      </c>
    </row>
    <row r="56" spans="3:17" x14ac:dyDescent="0.25">
      <c r="C56" t="s">
        <v>56</v>
      </c>
      <c r="D56">
        <v>20.367996099999999</v>
      </c>
      <c r="E56" s="2">
        <f t="shared" si="6"/>
        <v>1.9686999999990462E-3</v>
      </c>
      <c r="G56" t="s">
        <v>56</v>
      </c>
      <c r="H56">
        <v>13.2823063</v>
      </c>
      <c r="I56" s="2">
        <f t="shared" si="7"/>
        <v>1.969900000000635E-3</v>
      </c>
      <c r="K56" t="s">
        <v>56</v>
      </c>
      <c r="L56">
        <v>13.3541416</v>
      </c>
      <c r="M56" s="2">
        <f t="shared" si="4"/>
        <v>2.991800000000211E-3</v>
      </c>
      <c r="O56" t="s">
        <v>56</v>
      </c>
      <c r="P56">
        <v>13.5151485</v>
      </c>
      <c r="Q56" s="2">
        <f t="shared" si="5"/>
        <v>1.993900000000437E-3</v>
      </c>
    </row>
    <row r="57" spans="3:17" x14ac:dyDescent="0.25">
      <c r="C57" t="s">
        <v>57</v>
      </c>
      <c r="D57">
        <v>20.370989099999999</v>
      </c>
      <c r="E57" s="2">
        <f t="shared" si="6"/>
        <v>2.9930000000000234E-3</v>
      </c>
      <c r="G57" t="s">
        <v>57</v>
      </c>
      <c r="H57">
        <v>13.285298600000001</v>
      </c>
      <c r="I57" s="2">
        <f t="shared" si="7"/>
        <v>2.9923000000007249E-3</v>
      </c>
      <c r="K57" t="s">
        <v>57</v>
      </c>
      <c r="L57">
        <v>13.3561362</v>
      </c>
      <c r="M57" s="2">
        <f t="shared" si="4"/>
        <v>1.9945999999997355E-3</v>
      </c>
      <c r="O57" t="s">
        <v>57</v>
      </c>
      <c r="P57">
        <v>13.518140300000001</v>
      </c>
      <c r="Q57" s="2">
        <f t="shared" si="5"/>
        <v>2.991800000000211E-3</v>
      </c>
    </row>
    <row r="58" spans="3:17" x14ac:dyDescent="0.25">
      <c r="C58" t="s">
        <v>32</v>
      </c>
      <c r="D58">
        <v>31.068190999999999</v>
      </c>
      <c r="E58" s="2">
        <f t="shared" si="6"/>
        <v>10.6972019</v>
      </c>
      <c r="G58" t="s">
        <v>32</v>
      </c>
      <c r="H58">
        <v>19.540128299999999</v>
      </c>
      <c r="I58" s="2">
        <f t="shared" si="7"/>
        <v>6.2548296999999984</v>
      </c>
      <c r="K58" t="s">
        <v>32</v>
      </c>
      <c r="L58">
        <v>16.918050900000001</v>
      </c>
      <c r="M58" s="2">
        <f t="shared" ref="M58:M109" si="8">L58-L57</f>
        <v>3.5619147000000009</v>
      </c>
      <c r="O58" t="s">
        <v>32</v>
      </c>
      <c r="P58">
        <v>16.641889599999999</v>
      </c>
      <c r="Q58" s="2">
        <f t="shared" ref="Q58:Q109" si="9">P58-P57</f>
        <v>3.1237492999999983</v>
      </c>
    </row>
    <row r="59" spans="3:17" x14ac:dyDescent="0.25">
      <c r="C59" t="s">
        <v>33</v>
      </c>
      <c r="D59">
        <v>42.085525099999998</v>
      </c>
      <c r="E59" s="2">
        <f t="shared" si="6"/>
        <v>11.017334099999999</v>
      </c>
      <c r="G59" t="s">
        <v>33</v>
      </c>
      <c r="H59">
        <v>25.648947799999998</v>
      </c>
      <c r="I59" s="2">
        <f t="shared" si="7"/>
        <v>6.1088194999999992</v>
      </c>
      <c r="K59" t="s">
        <v>33</v>
      </c>
      <c r="L59">
        <v>20.413237899999999</v>
      </c>
      <c r="M59" s="2">
        <f t="shared" si="8"/>
        <v>3.4951869999999978</v>
      </c>
      <c r="O59" t="s">
        <v>33</v>
      </c>
      <c r="P59">
        <v>19.635462700000001</v>
      </c>
      <c r="Q59" s="2">
        <f t="shared" si="9"/>
        <v>2.9935731000000025</v>
      </c>
    </row>
    <row r="60" spans="3:17" x14ac:dyDescent="0.25">
      <c r="C60" t="s">
        <v>34</v>
      </c>
      <c r="D60">
        <v>54.290973800000003</v>
      </c>
      <c r="E60" s="2">
        <f t="shared" si="6"/>
        <v>12.205448700000005</v>
      </c>
      <c r="G60" t="s">
        <v>34</v>
      </c>
      <c r="H60">
        <v>31.802139400000002</v>
      </c>
      <c r="I60" s="2">
        <f t="shared" si="7"/>
        <v>6.1531916000000031</v>
      </c>
      <c r="K60" t="s">
        <v>34</v>
      </c>
      <c r="L60">
        <v>23.956774500000002</v>
      </c>
      <c r="M60" s="2">
        <f t="shared" si="8"/>
        <v>3.543536600000003</v>
      </c>
      <c r="O60" t="s">
        <v>34</v>
      </c>
      <c r="P60">
        <v>23.989902000000001</v>
      </c>
      <c r="Q60" s="2">
        <f t="shared" si="9"/>
        <v>4.3544392999999992</v>
      </c>
    </row>
    <row r="61" spans="3:17" x14ac:dyDescent="0.25">
      <c r="C61" t="s">
        <v>35</v>
      </c>
      <c r="D61">
        <v>65.753210199999998</v>
      </c>
      <c r="E61" s="2">
        <f t="shared" si="6"/>
        <v>11.462236399999995</v>
      </c>
      <c r="G61" t="s">
        <v>35</v>
      </c>
      <c r="H61">
        <v>38.012390699999997</v>
      </c>
      <c r="I61" s="2">
        <f t="shared" si="7"/>
        <v>6.2102512999999959</v>
      </c>
      <c r="K61" t="s">
        <v>35</v>
      </c>
      <c r="L61">
        <v>27.449572100000001</v>
      </c>
      <c r="M61" s="2">
        <f t="shared" si="8"/>
        <v>3.4927975999999994</v>
      </c>
      <c r="O61" t="s">
        <v>35</v>
      </c>
      <c r="P61">
        <v>28.361383100000001</v>
      </c>
      <c r="Q61" s="2">
        <f t="shared" si="9"/>
        <v>4.3714811000000005</v>
      </c>
    </row>
    <row r="62" spans="3:17" x14ac:dyDescent="0.25">
      <c r="C62" t="s">
        <v>58</v>
      </c>
      <c r="D62">
        <v>76.701430000000002</v>
      </c>
      <c r="E62" s="2">
        <f t="shared" si="6"/>
        <v>10.948219800000004</v>
      </c>
      <c r="G62" t="s">
        <v>58</v>
      </c>
      <c r="H62">
        <v>44.217797500000003</v>
      </c>
      <c r="I62" s="2">
        <f t="shared" si="7"/>
        <v>6.2054068000000058</v>
      </c>
      <c r="K62" t="s">
        <v>58</v>
      </c>
      <c r="L62">
        <v>30.9678094</v>
      </c>
      <c r="M62" s="2">
        <f t="shared" si="8"/>
        <v>3.5182372999999991</v>
      </c>
      <c r="O62" t="s">
        <v>58</v>
      </c>
      <c r="P62">
        <v>33.0408799</v>
      </c>
      <c r="Q62" s="2">
        <f t="shared" si="9"/>
        <v>4.679496799999999</v>
      </c>
    </row>
    <row r="63" spans="3:17" x14ac:dyDescent="0.25">
      <c r="C63" t="s">
        <v>59</v>
      </c>
      <c r="D63">
        <v>87.925368199999994</v>
      </c>
      <c r="E63" s="2">
        <f t="shared" si="6"/>
        <v>11.223938199999992</v>
      </c>
      <c r="G63" t="s">
        <v>59</v>
      </c>
      <c r="H63">
        <v>51.330630499999998</v>
      </c>
      <c r="I63" s="2">
        <f t="shared" si="7"/>
        <v>7.1128329999999949</v>
      </c>
      <c r="K63" t="s">
        <v>59</v>
      </c>
      <c r="L63">
        <v>35.143852299999999</v>
      </c>
      <c r="M63" s="2">
        <f t="shared" si="8"/>
        <v>4.1760428999999988</v>
      </c>
      <c r="O63" t="s">
        <v>59</v>
      </c>
      <c r="P63">
        <v>38.582099700000001</v>
      </c>
      <c r="Q63" s="2">
        <f t="shared" si="9"/>
        <v>5.5412198000000004</v>
      </c>
    </row>
    <row r="64" spans="3:17" x14ac:dyDescent="0.25">
      <c r="C64" t="s">
        <v>60</v>
      </c>
      <c r="D64">
        <v>97.905528099999998</v>
      </c>
      <c r="E64" s="2">
        <f t="shared" si="6"/>
        <v>9.9801599000000039</v>
      </c>
      <c r="G64" t="s">
        <v>60</v>
      </c>
      <c r="H64">
        <v>58.764271200000003</v>
      </c>
      <c r="I64" s="2">
        <f t="shared" si="7"/>
        <v>7.4336407000000051</v>
      </c>
      <c r="K64" t="s">
        <v>60</v>
      </c>
      <c r="L64">
        <v>39.291057700000003</v>
      </c>
      <c r="M64" s="2">
        <f t="shared" si="8"/>
        <v>4.1472054000000043</v>
      </c>
      <c r="O64" t="s">
        <v>60</v>
      </c>
      <c r="P64">
        <v>43.507315400000003</v>
      </c>
      <c r="Q64" s="2">
        <f t="shared" si="9"/>
        <v>4.9252157000000025</v>
      </c>
    </row>
    <row r="65" spans="3:17" x14ac:dyDescent="0.25">
      <c r="C65" t="s">
        <v>61</v>
      </c>
      <c r="D65">
        <v>108.046451</v>
      </c>
      <c r="E65" s="2">
        <f t="shared" si="6"/>
        <v>10.140922900000007</v>
      </c>
      <c r="G65" t="s">
        <v>61</v>
      </c>
      <c r="H65">
        <v>65.835171700000004</v>
      </c>
      <c r="I65" s="2">
        <f t="shared" si="7"/>
        <v>7.0709005000000005</v>
      </c>
      <c r="K65" t="s">
        <v>61</v>
      </c>
      <c r="L65">
        <v>43.4754632</v>
      </c>
      <c r="M65" s="2">
        <f t="shared" si="8"/>
        <v>4.1844054999999969</v>
      </c>
      <c r="O65" t="s">
        <v>61</v>
      </c>
      <c r="P65">
        <v>48.094173599999998</v>
      </c>
      <c r="Q65" s="2">
        <f t="shared" si="9"/>
        <v>4.5868581999999947</v>
      </c>
    </row>
    <row r="66" spans="3:17" x14ac:dyDescent="0.25">
      <c r="C66" t="s">
        <v>62</v>
      </c>
      <c r="D66">
        <v>118.2703604</v>
      </c>
      <c r="E66" s="2">
        <f t="shared" si="6"/>
        <v>10.223909399999997</v>
      </c>
      <c r="G66" t="s">
        <v>62</v>
      </c>
      <c r="H66">
        <v>72.871932099999995</v>
      </c>
      <c r="I66" s="2">
        <f t="shared" si="7"/>
        <v>7.0367603999999915</v>
      </c>
      <c r="K66" t="s">
        <v>62</v>
      </c>
      <c r="L66">
        <v>47.658663699999998</v>
      </c>
      <c r="M66" s="2">
        <f t="shared" si="8"/>
        <v>4.1832004999999981</v>
      </c>
      <c r="O66" t="s">
        <v>62</v>
      </c>
      <c r="P66">
        <v>52.593810499999996</v>
      </c>
      <c r="Q66" s="2">
        <f t="shared" si="9"/>
        <v>4.4996368999999987</v>
      </c>
    </row>
    <row r="67" spans="3:17" x14ac:dyDescent="0.25">
      <c r="C67" t="s">
        <v>63</v>
      </c>
      <c r="D67">
        <v>129.3465521</v>
      </c>
      <c r="E67" s="2">
        <f t="shared" si="6"/>
        <v>11.076191699999995</v>
      </c>
      <c r="G67" t="s">
        <v>63</v>
      </c>
      <c r="H67">
        <v>80.045381399999997</v>
      </c>
      <c r="I67" s="2">
        <f t="shared" si="7"/>
        <v>7.1734493000000015</v>
      </c>
      <c r="K67" t="s">
        <v>63</v>
      </c>
      <c r="L67">
        <v>51.859041599999998</v>
      </c>
      <c r="M67" s="2">
        <f t="shared" si="8"/>
        <v>4.2003778999999994</v>
      </c>
      <c r="O67" t="s">
        <v>63</v>
      </c>
      <c r="P67">
        <v>56.040461200000003</v>
      </c>
      <c r="Q67" s="2">
        <f t="shared" si="9"/>
        <v>3.4466507000000064</v>
      </c>
    </row>
    <row r="68" spans="3:17" x14ac:dyDescent="0.25">
      <c r="C68" t="s">
        <v>64</v>
      </c>
      <c r="D68">
        <v>141.16064549999999</v>
      </c>
      <c r="E68" s="2">
        <f t="shared" si="6"/>
        <v>11.81409339999999</v>
      </c>
      <c r="G68" t="s">
        <v>64</v>
      </c>
      <c r="H68">
        <v>87.297029699999996</v>
      </c>
      <c r="I68" s="2">
        <f t="shared" si="7"/>
        <v>7.2516482999999994</v>
      </c>
      <c r="K68" t="s">
        <v>64</v>
      </c>
      <c r="L68">
        <v>56.071149499999997</v>
      </c>
      <c r="M68" s="2">
        <f t="shared" si="8"/>
        <v>4.2121078999999995</v>
      </c>
      <c r="O68" t="s">
        <v>64</v>
      </c>
      <c r="P68">
        <v>59.691591099999997</v>
      </c>
      <c r="Q68" s="2">
        <f t="shared" si="9"/>
        <v>3.6511298999999937</v>
      </c>
    </row>
    <row r="69" spans="3:17" x14ac:dyDescent="0.25">
      <c r="C69" t="s">
        <v>65</v>
      </c>
      <c r="D69">
        <v>152.28584739999999</v>
      </c>
      <c r="E69" s="2">
        <f t="shared" si="6"/>
        <v>11.125201900000008</v>
      </c>
      <c r="G69" t="s">
        <v>65</v>
      </c>
      <c r="H69">
        <v>95.166673000000003</v>
      </c>
      <c r="I69" s="2">
        <f t="shared" si="7"/>
        <v>7.869643300000007</v>
      </c>
      <c r="K69" t="s">
        <v>65</v>
      </c>
      <c r="L69">
        <v>60.430204199999999</v>
      </c>
      <c r="M69" s="2">
        <f t="shared" si="8"/>
        <v>4.3590547000000015</v>
      </c>
      <c r="O69" t="s">
        <v>65</v>
      </c>
      <c r="P69">
        <v>63.215424300000002</v>
      </c>
      <c r="Q69" s="2">
        <f t="shared" si="9"/>
        <v>3.5238332000000057</v>
      </c>
    </row>
    <row r="70" spans="3:17" x14ac:dyDescent="0.25">
      <c r="C70" t="s">
        <v>66</v>
      </c>
      <c r="D70">
        <v>160.95311899999999</v>
      </c>
      <c r="E70" s="2">
        <f t="shared" si="6"/>
        <v>8.6672715999999923</v>
      </c>
      <c r="G70" t="s">
        <v>66</v>
      </c>
      <c r="H70">
        <v>103.0454464</v>
      </c>
      <c r="I70" s="2">
        <f t="shared" si="7"/>
        <v>7.8787734</v>
      </c>
      <c r="K70" t="s">
        <v>66</v>
      </c>
      <c r="L70">
        <v>64.8545357</v>
      </c>
      <c r="M70" s="2">
        <f t="shared" si="8"/>
        <v>4.424331500000001</v>
      </c>
      <c r="O70" t="s">
        <v>66</v>
      </c>
      <c r="P70">
        <v>66.782382799999993</v>
      </c>
      <c r="Q70" s="2">
        <f t="shared" si="9"/>
        <v>3.5669584999999913</v>
      </c>
    </row>
    <row r="71" spans="3:17" x14ac:dyDescent="0.25">
      <c r="C71" t="s">
        <v>67</v>
      </c>
      <c r="D71">
        <v>169.7560484</v>
      </c>
      <c r="E71" s="2">
        <f t="shared" si="6"/>
        <v>8.8029294000000107</v>
      </c>
      <c r="G71" t="s">
        <v>67</v>
      </c>
      <c r="H71">
        <v>111.0662859</v>
      </c>
      <c r="I71" s="2">
        <f t="shared" si="7"/>
        <v>8.0208394999999939</v>
      </c>
      <c r="K71" t="s">
        <v>67</v>
      </c>
      <c r="L71">
        <v>69.2502815</v>
      </c>
      <c r="M71" s="2">
        <f t="shared" si="8"/>
        <v>4.3957458000000003</v>
      </c>
      <c r="O71" t="s">
        <v>67</v>
      </c>
      <c r="P71">
        <v>70.414761100000007</v>
      </c>
      <c r="Q71" s="2">
        <f t="shared" si="9"/>
        <v>3.6323783000000134</v>
      </c>
    </row>
    <row r="72" spans="3:17" x14ac:dyDescent="0.25">
      <c r="C72" t="s">
        <v>68</v>
      </c>
      <c r="D72">
        <v>178.6769137</v>
      </c>
      <c r="E72" s="2">
        <f t="shared" si="6"/>
        <v>8.9208653000000027</v>
      </c>
      <c r="G72" t="s">
        <v>68</v>
      </c>
      <c r="H72">
        <v>119.1812479</v>
      </c>
      <c r="I72" s="2">
        <f t="shared" si="7"/>
        <v>8.1149620000000056</v>
      </c>
      <c r="K72" t="s">
        <v>68</v>
      </c>
      <c r="L72">
        <v>73.684854700000002</v>
      </c>
      <c r="M72" s="2">
        <f t="shared" si="8"/>
        <v>4.4345732000000027</v>
      </c>
      <c r="O72" t="s">
        <v>68</v>
      </c>
      <c r="P72">
        <v>74.642528299999995</v>
      </c>
      <c r="Q72" s="2">
        <f t="shared" si="9"/>
        <v>4.2277671999999882</v>
      </c>
    </row>
    <row r="73" spans="3:17" x14ac:dyDescent="0.25">
      <c r="C73" t="s">
        <v>69</v>
      </c>
      <c r="D73">
        <v>187.2575559</v>
      </c>
      <c r="E73" s="2">
        <f t="shared" si="6"/>
        <v>8.5806421999999998</v>
      </c>
      <c r="G73" t="s">
        <v>69</v>
      </c>
      <c r="H73">
        <v>127.16368559999999</v>
      </c>
      <c r="I73" s="2">
        <f t="shared" si="7"/>
        <v>7.9824376999999913</v>
      </c>
      <c r="K73" t="s">
        <v>69</v>
      </c>
      <c r="L73">
        <v>78.154358900000005</v>
      </c>
      <c r="M73" s="2">
        <f t="shared" si="8"/>
        <v>4.4695042000000029</v>
      </c>
      <c r="O73" t="s">
        <v>69</v>
      </c>
      <c r="P73">
        <v>78.765921199999994</v>
      </c>
      <c r="Q73" s="2">
        <f t="shared" si="9"/>
        <v>4.1233928999999989</v>
      </c>
    </row>
    <row r="74" spans="3:17" x14ac:dyDescent="0.25">
      <c r="C74" t="s">
        <v>70</v>
      </c>
      <c r="D74">
        <v>196.01606269999999</v>
      </c>
      <c r="E74" s="2">
        <f t="shared" si="6"/>
        <v>8.7585067999999922</v>
      </c>
      <c r="G74" t="s">
        <v>70</v>
      </c>
      <c r="H74">
        <v>135.50220049999999</v>
      </c>
      <c r="I74" s="2">
        <f t="shared" si="7"/>
        <v>8.3385148999999927</v>
      </c>
      <c r="K74" t="s">
        <v>70</v>
      </c>
      <c r="L74">
        <v>82.618960200000004</v>
      </c>
      <c r="M74" s="2">
        <f t="shared" si="8"/>
        <v>4.4646012999999982</v>
      </c>
      <c r="O74" t="s">
        <v>70</v>
      </c>
      <c r="P74">
        <v>82.980727299999998</v>
      </c>
      <c r="Q74" s="2">
        <f t="shared" si="9"/>
        <v>4.2148061000000041</v>
      </c>
    </row>
    <row r="75" spans="3:17" x14ac:dyDescent="0.25">
      <c r="C75" t="s">
        <v>71</v>
      </c>
      <c r="D75">
        <v>203.94664739999999</v>
      </c>
      <c r="E75" s="2">
        <f t="shared" si="6"/>
        <v>7.9305846999999972</v>
      </c>
      <c r="G75" t="s">
        <v>71</v>
      </c>
      <c r="H75">
        <v>143.43515289999999</v>
      </c>
      <c r="I75" s="2">
        <f t="shared" si="7"/>
        <v>7.9329524000000049</v>
      </c>
      <c r="K75" t="s">
        <v>71</v>
      </c>
      <c r="L75">
        <v>87.335482299999995</v>
      </c>
      <c r="M75" s="2">
        <f t="shared" si="8"/>
        <v>4.7165220999999917</v>
      </c>
      <c r="O75" t="s">
        <v>71</v>
      </c>
      <c r="P75">
        <v>87.224450599999997</v>
      </c>
      <c r="Q75" s="2">
        <f t="shared" si="9"/>
        <v>4.2437232999999992</v>
      </c>
    </row>
    <row r="76" spans="3:17" x14ac:dyDescent="0.25">
      <c r="C76" t="s">
        <v>72</v>
      </c>
      <c r="D76">
        <v>213.1985238</v>
      </c>
      <c r="E76" s="2">
        <f t="shared" si="6"/>
        <v>9.2518764000000147</v>
      </c>
      <c r="G76" t="s">
        <v>72</v>
      </c>
      <c r="H76">
        <v>151.69467789999999</v>
      </c>
      <c r="I76" s="2">
        <f t="shared" si="7"/>
        <v>8.2595249999999965</v>
      </c>
      <c r="K76" t="s">
        <v>72</v>
      </c>
      <c r="L76">
        <v>90.563846999999996</v>
      </c>
      <c r="M76" s="2">
        <f t="shared" si="8"/>
        <v>3.2283647000000002</v>
      </c>
      <c r="O76" t="s">
        <v>72</v>
      </c>
      <c r="P76">
        <v>91.463509700000003</v>
      </c>
      <c r="Q76" s="2">
        <f t="shared" si="9"/>
        <v>4.2390591000000057</v>
      </c>
    </row>
    <row r="77" spans="3:17" x14ac:dyDescent="0.25">
      <c r="C77" t="s">
        <v>73</v>
      </c>
      <c r="D77">
        <v>221.6058007</v>
      </c>
      <c r="E77" s="2">
        <f t="shared" si="6"/>
        <v>8.4072768999999994</v>
      </c>
      <c r="G77" t="s">
        <v>73</v>
      </c>
      <c r="H77">
        <v>162.73395970000001</v>
      </c>
      <c r="I77" s="2">
        <f t="shared" si="7"/>
        <v>11.039281800000026</v>
      </c>
      <c r="K77" t="s">
        <v>73</v>
      </c>
      <c r="L77">
        <v>93.829155999999998</v>
      </c>
      <c r="M77" s="2">
        <f t="shared" si="8"/>
        <v>3.265309000000002</v>
      </c>
      <c r="O77" t="s">
        <v>73</v>
      </c>
      <c r="P77">
        <v>95.879664700000006</v>
      </c>
      <c r="Q77" s="2">
        <f t="shared" si="9"/>
        <v>4.4161550000000034</v>
      </c>
    </row>
    <row r="78" spans="3:17" x14ac:dyDescent="0.25">
      <c r="C78" t="s">
        <v>74</v>
      </c>
      <c r="D78">
        <v>230.0946654</v>
      </c>
      <c r="E78" s="2">
        <f t="shared" si="6"/>
        <v>8.4888646999999935</v>
      </c>
      <c r="G78" t="s">
        <v>74</v>
      </c>
      <c r="H78">
        <v>170.83209239999999</v>
      </c>
      <c r="I78" s="2">
        <f t="shared" si="7"/>
        <v>8.0981326999999794</v>
      </c>
      <c r="K78" t="s">
        <v>74</v>
      </c>
      <c r="L78">
        <v>97.092476899999994</v>
      </c>
      <c r="M78" s="2">
        <f t="shared" si="8"/>
        <v>3.2633208999999965</v>
      </c>
      <c r="O78" t="s">
        <v>74</v>
      </c>
      <c r="P78">
        <v>101.43481559999999</v>
      </c>
      <c r="Q78" s="2">
        <f t="shared" si="9"/>
        <v>5.5551508999999868</v>
      </c>
    </row>
    <row r="79" spans="3:17" x14ac:dyDescent="0.25">
      <c r="C79" t="s">
        <v>75</v>
      </c>
      <c r="D79">
        <v>238.544726</v>
      </c>
      <c r="E79" s="2">
        <f t="shared" si="6"/>
        <v>8.4500606000000005</v>
      </c>
      <c r="G79" t="s">
        <v>75</v>
      </c>
      <c r="H79">
        <v>178.99932129999999</v>
      </c>
      <c r="I79" s="2">
        <f t="shared" si="7"/>
        <v>8.1672288999999978</v>
      </c>
      <c r="K79" t="s">
        <v>75</v>
      </c>
      <c r="L79">
        <v>100.3457599</v>
      </c>
      <c r="M79" s="2">
        <f t="shared" si="8"/>
        <v>3.2532830000000104</v>
      </c>
      <c r="O79" t="s">
        <v>75</v>
      </c>
      <c r="P79">
        <v>106.82638969999999</v>
      </c>
      <c r="Q79" s="2">
        <f t="shared" si="9"/>
        <v>5.3915740999999997</v>
      </c>
    </row>
    <row r="80" spans="3:17" x14ac:dyDescent="0.25">
      <c r="C80" t="s">
        <v>76</v>
      </c>
      <c r="D80">
        <v>247.12502330000001</v>
      </c>
      <c r="E80" s="2">
        <f t="shared" si="6"/>
        <v>8.5802973000000122</v>
      </c>
      <c r="G80" t="s">
        <v>76</v>
      </c>
      <c r="H80">
        <v>187.29363079999999</v>
      </c>
      <c r="I80" s="2">
        <f t="shared" si="7"/>
        <v>8.2943094999999971</v>
      </c>
      <c r="K80" t="s">
        <v>76</v>
      </c>
      <c r="L80">
        <v>103.5964719</v>
      </c>
      <c r="M80" s="2">
        <f t="shared" si="8"/>
        <v>3.2507119999999929</v>
      </c>
      <c r="O80" t="s">
        <v>76</v>
      </c>
      <c r="P80">
        <v>112.1115696</v>
      </c>
      <c r="Q80" s="2">
        <f t="shared" si="9"/>
        <v>5.2851799000000028</v>
      </c>
    </row>
    <row r="81" spans="3:17" x14ac:dyDescent="0.25">
      <c r="C81" t="s">
        <v>77</v>
      </c>
      <c r="D81">
        <v>255.0500328</v>
      </c>
      <c r="E81" s="2">
        <f t="shared" si="6"/>
        <v>7.9250094999999874</v>
      </c>
      <c r="G81" t="s">
        <v>77</v>
      </c>
      <c r="H81">
        <v>196.76437300000001</v>
      </c>
      <c r="I81" s="2">
        <f t="shared" si="7"/>
        <v>9.4707422000000179</v>
      </c>
      <c r="K81" t="s">
        <v>77</v>
      </c>
      <c r="L81">
        <v>106.90482</v>
      </c>
      <c r="M81" s="2">
        <f t="shared" si="8"/>
        <v>3.3083481000000035</v>
      </c>
      <c r="O81" t="s">
        <v>77</v>
      </c>
      <c r="P81">
        <v>117.42045539999999</v>
      </c>
      <c r="Q81" s="2">
        <f t="shared" si="9"/>
        <v>5.3088857999999988</v>
      </c>
    </row>
    <row r="82" spans="3:17" x14ac:dyDescent="0.25">
      <c r="C82" t="s">
        <v>78</v>
      </c>
      <c r="D82">
        <v>266.33621040000003</v>
      </c>
      <c r="E82" s="2">
        <f t="shared" si="6"/>
        <v>11.28617760000003</v>
      </c>
      <c r="G82" t="s">
        <v>78</v>
      </c>
      <c r="H82">
        <v>206.41274189999999</v>
      </c>
      <c r="I82" s="2">
        <f t="shared" si="7"/>
        <v>9.6483688999999799</v>
      </c>
      <c r="K82" t="s">
        <v>78</v>
      </c>
      <c r="L82">
        <v>110.1919039</v>
      </c>
      <c r="M82" s="2">
        <f t="shared" si="8"/>
        <v>3.2870838999999989</v>
      </c>
      <c r="O82" t="s">
        <v>78</v>
      </c>
      <c r="P82">
        <v>122.5054931</v>
      </c>
      <c r="Q82" s="2">
        <f t="shared" si="9"/>
        <v>5.0850377000000009</v>
      </c>
    </row>
    <row r="83" spans="3:17" x14ac:dyDescent="0.25">
      <c r="C83" t="s">
        <v>36</v>
      </c>
      <c r="D83">
        <v>279.21048560000003</v>
      </c>
      <c r="E83" s="2">
        <f t="shared" si="6"/>
        <v>12.8742752</v>
      </c>
      <c r="G83" t="s">
        <v>36</v>
      </c>
      <c r="H83">
        <v>217.13535880000001</v>
      </c>
      <c r="I83" s="2">
        <f t="shared" si="7"/>
        <v>10.72261690000002</v>
      </c>
      <c r="K83" t="s">
        <v>36</v>
      </c>
      <c r="L83">
        <v>119.82257079999999</v>
      </c>
      <c r="M83" s="2">
        <f t="shared" si="8"/>
        <v>9.6306668999999943</v>
      </c>
      <c r="O83" t="s">
        <v>36</v>
      </c>
      <c r="P83">
        <v>131.8394629</v>
      </c>
      <c r="Q83" s="2">
        <f t="shared" si="9"/>
        <v>9.3339698000000055</v>
      </c>
    </row>
    <row r="84" spans="3:17" x14ac:dyDescent="0.25">
      <c r="C84" t="s">
        <v>15</v>
      </c>
      <c r="D84">
        <v>283.60751370000003</v>
      </c>
      <c r="E84" s="2">
        <f t="shared" si="6"/>
        <v>4.3970281</v>
      </c>
      <c r="G84" t="s">
        <v>15</v>
      </c>
      <c r="H84">
        <v>220.0280813</v>
      </c>
      <c r="I84" s="2">
        <f t="shared" si="7"/>
        <v>2.8927224999999908</v>
      </c>
      <c r="K84" t="s">
        <v>15</v>
      </c>
      <c r="L84">
        <v>122.19943840000001</v>
      </c>
      <c r="M84" s="2">
        <f t="shared" si="8"/>
        <v>2.3768676000000113</v>
      </c>
      <c r="O84" t="s">
        <v>15</v>
      </c>
      <c r="P84">
        <v>134.50635650000001</v>
      </c>
      <c r="Q84" s="2">
        <f t="shared" si="9"/>
        <v>2.6668936000000087</v>
      </c>
    </row>
    <row r="85" spans="3:17" x14ac:dyDescent="0.25">
      <c r="C85" t="s">
        <v>16</v>
      </c>
      <c r="D85">
        <v>287.70795930000003</v>
      </c>
      <c r="E85" s="2">
        <f t="shared" si="6"/>
        <v>4.1004456000000005</v>
      </c>
      <c r="G85" t="s">
        <v>16</v>
      </c>
      <c r="H85">
        <v>222.88774280000001</v>
      </c>
      <c r="I85" s="2">
        <f t="shared" si="7"/>
        <v>2.8596615000000156</v>
      </c>
      <c r="K85" t="s">
        <v>16</v>
      </c>
      <c r="L85">
        <v>124.4862679</v>
      </c>
      <c r="M85" s="2">
        <f t="shared" si="8"/>
        <v>2.2868294999999961</v>
      </c>
      <c r="O85" t="s">
        <v>16</v>
      </c>
      <c r="P85">
        <v>136.96378340000001</v>
      </c>
      <c r="Q85" s="2">
        <f t="shared" si="9"/>
        <v>2.4574269000000015</v>
      </c>
    </row>
    <row r="86" spans="3:17" x14ac:dyDescent="0.25">
      <c r="C86" t="s">
        <v>17</v>
      </c>
      <c r="D86">
        <v>291.82098079999997</v>
      </c>
      <c r="E86" s="2">
        <f t="shared" si="6"/>
        <v>4.1130214999999453</v>
      </c>
      <c r="G86" t="s">
        <v>17</v>
      </c>
      <c r="H86">
        <v>225.8321795</v>
      </c>
      <c r="I86" s="2">
        <f t="shared" si="7"/>
        <v>2.9444366999999829</v>
      </c>
      <c r="K86" t="s">
        <v>17</v>
      </c>
      <c r="L86">
        <v>126.8149994</v>
      </c>
      <c r="M86" s="2">
        <f t="shared" si="8"/>
        <v>2.3287315000000035</v>
      </c>
      <c r="O86" t="s">
        <v>17</v>
      </c>
      <c r="P86">
        <v>139.6745425</v>
      </c>
      <c r="Q86" s="2">
        <f t="shared" si="9"/>
        <v>2.71075909999999</v>
      </c>
    </row>
    <row r="87" spans="3:17" x14ac:dyDescent="0.25">
      <c r="C87" t="s">
        <v>18</v>
      </c>
      <c r="D87">
        <v>295.7487059</v>
      </c>
      <c r="E87" s="2">
        <f t="shared" si="6"/>
        <v>3.9277251000000319</v>
      </c>
      <c r="G87" t="s">
        <v>18</v>
      </c>
      <c r="H87">
        <v>228.7198022</v>
      </c>
      <c r="I87" s="2">
        <f t="shared" si="7"/>
        <v>2.8876227000000085</v>
      </c>
      <c r="K87" t="s">
        <v>18</v>
      </c>
      <c r="L87">
        <v>129.11262450000001</v>
      </c>
      <c r="M87" s="2">
        <f t="shared" si="8"/>
        <v>2.2976251000000047</v>
      </c>
      <c r="O87" t="s">
        <v>18</v>
      </c>
      <c r="P87">
        <v>142.45023760000001</v>
      </c>
      <c r="Q87" s="2">
        <f t="shared" si="9"/>
        <v>2.7756951000000072</v>
      </c>
    </row>
    <row r="88" spans="3:17" x14ac:dyDescent="0.25">
      <c r="C88" t="s">
        <v>79</v>
      </c>
      <c r="D88">
        <v>299.70266350000003</v>
      </c>
      <c r="E88" s="2">
        <f t="shared" si="6"/>
        <v>3.9539576000000238</v>
      </c>
      <c r="G88" t="s">
        <v>79</v>
      </c>
      <c r="H88">
        <v>231.50196800000001</v>
      </c>
      <c r="I88" s="2">
        <f t="shared" si="7"/>
        <v>2.7821658000000014</v>
      </c>
      <c r="K88" t="s">
        <v>79</v>
      </c>
      <c r="L88">
        <v>131.41983300000001</v>
      </c>
      <c r="M88" s="2">
        <f t="shared" si="8"/>
        <v>2.3072085000000015</v>
      </c>
      <c r="O88" t="s">
        <v>79</v>
      </c>
      <c r="P88">
        <v>144.84389680000001</v>
      </c>
      <c r="Q88" s="2">
        <f t="shared" si="9"/>
        <v>2.3936592000000019</v>
      </c>
    </row>
    <row r="89" spans="3:17" x14ac:dyDescent="0.25">
      <c r="C89" t="s">
        <v>80</v>
      </c>
      <c r="D89">
        <v>303.96507889999998</v>
      </c>
      <c r="E89" s="2">
        <f t="shared" si="6"/>
        <v>4.2624153999999521</v>
      </c>
      <c r="G89" t="s">
        <v>80</v>
      </c>
      <c r="H89">
        <v>234.32884419999999</v>
      </c>
      <c r="I89" s="2">
        <f t="shared" si="7"/>
        <v>2.8268761999999867</v>
      </c>
      <c r="K89" t="s">
        <v>80</v>
      </c>
      <c r="L89">
        <v>133.75836960000001</v>
      </c>
      <c r="M89" s="2">
        <f t="shared" si="8"/>
        <v>2.3385365999999976</v>
      </c>
      <c r="O89" t="s">
        <v>80</v>
      </c>
      <c r="P89">
        <v>147.28334749999999</v>
      </c>
      <c r="Q89" s="2">
        <f t="shared" si="9"/>
        <v>2.4394506999999805</v>
      </c>
    </row>
    <row r="90" spans="3:17" x14ac:dyDescent="0.25">
      <c r="C90" t="s">
        <v>81</v>
      </c>
      <c r="D90">
        <v>308.29835320000001</v>
      </c>
      <c r="E90" s="2">
        <f t="shared" si="6"/>
        <v>4.3332743000000278</v>
      </c>
      <c r="G90" t="s">
        <v>81</v>
      </c>
      <c r="H90">
        <v>237.1490039</v>
      </c>
      <c r="I90" s="2">
        <f t="shared" si="7"/>
        <v>2.8201597000000049</v>
      </c>
      <c r="K90" t="s">
        <v>81</v>
      </c>
      <c r="L90">
        <v>136.13970879999999</v>
      </c>
      <c r="M90" s="2">
        <f t="shared" si="8"/>
        <v>2.3813391999999851</v>
      </c>
      <c r="O90" t="s">
        <v>81</v>
      </c>
      <c r="P90">
        <v>149.85551409999999</v>
      </c>
      <c r="Q90" s="2">
        <f t="shared" si="9"/>
        <v>2.5721666000000027</v>
      </c>
    </row>
    <row r="91" spans="3:17" x14ac:dyDescent="0.25">
      <c r="C91" t="s">
        <v>82</v>
      </c>
      <c r="D91">
        <v>312.07917450000002</v>
      </c>
      <c r="E91" s="2">
        <f t="shared" si="6"/>
        <v>3.7808213000000137</v>
      </c>
      <c r="G91" t="s">
        <v>82</v>
      </c>
      <c r="H91">
        <v>240.03471579999999</v>
      </c>
      <c r="I91" s="2">
        <f t="shared" si="7"/>
        <v>2.8857118999999898</v>
      </c>
      <c r="K91" t="s">
        <v>82</v>
      </c>
      <c r="L91">
        <v>138.49301579999999</v>
      </c>
      <c r="M91" s="2">
        <f t="shared" si="8"/>
        <v>2.3533070000000009</v>
      </c>
      <c r="O91" t="s">
        <v>82</v>
      </c>
      <c r="P91">
        <v>152.30030189999999</v>
      </c>
      <c r="Q91" s="2">
        <f t="shared" si="9"/>
        <v>2.4447878000000003</v>
      </c>
    </row>
    <row r="92" spans="3:17" x14ac:dyDescent="0.25">
      <c r="C92" t="s">
        <v>83</v>
      </c>
      <c r="D92">
        <v>316.01191139999997</v>
      </c>
      <c r="E92" s="2">
        <f t="shared" si="6"/>
        <v>3.9327368999999521</v>
      </c>
      <c r="G92" t="s">
        <v>83</v>
      </c>
      <c r="H92">
        <v>242.79259429999999</v>
      </c>
      <c r="I92" s="2">
        <f t="shared" si="7"/>
        <v>2.7578785000000039</v>
      </c>
      <c r="K92" t="s">
        <v>83</v>
      </c>
      <c r="L92">
        <v>140.86961170000001</v>
      </c>
      <c r="M92" s="2">
        <f t="shared" si="8"/>
        <v>2.3765959000000123</v>
      </c>
      <c r="O92" t="s">
        <v>83</v>
      </c>
      <c r="P92">
        <v>154.87441849999999</v>
      </c>
      <c r="Q92" s="2">
        <f t="shared" si="9"/>
        <v>2.5741165999999964</v>
      </c>
    </row>
    <row r="93" spans="3:17" x14ac:dyDescent="0.25">
      <c r="C93" t="s">
        <v>84</v>
      </c>
      <c r="D93">
        <v>320.1283909</v>
      </c>
      <c r="E93" s="2">
        <f t="shared" ref="E93:E109" si="10">D93-D92</f>
        <v>4.1164795000000254</v>
      </c>
      <c r="G93" t="s">
        <v>84</v>
      </c>
      <c r="H93">
        <v>250.30975770000001</v>
      </c>
      <c r="I93" s="2">
        <f t="shared" ref="I93:I109" si="11">H93-H92</f>
        <v>7.5171634000000154</v>
      </c>
      <c r="K93" t="s">
        <v>84</v>
      </c>
      <c r="L93">
        <v>143.2728462</v>
      </c>
      <c r="M93" s="2">
        <f t="shared" si="8"/>
        <v>2.4032344999999964</v>
      </c>
      <c r="O93" t="s">
        <v>84</v>
      </c>
      <c r="P93">
        <v>158.34105510000001</v>
      </c>
      <c r="Q93" s="2">
        <f t="shared" si="9"/>
        <v>3.4666366000000153</v>
      </c>
    </row>
    <row r="94" spans="3:17" x14ac:dyDescent="0.25">
      <c r="C94" t="s">
        <v>85</v>
      </c>
      <c r="D94">
        <v>324.2032969</v>
      </c>
      <c r="E94" s="2">
        <f t="shared" si="10"/>
        <v>4.0749059999999986</v>
      </c>
      <c r="G94" t="s">
        <v>85</v>
      </c>
      <c r="H94">
        <v>254.1571031</v>
      </c>
      <c r="I94" s="2">
        <f t="shared" si="11"/>
        <v>3.8473453999999947</v>
      </c>
      <c r="K94" t="s">
        <v>85</v>
      </c>
      <c r="L94">
        <v>145.69477459999999</v>
      </c>
      <c r="M94" s="2">
        <f t="shared" si="8"/>
        <v>2.4219283999999845</v>
      </c>
      <c r="O94" t="s">
        <v>85</v>
      </c>
      <c r="P94">
        <v>161.05797699999999</v>
      </c>
      <c r="Q94" s="2">
        <f t="shared" si="9"/>
        <v>2.7169218999999885</v>
      </c>
    </row>
    <row r="95" spans="3:17" x14ac:dyDescent="0.25">
      <c r="C95" t="s">
        <v>86</v>
      </c>
      <c r="D95">
        <v>328.16582510000001</v>
      </c>
      <c r="E95" s="2">
        <f t="shared" si="10"/>
        <v>3.9625282000000084</v>
      </c>
      <c r="G95" t="s">
        <v>86</v>
      </c>
      <c r="H95">
        <v>258.00830580000002</v>
      </c>
      <c r="I95" s="2">
        <f t="shared" si="11"/>
        <v>3.851202700000016</v>
      </c>
      <c r="K95" t="s">
        <v>86</v>
      </c>
      <c r="L95">
        <v>148.11398270000001</v>
      </c>
      <c r="M95" s="2">
        <f t="shared" si="8"/>
        <v>2.4192081000000201</v>
      </c>
      <c r="O95" t="s">
        <v>86</v>
      </c>
      <c r="P95">
        <v>163.71692189999999</v>
      </c>
      <c r="Q95" s="2">
        <f t="shared" si="9"/>
        <v>2.6589448999999945</v>
      </c>
    </row>
    <row r="96" spans="3:17" x14ac:dyDescent="0.25">
      <c r="C96" t="s">
        <v>87</v>
      </c>
      <c r="D96">
        <v>332.24455230000001</v>
      </c>
      <c r="E96" s="2">
        <f t="shared" si="10"/>
        <v>4.078727200000003</v>
      </c>
      <c r="G96" t="s">
        <v>87</v>
      </c>
      <c r="H96">
        <v>261.73802610000001</v>
      </c>
      <c r="I96" s="2">
        <f t="shared" si="11"/>
        <v>3.7297202999999968</v>
      </c>
      <c r="K96" t="s">
        <v>87</v>
      </c>
      <c r="L96">
        <v>153.41763270000001</v>
      </c>
      <c r="M96" s="2">
        <f t="shared" si="8"/>
        <v>5.3036500000000046</v>
      </c>
      <c r="O96" t="s">
        <v>87</v>
      </c>
      <c r="P96">
        <v>166.4309418</v>
      </c>
      <c r="Q96" s="2">
        <f t="shared" si="9"/>
        <v>2.7140199000000109</v>
      </c>
    </row>
    <row r="97" spans="3:17" x14ac:dyDescent="0.25">
      <c r="C97" t="s">
        <v>88</v>
      </c>
      <c r="D97">
        <v>336.21403729999997</v>
      </c>
      <c r="E97" s="2">
        <f t="shared" si="10"/>
        <v>3.9694849999999633</v>
      </c>
      <c r="G97" t="s">
        <v>88</v>
      </c>
      <c r="H97">
        <v>265.52973470000001</v>
      </c>
      <c r="I97" s="2">
        <f t="shared" si="11"/>
        <v>3.7917085999999927</v>
      </c>
      <c r="K97" t="s">
        <v>88</v>
      </c>
      <c r="L97">
        <v>156.43162240000001</v>
      </c>
      <c r="M97" s="2">
        <f t="shared" si="8"/>
        <v>3.0139896999999962</v>
      </c>
      <c r="O97" t="s">
        <v>88</v>
      </c>
      <c r="P97">
        <v>169.1158993</v>
      </c>
      <c r="Q97" s="2">
        <f t="shared" si="9"/>
        <v>2.6849574999999959</v>
      </c>
    </row>
    <row r="98" spans="3:17" x14ac:dyDescent="0.25">
      <c r="C98" t="s">
        <v>89</v>
      </c>
      <c r="D98">
        <v>340.70100789999998</v>
      </c>
      <c r="E98" s="2">
        <f t="shared" si="10"/>
        <v>4.4869706000000065</v>
      </c>
      <c r="G98" t="s">
        <v>89</v>
      </c>
      <c r="H98">
        <v>269.3177508</v>
      </c>
      <c r="I98" s="2">
        <f t="shared" si="11"/>
        <v>3.788016099999993</v>
      </c>
      <c r="K98" t="s">
        <v>89</v>
      </c>
      <c r="L98">
        <v>159.38956160000001</v>
      </c>
      <c r="M98" s="2">
        <f t="shared" si="8"/>
        <v>2.9579391999999984</v>
      </c>
      <c r="O98" t="s">
        <v>89</v>
      </c>
      <c r="P98">
        <v>171.69417250000001</v>
      </c>
      <c r="Q98" s="2">
        <f t="shared" si="9"/>
        <v>2.5782732000000124</v>
      </c>
    </row>
    <row r="99" spans="3:17" x14ac:dyDescent="0.25">
      <c r="C99" t="s">
        <v>90</v>
      </c>
      <c r="D99">
        <v>345.42150789999999</v>
      </c>
      <c r="E99" s="2">
        <f t="shared" si="10"/>
        <v>4.7205000000000155</v>
      </c>
      <c r="G99" t="s">
        <v>90</v>
      </c>
      <c r="H99">
        <v>273.1314936</v>
      </c>
      <c r="I99" s="2">
        <f t="shared" si="11"/>
        <v>3.8137428</v>
      </c>
      <c r="K99" t="s">
        <v>90</v>
      </c>
      <c r="L99">
        <v>162.2519341</v>
      </c>
      <c r="M99" s="2">
        <f t="shared" si="8"/>
        <v>2.8623724999999922</v>
      </c>
      <c r="O99" t="s">
        <v>90</v>
      </c>
      <c r="P99">
        <v>174.5206397</v>
      </c>
      <c r="Q99" s="2">
        <f t="shared" si="9"/>
        <v>2.8264671999999962</v>
      </c>
    </row>
    <row r="100" spans="3:17" x14ac:dyDescent="0.25">
      <c r="C100" t="s">
        <v>91</v>
      </c>
      <c r="D100">
        <v>349.85682489999999</v>
      </c>
      <c r="E100" s="2">
        <f t="shared" si="10"/>
        <v>4.4353169999999977</v>
      </c>
      <c r="G100" t="s">
        <v>91</v>
      </c>
      <c r="H100">
        <v>276.87838829999998</v>
      </c>
      <c r="I100" s="2">
        <f t="shared" si="11"/>
        <v>3.7468946999999844</v>
      </c>
      <c r="K100" t="s">
        <v>91</v>
      </c>
      <c r="L100">
        <v>165.0021228</v>
      </c>
      <c r="M100" s="2">
        <f t="shared" si="8"/>
        <v>2.7501886999999954</v>
      </c>
      <c r="O100" t="s">
        <v>91</v>
      </c>
      <c r="P100">
        <v>177.64943210000001</v>
      </c>
      <c r="Q100" s="2">
        <f t="shared" si="9"/>
        <v>3.1287924000000089</v>
      </c>
    </row>
    <row r="101" spans="3:17" x14ac:dyDescent="0.25">
      <c r="C101" t="s">
        <v>92</v>
      </c>
      <c r="D101">
        <v>354.63219559999999</v>
      </c>
      <c r="E101" s="2">
        <f t="shared" si="10"/>
        <v>4.7753706999999963</v>
      </c>
      <c r="G101" t="s">
        <v>92</v>
      </c>
      <c r="H101">
        <v>280.25205360000001</v>
      </c>
      <c r="I101" s="2">
        <f t="shared" si="11"/>
        <v>3.3736653000000274</v>
      </c>
      <c r="K101" t="s">
        <v>92</v>
      </c>
      <c r="L101">
        <v>167.6566033</v>
      </c>
      <c r="M101" s="2">
        <f t="shared" si="8"/>
        <v>2.6544805000000053</v>
      </c>
      <c r="O101" t="s">
        <v>92</v>
      </c>
      <c r="P101">
        <v>180.8219795</v>
      </c>
      <c r="Q101" s="2">
        <f t="shared" si="9"/>
        <v>3.1725473999999849</v>
      </c>
    </row>
    <row r="102" spans="3:17" x14ac:dyDescent="0.25">
      <c r="C102" t="s">
        <v>93</v>
      </c>
      <c r="D102">
        <v>359.47067320000002</v>
      </c>
      <c r="E102" s="2">
        <f t="shared" si="10"/>
        <v>4.8384776000000329</v>
      </c>
      <c r="G102" t="s">
        <v>93</v>
      </c>
      <c r="H102">
        <v>283.60504370000001</v>
      </c>
      <c r="I102" s="2">
        <f t="shared" si="11"/>
        <v>3.3529900999999995</v>
      </c>
      <c r="K102" t="s">
        <v>93</v>
      </c>
      <c r="L102">
        <v>170.32321569999999</v>
      </c>
      <c r="M102" s="2">
        <f t="shared" si="8"/>
        <v>2.6666123999999911</v>
      </c>
      <c r="O102" t="s">
        <v>93</v>
      </c>
      <c r="P102">
        <v>184.09527879999999</v>
      </c>
      <c r="Q102" s="2">
        <f t="shared" si="9"/>
        <v>3.2732992999999908</v>
      </c>
    </row>
    <row r="103" spans="3:17" x14ac:dyDescent="0.25">
      <c r="C103" t="s">
        <v>94</v>
      </c>
      <c r="D103">
        <v>364.11418600000002</v>
      </c>
      <c r="E103" s="2">
        <f t="shared" si="10"/>
        <v>4.6435127999999963</v>
      </c>
      <c r="G103" t="s">
        <v>94</v>
      </c>
      <c r="H103">
        <v>287.24724859999998</v>
      </c>
      <c r="I103" s="2">
        <f t="shared" si="11"/>
        <v>3.6422048999999674</v>
      </c>
      <c r="K103" t="s">
        <v>94</v>
      </c>
      <c r="L103">
        <v>173.07956350000001</v>
      </c>
      <c r="M103" s="2">
        <f t="shared" si="8"/>
        <v>2.7563478000000146</v>
      </c>
      <c r="O103" t="s">
        <v>94</v>
      </c>
      <c r="P103">
        <v>187.0274455</v>
      </c>
      <c r="Q103" s="2">
        <f t="shared" si="9"/>
        <v>2.9321667000000105</v>
      </c>
    </row>
    <row r="104" spans="3:17" x14ac:dyDescent="0.25">
      <c r="C104" t="s">
        <v>95</v>
      </c>
      <c r="D104">
        <v>368.91659499999997</v>
      </c>
      <c r="E104" s="2">
        <f t="shared" si="10"/>
        <v>4.8024089999999546</v>
      </c>
      <c r="G104" t="s">
        <v>95</v>
      </c>
      <c r="H104">
        <v>293.5300742</v>
      </c>
      <c r="I104" s="2">
        <f t="shared" si="11"/>
        <v>6.2828256000000238</v>
      </c>
      <c r="K104" t="s">
        <v>95</v>
      </c>
      <c r="L104">
        <v>175.8527053</v>
      </c>
      <c r="M104" s="2">
        <f t="shared" si="8"/>
        <v>2.7731417999999906</v>
      </c>
      <c r="O104" t="s">
        <v>95</v>
      </c>
      <c r="P104">
        <v>190.68611300000001</v>
      </c>
      <c r="Q104" s="2">
        <f t="shared" si="9"/>
        <v>3.6586675000000071</v>
      </c>
    </row>
    <row r="105" spans="3:17" x14ac:dyDescent="0.25">
      <c r="C105" t="s">
        <v>96</v>
      </c>
      <c r="D105">
        <v>373.82988920000003</v>
      </c>
      <c r="E105" s="2">
        <f t="shared" si="10"/>
        <v>4.9132942000000526</v>
      </c>
      <c r="G105" t="s">
        <v>96</v>
      </c>
      <c r="H105">
        <v>297.4801946</v>
      </c>
      <c r="I105" s="2">
        <f t="shared" si="11"/>
        <v>3.950120400000003</v>
      </c>
      <c r="K105" t="s">
        <v>96</v>
      </c>
      <c r="L105">
        <v>178.61445520000001</v>
      </c>
      <c r="M105" s="2">
        <f t="shared" si="8"/>
        <v>2.7617499000000123</v>
      </c>
      <c r="O105" t="s">
        <v>96</v>
      </c>
      <c r="P105">
        <v>193.78049010000001</v>
      </c>
      <c r="Q105" s="2">
        <f t="shared" si="9"/>
        <v>3.0943771000000027</v>
      </c>
    </row>
    <row r="106" spans="3:17" x14ac:dyDescent="0.25">
      <c r="C106" t="s">
        <v>97</v>
      </c>
      <c r="D106">
        <v>378.61906260000001</v>
      </c>
      <c r="E106" s="2">
        <f t="shared" si="10"/>
        <v>4.7891733999999815</v>
      </c>
      <c r="G106" t="s">
        <v>97</v>
      </c>
      <c r="H106">
        <v>301.35527589999998</v>
      </c>
      <c r="I106" s="2">
        <f t="shared" si="11"/>
        <v>3.8750812999999766</v>
      </c>
      <c r="K106" t="s">
        <v>97</v>
      </c>
      <c r="L106">
        <v>181.44207399999999</v>
      </c>
      <c r="M106" s="2">
        <f t="shared" si="8"/>
        <v>2.827618799999982</v>
      </c>
      <c r="O106" t="s">
        <v>97</v>
      </c>
      <c r="P106">
        <v>196.7592502</v>
      </c>
      <c r="Q106" s="2">
        <f t="shared" si="9"/>
        <v>2.9787600999999881</v>
      </c>
    </row>
    <row r="107" spans="3:17" x14ac:dyDescent="0.25">
      <c r="C107" t="s">
        <v>98</v>
      </c>
      <c r="D107">
        <v>382.78432930000002</v>
      </c>
      <c r="E107" s="2">
        <f t="shared" si="10"/>
        <v>4.1652667000000179</v>
      </c>
      <c r="G107" t="s">
        <v>98</v>
      </c>
      <c r="H107">
        <v>304.78854009999998</v>
      </c>
      <c r="I107" s="2">
        <f t="shared" si="11"/>
        <v>3.4332641999999964</v>
      </c>
      <c r="K107" t="s">
        <v>98</v>
      </c>
      <c r="L107">
        <v>184.2479438</v>
      </c>
      <c r="M107" s="2">
        <f t="shared" si="8"/>
        <v>2.8058698000000106</v>
      </c>
      <c r="O107" t="s">
        <v>98</v>
      </c>
      <c r="P107">
        <v>199.54673289999999</v>
      </c>
      <c r="Q107" s="2">
        <f t="shared" si="9"/>
        <v>2.7874826999999982</v>
      </c>
    </row>
    <row r="108" spans="3:17" x14ac:dyDescent="0.25">
      <c r="C108" t="s">
        <v>99</v>
      </c>
      <c r="D108">
        <v>386.97344429999998</v>
      </c>
      <c r="E108" s="2">
        <f t="shared" si="10"/>
        <v>4.1891149999999584</v>
      </c>
      <c r="G108" t="s">
        <v>99</v>
      </c>
      <c r="H108">
        <v>308.22358989999998</v>
      </c>
      <c r="I108" s="2">
        <f t="shared" si="11"/>
        <v>3.4350498000000016</v>
      </c>
      <c r="K108" t="s">
        <v>99</v>
      </c>
      <c r="L108">
        <v>186.8559204</v>
      </c>
      <c r="M108" s="2">
        <f t="shared" si="8"/>
        <v>2.6079766000000006</v>
      </c>
      <c r="O108" t="s">
        <v>99</v>
      </c>
      <c r="P108">
        <v>202.25293959999999</v>
      </c>
      <c r="Q108" s="2">
        <f t="shared" si="9"/>
        <v>2.7062066999999956</v>
      </c>
    </row>
    <row r="109" spans="3:17" x14ac:dyDescent="0.25">
      <c r="C109" t="s">
        <v>19</v>
      </c>
      <c r="D109">
        <v>387.0363643</v>
      </c>
      <c r="E109" s="2">
        <f t="shared" si="10"/>
        <v>6.2920000000019627E-2</v>
      </c>
      <c r="G109" t="s">
        <v>19</v>
      </c>
      <c r="H109">
        <v>308.23073540000001</v>
      </c>
      <c r="I109" s="2">
        <f t="shared" si="11"/>
        <v>7.145500000035554E-3</v>
      </c>
      <c r="K109" t="s">
        <v>19</v>
      </c>
      <c r="L109">
        <v>186.861908</v>
      </c>
      <c r="M109" s="2">
        <f t="shared" si="8"/>
        <v>5.9875999999974283E-3</v>
      </c>
      <c r="O109" t="s">
        <v>19</v>
      </c>
      <c r="P109">
        <v>202.259896</v>
      </c>
      <c r="Q109" s="2">
        <f t="shared" si="9"/>
        <v>6.9564000000070791E-3</v>
      </c>
    </row>
    <row r="111" spans="3:17" x14ac:dyDescent="0.25">
      <c r="C111" s="1">
        <v>38.510790100000001</v>
      </c>
      <c r="D111">
        <v>387.0363643</v>
      </c>
    </row>
    <row r="112" spans="3:17" x14ac:dyDescent="0.25">
      <c r="C112">
        <f>C111/4</f>
        <v>9.6276975250000003</v>
      </c>
      <c r="D112">
        <f>D111/25</f>
        <v>15.481454572000001</v>
      </c>
    </row>
    <row r="114" spans="3:6" x14ac:dyDescent="0.25">
      <c r="C114">
        <v>4</v>
      </c>
      <c r="D114">
        <v>39.462000000000003</v>
      </c>
      <c r="E114">
        <f>D114/C114</f>
        <v>9.8655000000000008</v>
      </c>
    </row>
    <row r="115" spans="3:6" x14ac:dyDescent="0.25">
      <c r="C115">
        <v>9</v>
      </c>
      <c r="D115">
        <v>75.350999999999999</v>
      </c>
      <c r="E115">
        <f t="shared" ref="E115:E122" si="12">D115/C115</f>
        <v>8.3723333333333336</v>
      </c>
    </row>
    <row r="116" spans="3:6" x14ac:dyDescent="0.25">
      <c r="C116">
        <v>16</v>
      </c>
      <c r="D116">
        <v>139.28100000000001</v>
      </c>
      <c r="E116">
        <f t="shared" si="12"/>
        <v>8.7050625000000004</v>
      </c>
    </row>
    <row r="117" spans="3:6" x14ac:dyDescent="0.25">
      <c r="C117">
        <v>25</v>
      </c>
      <c r="D117">
        <v>228</v>
      </c>
      <c r="E117">
        <f t="shared" si="12"/>
        <v>9.1199999999999992</v>
      </c>
    </row>
    <row r="118" spans="3:6" x14ac:dyDescent="0.25">
      <c r="C118">
        <v>36</v>
      </c>
      <c r="D118">
        <v>454</v>
      </c>
      <c r="E118">
        <f t="shared" si="12"/>
        <v>12.611111111111111</v>
      </c>
    </row>
    <row r="119" spans="3:6" x14ac:dyDescent="0.25">
      <c r="C119">
        <v>49</v>
      </c>
      <c r="E119">
        <f t="shared" si="12"/>
        <v>0</v>
      </c>
    </row>
    <row r="120" spans="3:6" x14ac:dyDescent="0.25">
      <c r="C120">
        <v>64</v>
      </c>
      <c r="E120">
        <f t="shared" si="12"/>
        <v>0</v>
      </c>
      <c r="F120" t="s">
        <v>100</v>
      </c>
    </row>
    <row r="121" spans="3:6" x14ac:dyDescent="0.25">
      <c r="C121">
        <v>81</v>
      </c>
      <c r="E121">
        <f t="shared" si="12"/>
        <v>0</v>
      </c>
    </row>
    <row r="122" spans="3:6" x14ac:dyDescent="0.25">
      <c r="C122">
        <v>100</v>
      </c>
      <c r="E122">
        <f t="shared" si="12"/>
        <v>0</v>
      </c>
    </row>
    <row r="132" spans="20:22" x14ac:dyDescent="0.25">
      <c r="T132" s="9" t="s">
        <v>101</v>
      </c>
      <c r="U132" s="8" t="s">
        <v>102</v>
      </c>
      <c r="V132" s="7" t="s">
        <v>103</v>
      </c>
    </row>
    <row r="133" spans="20:22" x14ac:dyDescent="0.25">
      <c r="T133" t="s">
        <v>104</v>
      </c>
      <c r="U133" s="5" t="s">
        <v>109</v>
      </c>
      <c r="V133" t="s">
        <v>108</v>
      </c>
    </row>
    <row r="134" spans="20:22" x14ac:dyDescent="0.25">
      <c r="T134" t="s">
        <v>105</v>
      </c>
      <c r="U134" s="5" t="s">
        <v>110</v>
      </c>
      <c r="V134" s="3" t="s">
        <v>115</v>
      </c>
    </row>
    <row r="135" spans="20:22" ht="30" x14ac:dyDescent="0.25">
      <c r="T135" t="s">
        <v>106</v>
      </c>
      <c r="U135" s="5" t="s">
        <v>111</v>
      </c>
    </row>
    <row r="136" spans="20:22" ht="30" x14ac:dyDescent="0.25">
      <c r="T136" t="s">
        <v>107</v>
      </c>
      <c r="U136" s="4" t="s">
        <v>113</v>
      </c>
    </row>
    <row r="137" spans="20:22" ht="30" x14ac:dyDescent="0.25">
      <c r="U137" s="5" t="s">
        <v>112</v>
      </c>
    </row>
    <row r="138" spans="20:22" x14ac:dyDescent="0.25">
      <c r="U138" s="6" t="s">
        <v>114</v>
      </c>
    </row>
    <row r="163" spans="1:20" x14ac:dyDescent="0.25">
      <c r="C163" s="2"/>
    </row>
    <row r="164" spans="1:20" x14ac:dyDescent="0.25">
      <c r="A164" t="s">
        <v>0</v>
      </c>
      <c r="B164">
        <v>0</v>
      </c>
      <c r="C164" s="2">
        <v>6</v>
      </c>
      <c r="D164">
        <v>1531.3926615749201</v>
      </c>
    </row>
    <row r="165" spans="1:20" x14ac:dyDescent="0.25">
      <c r="A165">
        <v>4</v>
      </c>
      <c r="B165">
        <v>1565.9618507760099</v>
      </c>
      <c r="C165" s="2">
        <v>7</v>
      </c>
      <c r="D165">
        <v>1606.9997656277101</v>
      </c>
      <c r="P165">
        <v>0</v>
      </c>
      <c r="Q165" s="2"/>
      <c r="R165">
        <v>1565.9618507760099</v>
      </c>
    </row>
    <row r="166" spans="1:20" x14ac:dyDescent="0.25">
      <c r="A166">
        <v>6</v>
      </c>
      <c r="B166">
        <v>1566.4217132977601</v>
      </c>
      <c r="C166" s="2">
        <v>0</v>
      </c>
      <c r="D166">
        <v>1649.67153357965</v>
      </c>
      <c r="P166">
        <v>1565.9618507760099</v>
      </c>
      <c r="Q166" s="2"/>
      <c r="R166">
        <v>1566.4217132977601</v>
      </c>
    </row>
    <row r="167" spans="1:20" x14ac:dyDescent="0.25">
      <c r="A167">
        <v>0</v>
      </c>
      <c r="B167">
        <v>1588.6365326370101</v>
      </c>
      <c r="C167" s="2">
        <v>1</v>
      </c>
      <c r="D167">
        <v>1722.4952078593201</v>
      </c>
      <c r="P167">
        <v>1566.4217132977601</v>
      </c>
      <c r="Q167" s="2"/>
      <c r="R167">
        <v>1588.6365326370101</v>
      </c>
    </row>
    <row r="168" spans="1:20" x14ac:dyDescent="0.25">
      <c r="A168">
        <v>8</v>
      </c>
      <c r="B168">
        <v>1626.29495838505</v>
      </c>
      <c r="C168" s="2">
        <v>4</v>
      </c>
      <c r="D168">
        <v>1742.80822008274</v>
      </c>
      <c r="P168">
        <v>1588.6365326370101</v>
      </c>
      <c r="Q168" s="2"/>
      <c r="R168">
        <v>1626.29495838505</v>
      </c>
    </row>
    <row r="169" spans="1:20" x14ac:dyDescent="0.25">
      <c r="A169">
        <v>3</v>
      </c>
      <c r="B169">
        <v>1680.8557633791199</v>
      </c>
      <c r="C169" s="2">
        <v>3</v>
      </c>
      <c r="D169">
        <v>1798.32657064352</v>
      </c>
      <c r="P169">
        <v>1626.29495838505</v>
      </c>
      <c r="Q169" s="2"/>
      <c r="R169">
        <v>1680.8557633791199</v>
      </c>
    </row>
    <row r="170" spans="1:20" x14ac:dyDescent="0.25">
      <c r="A170">
        <v>5</v>
      </c>
      <c r="B170">
        <v>1684.7994680960401</v>
      </c>
      <c r="C170" s="2">
        <v>8</v>
      </c>
      <c r="D170">
        <v>1943.48387224373</v>
      </c>
      <c r="P170">
        <v>1680.8557633791199</v>
      </c>
      <c r="Q170" s="2"/>
      <c r="R170">
        <v>1684.7994680960401</v>
      </c>
    </row>
    <row r="171" spans="1:20" x14ac:dyDescent="0.25">
      <c r="A171">
        <v>7</v>
      </c>
      <c r="B171">
        <v>1693.74663323135</v>
      </c>
      <c r="C171" s="2">
        <v>2</v>
      </c>
      <c r="D171">
        <v>1980.8287018216599</v>
      </c>
      <c r="P171">
        <v>1684.7994680960401</v>
      </c>
      <c r="Q171" s="2"/>
      <c r="R171">
        <v>1693.74663323135</v>
      </c>
    </row>
    <row r="172" spans="1:20" x14ac:dyDescent="0.25">
      <c r="A172">
        <v>1</v>
      </c>
      <c r="B172">
        <v>1766.0489519723301</v>
      </c>
      <c r="C172" s="2">
        <v>5</v>
      </c>
      <c r="D172">
        <v>2149.60166244114</v>
      </c>
      <c r="P172">
        <v>1693.74663323135</v>
      </c>
      <c r="Q172" s="2"/>
      <c r="R172">
        <v>1766.0489519723301</v>
      </c>
    </row>
    <row r="173" spans="1:20" x14ac:dyDescent="0.25">
      <c r="A173">
        <v>2</v>
      </c>
      <c r="B173">
        <v>1967.1550829144301</v>
      </c>
      <c r="C173" s="2">
        <v>6</v>
      </c>
      <c r="D173">
        <v>1531.3926615749201</v>
      </c>
      <c r="P173">
        <v>1766.0489519723301</v>
      </c>
      <c r="Q173" s="2"/>
      <c r="R173">
        <v>1967.1550829144301</v>
      </c>
    </row>
    <row r="174" spans="1:20" x14ac:dyDescent="0.25">
      <c r="A174">
        <v>4</v>
      </c>
      <c r="B174">
        <v>1565.9618507760099</v>
      </c>
      <c r="C174" s="2"/>
      <c r="D174">
        <f>AVERAGE(D164:D173)</f>
        <v>1765.7000857449311</v>
      </c>
      <c r="E174">
        <f>_xlfn.STDEV.P(D164:D173)</f>
        <v>194.20900026916078</v>
      </c>
      <c r="P174">
        <v>1967.1550829144301</v>
      </c>
      <c r="Q174" s="2"/>
      <c r="R174">
        <v>1565.9618507760099</v>
      </c>
    </row>
    <row r="175" spans="1:20" x14ac:dyDescent="0.25">
      <c r="A175" t="s">
        <v>19</v>
      </c>
      <c r="B175">
        <v>62.360163100000001</v>
      </c>
      <c r="C175" s="2"/>
      <c r="P175">
        <v>1565.9618507760099</v>
      </c>
      <c r="Q175" s="2"/>
      <c r="R175">
        <f>AVERAGE(R165:R174)</f>
        <v>1670.588280546511</v>
      </c>
      <c r="S175">
        <f>_xlfn.STDEV.P(R165:R174)</f>
        <v>118.03827223791225</v>
      </c>
    </row>
    <row r="176" spans="1:20" x14ac:dyDescent="0.25">
      <c r="A176" t="s">
        <v>0</v>
      </c>
      <c r="B176">
        <v>0</v>
      </c>
      <c r="C176" s="2">
        <v>7</v>
      </c>
      <c r="D176">
        <v>1297.1187511831099</v>
      </c>
      <c r="P176">
        <v>62.360163100000001</v>
      </c>
      <c r="Q176" s="2"/>
      <c r="T176" t="s">
        <v>116</v>
      </c>
    </row>
    <row r="177" spans="1:19" x14ac:dyDescent="0.25">
      <c r="A177">
        <v>4</v>
      </c>
      <c r="B177">
        <v>1557.8796774693601</v>
      </c>
      <c r="C177" s="2">
        <v>1</v>
      </c>
      <c r="D177">
        <v>1399.35538627816</v>
      </c>
      <c r="P177">
        <v>0</v>
      </c>
      <c r="Q177" s="2"/>
      <c r="R177">
        <v>1557.8796774693601</v>
      </c>
    </row>
    <row r="178" spans="1:19" x14ac:dyDescent="0.25">
      <c r="A178">
        <v>7</v>
      </c>
      <c r="B178">
        <v>1570.6683489146801</v>
      </c>
      <c r="C178" s="2">
        <v>6</v>
      </c>
      <c r="D178">
        <v>1428.7218511201299</v>
      </c>
      <c r="P178">
        <v>1557.8796774693601</v>
      </c>
      <c r="Q178" s="2"/>
      <c r="R178">
        <v>1570.6683489146801</v>
      </c>
    </row>
    <row r="179" spans="1:19" x14ac:dyDescent="0.25">
      <c r="A179">
        <v>1</v>
      </c>
      <c r="B179">
        <v>1667.74263561968</v>
      </c>
      <c r="C179" s="2">
        <v>2</v>
      </c>
      <c r="D179">
        <v>1629.42889644313</v>
      </c>
      <c r="P179">
        <v>1570.6683489146801</v>
      </c>
      <c r="Q179" s="2"/>
      <c r="R179">
        <v>1667.74263561968</v>
      </c>
    </row>
    <row r="180" spans="1:19" x14ac:dyDescent="0.25">
      <c r="A180">
        <v>3</v>
      </c>
      <c r="B180">
        <v>1725.89389071955</v>
      </c>
      <c r="C180" s="2">
        <v>5</v>
      </c>
      <c r="D180">
        <v>1633.7624346038001</v>
      </c>
      <c r="P180">
        <v>1667.74263561968</v>
      </c>
      <c r="Q180" s="2"/>
      <c r="R180">
        <v>1725.89389071955</v>
      </c>
    </row>
    <row r="181" spans="1:19" x14ac:dyDescent="0.25">
      <c r="A181">
        <v>8</v>
      </c>
      <c r="B181">
        <v>1744.34272932966</v>
      </c>
      <c r="C181" s="2">
        <v>0</v>
      </c>
      <c r="D181">
        <v>1727.0320722543099</v>
      </c>
      <c r="P181">
        <v>1725.89389071955</v>
      </c>
      <c r="Q181" s="2"/>
      <c r="R181">
        <v>1744.34272932966</v>
      </c>
    </row>
    <row r="182" spans="1:19" x14ac:dyDescent="0.25">
      <c r="A182">
        <v>6</v>
      </c>
      <c r="B182">
        <v>1779.15209271401</v>
      </c>
      <c r="C182" s="2">
        <v>4</v>
      </c>
      <c r="D182">
        <v>1764.0955665947399</v>
      </c>
      <c r="P182">
        <v>1744.34272932966</v>
      </c>
      <c r="Q182" s="2"/>
      <c r="R182">
        <v>1779.15209271401</v>
      </c>
    </row>
    <row r="183" spans="1:19" x14ac:dyDescent="0.25">
      <c r="A183">
        <v>0</v>
      </c>
      <c r="B183">
        <v>1800.1052993241599</v>
      </c>
      <c r="C183" s="2">
        <v>8</v>
      </c>
      <c r="D183">
        <v>1829.9231358212</v>
      </c>
      <c r="P183">
        <v>1779.15209271401</v>
      </c>
      <c r="Q183" s="2"/>
      <c r="R183">
        <v>1800.1052993241599</v>
      </c>
    </row>
    <row r="184" spans="1:19" x14ac:dyDescent="0.25">
      <c r="A184">
        <v>5</v>
      </c>
      <c r="B184">
        <v>1876.76104859257</v>
      </c>
      <c r="C184" s="2">
        <v>3</v>
      </c>
      <c r="D184">
        <v>1836.1137457043301</v>
      </c>
      <c r="P184">
        <v>1800.1052993241599</v>
      </c>
      <c r="Q184" s="2"/>
      <c r="R184">
        <v>1876.76104859257</v>
      </c>
    </row>
    <row r="185" spans="1:19" x14ac:dyDescent="0.25">
      <c r="A185">
        <v>2</v>
      </c>
      <c r="B185">
        <v>1950.2908081160199</v>
      </c>
      <c r="C185" s="2">
        <v>7</v>
      </c>
      <c r="D185">
        <v>1297.1187511831099</v>
      </c>
      <c r="P185">
        <v>1876.76104859257</v>
      </c>
      <c r="Q185" s="2"/>
      <c r="R185">
        <v>1950.2908081160199</v>
      </c>
    </row>
    <row r="186" spans="1:19" x14ac:dyDescent="0.25">
      <c r="A186">
        <v>4</v>
      </c>
      <c r="B186">
        <v>1557.8796774693601</v>
      </c>
      <c r="C186" s="2"/>
      <c r="D186">
        <f>AVERAGE(D176:D185)</f>
        <v>1584.267059118602</v>
      </c>
      <c r="E186">
        <f>_xlfn.STDEV.P(D176:D185)</f>
        <v>201.06668703969362</v>
      </c>
      <c r="P186">
        <v>1950.2908081160199</v>
      </c>
      <c r="Q186" s="2"/>
      <c r="R186">
        <v>1557.8796774693601</v>
      </c>
    </row>
    <row r="187" spans="1:19" x14ac:dyDescent="0.25">
      <c r="A187" t="s">
        <v>19</v>
      </c>
      <c r="B187">
        <v>68.198939199999998</v>
      </c>
      <c r="C187" s="2"/>
      <c r="P187">
        <v>1557.8796774693601</v>
      </c>
      <c r="Q187" s="2"/>
      <c r="R187">
        <f>AVERAGE(R177:R186)</f>
        <v>1723.0716208269048</v>
      </c>
      <c r="S187">
        <f>_xlfn.STDEV.P(R177:R186)</f>
        <v>128.7064262915969</v>
      </c>
    </row>
    <row r="188" spans="1:19" x14ac:dyDescent="0.25">
      <c r="A188" t="s">
        <v>0</v>
      </c>
      <c r="B188">
        <v>0</v>
      </c>
      <c r="C188" s="2">
        <v>8</v>
      </c>
      <c r="D188">
        <v>1509.2769297188199</v>
      </c>
      <c r="P188">
        <v>68.198939199999998</v>
      </c>
      <c r="Q188" s="2"/>
    </row>
    <row r="189" spans="1:19" x14ac:dyDescent="0.25">
      <c r="A189">
        <v>8</v>
      </c>
      <c r="B189">
        <v>1497.1744180177</v>
      </c>
      <c r="C189" s="2">
        <v>5</v>
      </c>
      <c r="D189">
        <v>1557.3838427738499</v>
      </c>
      <c r="P189">
        <v>0</v>
      </c>
      <c r="Q189" s="2"/>
      <c r="R189">
        <v>1497.1744180177</v>
      </c>
    </row>
    <row r="190" spans="1:19" x14ac:dyDescent="0.25">
      <c r="A190">
        <v>7</v>
      </c>
      <c r="B190">
        <v>1574.4161088985099</v>
      </c>
      <c r="C190" s="2">
        <v>1</v>
      </c>
      <c r="D190">
        <v>1577.45993162021</v>
      </c>
      <c r="P190">
        <v>1497.1744180177</v>
      </c>
      <c r="Q190" s="2"/>
      <c r="R190">
        <v>1574.4161088985099</v>
      </c>
    </row>
    <row r="191" spans="1:19" x14ac:dyDescent="0.25">
      <c r="A191">
        <v>4</v>
      </c>
      <c r="B191">
        <v>1624.43091991251</v>
      </c>
      <c r="C191" s="2">
        <v>6</v>
      </c>
      <c r="D191">
        <v>1656.00576732126</v>
      </c>
      <c r="P191">
        <v>1574.4161088985099</v>
      </c>
      <c r="Q191" s="2"/>
      <c r="R191">
        <v>1624.43091991251</v>
      </c>
    </row>
    <row r="192" spans="1:19" x14ac:dyDescent="0.25">
      <c r="A192">
        <v>5</v>
      </c>
      <c r="B192">
        <v>1712.4382527555399</v>
      </c>
      <c r="C192" s="2">
        <v>0</v>
      </c>
      <c r="D192">
        <v>1665.13088035533</v>
      </c>
      <c r="P192">
        <v>1624.43091991251</v>
      </c>
      <c r="Q192" s="2"/>
      <c r="R192">
        <v>1712.4382527555399</v>
      </c>
    </row>
    <row r="193" spans="1:19" x14ac:dyDescent="0.25">
      <c r="A193">
        <v>3</v>
      </c>
      <c r="B193">
        <v>1756.8784434101201</v>
      </c>
      <c r="C193" s="2">
        <v>4</v>
      </c>
      <c r="D193">
        <v>1684.63452173114</v>
      </c>
      <c r="P193">
        <v>1712.4382527555399</v>
      </c>
      <c r="Q193" s="2"/>
      <c r="R193">
        <v>1756.8784434101201</v>
      </c>
    </row>
    <row r="194" spans="1:19" x14ac:dyDescent="0.25">
      <c r="A194">
        <v>0</v>
      </c>
      <c r="B194">
        <v>1814.29233368982</v>
      </c>
      <c r="C194" s="2">
        <v>2</v>
      </c>
      <c r="D194">
        <v>1724.9234842445101</v>
      </c>
      <c r="P194">
        <v>1756.8784434101201</v>
      </c>
      <c r="Q194" s="2"/>
      <c r="R194">
        <v>1814.29233368982</v>
      </c>
    </row>
    <row r="195" spans="1:19" x14ac:dyDescent="0.25">
      <c r="A195">
        <v>6</v>
      </c>
      <c r="B195">
        <v>1839.28854051338</v>
      </c>
      <c r="C195" s="2">
        <v>3</v>
      </c>
      <c r="D195">
        <v>1754.1909315722201</v>
      </c>
      <c r="P195">
        <v>1814.29233368982</v>
      </c>
      <c r="Q195" s="2"/>
      <c r="R195">
        <v>1839.28854051338</v>
      </c>
    </row>
    <row r="196" spans="1:19" x14ac:dyDescent="0.25">
      <c r="A196">
        <v>2</v>
      </c>
      <c r="B196">
        <v>1895.1727177276</v>
      </c>
      <c r="C196" s="2">
        <v>7</v>
      </c>
      <c r="D196">
        <v>1795.94401424272</v>
      </c>
      <c r="P196">
        <v>1839.28854051338</v>
      </c>
      <c r="Q196" s="2"/>
      <c r="R196">
        <v>1895.1727177276</v>
      </c>
    </row>
    <row r="197" spans="1:19" x14ac:dyDescent="0.25">
      <c r="A197">
        <v>1</v>
      </c>
      <c r="B197">
        <v>1907.7895821003101</v>
      </c>
      <c r="C197" s="2">
        <v>8</v>
      </c>
      <c r="D197">
        <v>1509.2769297188199</v>
      </c>
      <c r="P197">
        <v>1895.1727177276</v>
      </c>
      <c r="Q197" s="2"/>
      <c r="R197">
        <v>1907.7895821003101</v>
      </c>
    </row>
    <row r="198" spans="1:19" x14ac:dyDescent="0.25">
      <c r="A198">
        <v>8</v>
      </c>
      <c r="B198">
        <v>1497.1744180177</v>
      </c>
      <c r="C198" s="2"/>
      <c r="D198">
        <f>AVERAGE(D188:D197)</f>
        <v>1643.422723329888</v>
      </c>
      <c r="E198">
        <f>_xlfn.STDEV.P(D188:D197)</f>
        <v>96.045130182715837</v>
      </c>
      <c r="P198">
        <v>1907.7895821003101</v>
      </c>
      <c r="Q198" s="2"/>
      <c r="R198">
        <v>1497.1744180177</v>
      </c>
    </row>
    <row r="199" spans="1:19" x14ac:dyDescent="0.25">
      <c r="A199" t="s">
        <v>19</v>
      </c>
      <c r="B199">
        <v>64.035640000000001</v>
      </c>
      <c r="C199" s="2"/>
      <c r="P199">
        <v>1497.1744180177</v>
      </c>
      <c r="Q199" s="2"/>
      <c r="R199">
        <f>AVERAGE(R189:R198)</f>
        <v>1711.9055735043189</v>
      </c>
      <c r="S199">
        <f>_xlfn.STDEV.P(R189:R198)</f>
        <v>148.14310948109969</v>
      </c>
    </row>
    <row r="200" spans="1:19" x14ac:dyDescent="0.25">
      <c r="A200" t="s">
        <v>0</v>
      </c>
      <c r="B200">
        <v>0</v>
      </c>
      <c r="C200" s="2">
        <v>2</v>
      </c>
      <c r="D200">
        <v>1492.54374533551</v>
      </c>
      <c r="P200">
        <v>64.035640000000001</v>
      </c>
      <c r="Q200" s="2"/>
    </row>
    <row r="201" spans="1:19" x14ac:dyDescent="0.25">
      <c r="A201">
        <v>7</v>
      </c>
      <c r="B201">
        <v>1384.6722346858301</v>
      </c>
      <c r="C201" s="2">
        <v>8</v>
      </c>
      <c r="D201">
        <v>1517.23725146481</v>
      </c>
      <c r="P201">
        <v>0</v>
      </c>
      <c r="Q201" s="2"/>
      <c r="R201">
        <v>1384.6722346858301</v>
      </c>
    </row>
    <row r="202" spans="1:19" x14ac:dyDescent="0.25">
      <c r="A202">
        <v>2</v>
      </c>
      <c r="B202">
        <v>1625.3476392244399</v>
      </c>
      <c r="C202" s="2">
        <v>1</v>
      </c>
      <c r="D202">
        <v>1571.08582188829</v>
      </c>
      <c r="P202">
        <v>1384.6722346858301</v>
      </c>
      <c r="Q202" s="2"/>
      <c r="R202">
        <v>1625.3476392244399</v>
      </c>
    </row>
    <row r="203" spans="1:19" x14ac:dyDescent="0.25">
      <c r="A203">
        <v>6</v>
      </c>
      <c r="B203">
        <v>1660.0869761742099</v>
      </c>
      <c r="C203" s="2">
        <v>3</v>
      </c>
      <c r="D203">
        <v>1634.0191394558899</v>
      </c>
      <c r="P203">
        <v>1625.3476392244399</v>
      </c>
      <c r="Q203" s="2"/>
      <c r="R203">
        <v>1660.0869761742099</v>
      </c>
    </row>
    <row r="204" spans="1:19" x14ac:dyDescent="0.25">
      <c r="A204">
        <v>1</v>
      </c>
      <c r="B204">
        <v>1673.34551809205</v>
      </c>
      <c r="C204" s="2">
        <v>7</v>
      </c>
      <c r="D204">
        <v>1653.6231111218599</v>
      </c>
      <c r="P204">
        <v>1660.0869761742099</v>
      </c>
      <c r="Q204" s="2"/>
      <c r="R204">
        <v>1673.34551809205</v>
      </c>
    </row>
    <row r="205" spans="1:19" x14ac:dyDescent="0.25">
      <c r="A205">
        <v>3</v>
      </c>
      <c r="B205">
        <v>1683.85673299838</v>
      </c>
      <c r="C205" s="2">
        <v>4</v>
      </c>
      <c r="D205">
        <v>1730.88460635873</v>
      </c>
      <c r="P205">
        <v>1673.34551809205</v>
      </c>
      <c r="Q205" s="2"/>
      <c r="R205">
        <v>1683.85673299838</v>
      </c>
    </row>
    <row r="206" spans="1:19" x14ac:dyDescent="0.25">
      <c r="A206">
        <v>0</v>
      </c>
      <c r="B206">
        <v>1759.2652543081699</v>
      </c>
      <c r="C206" s="2">
        <v>6</v>
      </c>
      <c r="D206">
        <v>2045.4668956272301</v>
      </c>
      <c r="P206">
        <v>1683.85673299838</v>
      </c>
      <c r="Q206" s="2"/>
      <c r="R206">
        <v>1759.2652543081699</v>
      </c>
    </row>
    <row r="207" spans="1:19" x14ac:dyDescent="0.25">
      <c r="A207">
        <v>5</v>
      </c>
      <c r="B207">
        <v>1810.3085270178401</v>
      </c>
      <c r="C207" s="2">
        <v>5</v>
      </c>
      <c r="D207">
        <v>2075.57431199345</v>
      </c>
      <c r="P207">
        <v>1759.2652543081699</v>
      </c>
      <c r="Q207" s="2"/>
      <c r="R207">
        <v>1810.3085270178401</v>
      </c>
    </row>
    <row r="208" spans="1:19" x14ac:dyDescent="0.25">
      <c r="A208">
        <v>4</v>
      </c>
      <c r="B208">
        <v>2014.68676455889</v>
      </c>
      <c r="C208" s="2">
        <v>0</v>
      </c>
      <c r="D208">
        <v>2909.5719683889702</v>
      </c>
      <c r="P208">
        <v>1810.3085270178401</v>
      </c>
      <c r="Q208" s="2"/>
      <c r="R208">
        <v>2014.68676455889</v>
      </c>
    </row>
    <row r="209" spans="1:19" x14ac:dyDescent="0.25">
      <c r="A209">
        <v>8</v>
      </c>
      <c r="B209">
        <v>2567.62272356839</v>
      </c>
      <c r="C209" s="2">
        <v>2</v>
      </c>
      <c r="D209">
        <v>1492.54374533551</v>
      </c>
      <c r="P209">
        <v>2014.68676455889</v>
      </c>
      <c r="Q209" s="2"/>
      <c r="R209">
        <v>2567.62272356839</v>
      </c>
    </row>
    <row r="210" spans="1:19" x14ac:dyDescent="0.25">
      <c r="A210">
        <v>7</v>
      </c>
      <c r="B210">
        <v>1384.6722346858301</v>
      </c>
      <c r="C210" s="2"/>
      <c r="D210">
        <f>AVERAGE(D200:D209)</f>
        <v>1812.2550596970254</v>
      </c>
      <c r="E210">
        <f>_xlfn.STDEV.P(D200:D209)</f>
        <v>417.25426704821973</v>
      </c>
      <c r="P210">
        <v>2567.62272356839</v>
      </c>
      <c r="Q210" s="2"/>
      <c r="R210">
        <v>1384.6722346858301</v>
      </c>
    </row>
    <row r="211" spans="1:19" x14ac:dyDescent="0.25">
      <c r="A211" t="s">
        <v>19</v>
      </c>
      <c r="B211">
        <v>65.124146600000003</v>
      </c>
      <c r="C211" s="2"/>
      <c r="P211">
        <v>1384.6722346858301</v>
      </c>
      <c r="Q211" s="2"/>
      <c r="R211">
        <f>AVERAGE(R201:R210)</f>
        <v>1756.3864605314029</v>
      </c>
      <c r="S211">
        <f>_xlfn.STDEV.P(R201:R210)</f>
        <v>322.90606257870786</v>
      </c>
    </row>
    <row r="212" spans="1:19" x14ac:dyDescent="0.25">
      <c r="A212" t="s">
        <v>0</v>
      </c>
      <c r="B212">
        <v>0</v>
      </c>
      <c r="C212" s="2">
        <v>4</v>
      </c>
      <c r="D212">
        <v>1444.2441735613299</v>
      </c>
      <c r="P212">
        <v>65.124146600000003</v>
      </c>
      <c r="Q212" s="2"/>
    </row>
    <row r="213" spans="1:19" x14ac:dyDescent="0.25">
      <c r="A213">
        <v>5</v>
      </c>
      <c r="B213">
        <v>1196.44026098829</v>
      </c>
      <c r="C213" s="2">
        <v>8</v>
      </c>
      <c r="D213">
        <v>1542.66721869043</v>
      </c>
      <c r="P213">
        <v>0</v>
      </c>
      <c r="Q213" s="2"/>
      <c r="R213">
        <v>1196.44026098829</v>
      </c>
    </row>
    <row r="214" spans="1:19" x14ac:dyDescent="0.25">
      <c r="A214">
        <v>6</v>
      </c>
      <c r="B214">
        <v>1374.7820132936099</v>
      </c>
      <c r="C214" s="2">
        <v>0</v>
      </c>
      <c r="D214">
        <v>1574.6438142965501</v>
      </c>
      <c r="P214">
        <v>1196.44026098829</v>
      </c>
      <c r="Q214" s="2"/>
      <c r="R214">
        <v>1374.7820132936099</v>
      </c>
    </row>
    <row r="215" spans="1:19" x14ac:dyDescent="0.25">
      <c r="A215">
        <v>3</v>
      </c>
      <c r="B215">
        <v>1516.1521922608799</v>
      </c>
      <c r="C215" s="2">
        <v>3</v>
      </c>
      <c r="D215">
        <v>1581.3089994018601</v>
      </c>
      <c r="P215">
        <v>1374.7820132936099</v>
      </c>
      <c r="Q215" s="2"/>
      <c r="R215">
        <v>1516.1521922608799</v>
      </c>
    </row>
    <row r="216" spans="1:19" x14ac:dyDescent="0.25">
      <c r="A216">
        <v>0</v>
      </c>
      <c r="B216">
        <v>1618.42322271483</v>
      </c>
      <c r="C216" s="2">
        <v>1</v>
      </c>
      <c r="D216">
        <v>1712.43193460514</v>
      </c>
      <c r="P216">
        <v>1516.1521922608799</v>
      </c>
      <c r="Q216" s="2"/>
      <c r="R216">
        <v>1618.42322271483</v>
      </c>
    </row>
    <row r="217" spans="1:19" x14ac:dyDescent="0.25">
      <c r="A217">
        <v>7</v>
      </c>
      <c r="B217">
        <v>1626.0320147457301</v>
      </c>
      <c r="C217" s="2">
        <v>2</v>
      </c>
      <c r="D217">
        <v>1752.65264860758</v>
      </c>
      <c r="P217">
        <v>1618.42322271483</v>
      </c>
      <c r="Q217" s="2"/>
      <c r="R217">
        <v>1626.0320147457301</v>
      </c>
    </row>
    <row r="218" spans="1:19" x14ac:dyDescent="0.25">
      <c r="A218">
        <v>1</v>
      </c>
      <c r="B218">
        <v>1689.18605674538</v>
      </c>
      <c r="C218" s="2">
        <v>6</v>
      </c>
      <c r="D218">
        <v>1863.11740613696</v>
      </c>
      <c r="P218">
        <v>1626.0320147457301</v>
      </c>
      <c r="Q218" s="2"/>
      <c r="R218">
        <v>1689.18605674538</v>
      </c>
    </row>
    <row r="219" spans="1:19" x14ac:dyDescent="0.25">
      <c r="A219">
        <v>2</v>
      </c>
      <c r="B219">
        <v>1702.0265138493501</v>
      </c>
      <c r="C219" s="2">
        <v>7</v>
      </c>
      <c r="D219">
        <v>1873.8992345424001</v>
      </c>
      <c r="P219">
        <v>1689.18605674538</v>
      </c>
      <c r="Q219" s="2"/>
      <c r="R219">
        <v>1702.0265138493501</v>
      </c>
    </row>
    <row r="220" spans="1:19" x14ac:dyDescent="0.25">
      <c r="A220">
        <v>8</v>
      </c>
      <c r="B220">
        <v>1768.50290088268</v>
      </c>
      <c r="C220" s="2">
        <v>5</v>
      </c>
      <c r="D220">
        <v>2145.2794783312702</v>
      </c>
      <c r="P220">
        <v>1702.0265138493501</v>
      </c>
      <c r="Q220" s="2"/>
      <c r="R220">
        <v>1768.50290088268</v>
      </c>
    </row>
    <row r="221" spans="1:19" x14ac:dyDescent="0.25">
      <c r="A221">
        <v>4</v>
      </c>
      <c r="B221">
        <v>1770.4819876241399</v>
      </c>
      <c r="C221" s="2">
        <v>4</v>
      </c>
      <c r="D221">
        <v>1444.2441735613299</v>
      </c>
      <c r="P221">
        <v>1768.50290088268</v>
      </c>
      <c r="Q221" s="2"/>
      <c r="R221">
        <v>1770.4819876241399</v>
      </c>
    </row>
    <row r="222" spans="1:19" x14ac:dyDescent="0.25">
      <c r="A222">
        <v>5</v>
      </c>
      <c r="B222">
        <v>1196.44026098829</v>
      </c>
      <c r="C222" s="2"/>
      <c r="D222">
        <f>AVERAGE(D212:D221)</f>
        <v>1693.4489081734846</v>
      </c>
      <c r="E222">
        <f>_xlfn.STDEV.P(D212:D221)</f>
        <v>210.47497443897097</v>
      </c>
      <c r="P222">
        <v>1770.4819876241399</v>
      </c>
      <c r="Q222" s="2"/>
      <c r="R222">
        <v>1196.44026098829</v>
      </c>
    </row>
    <row r="223" spans="1:19" x14ac:dyDescent="0.25">
      <c r="A223" t="s">
        <v>19</v>
      </c>
      <c r="B223">
        <v>68.118369999999999</v>
      </c>
      <c r="C223" s="2"/>
      <c r="P223">
        <v>1196.44026098829</v>
      </c>
      <c r="Q223" s="2"/>
      <c r="R223">
        <f>AVERAGE(R213:R222)</f>
        <v>1545.8467424093183</v>
      </c>
      <c r="S223">
        <f>_xlfn.STDEV.P(R213:R222)</f>
        <v>207.60220328971013</v>
      </c>
    </row>
    <row r="224" spans="1:19" x14ac:dyDescent="0.25">
      <c r="A224" t="s">
        <v>0</v>
      </c>
      <c r="B224">
        <v>0</v>
      </c>
      <c r="C224" s="2">
        <v>1</v>
      </c>
      <c r="D224">
        <v>1434.6454165848399</v>
      </c>
      <c r="P224">
        <v>68.118369999999999</v>
      </c>
      <c r="Q224" s="2"/>
    </row>
    <row r="225" spans="1:19" x14ac:dyDescent="0.25">
      <c r="A225">
        <v>6</v>
      </c>
      <c r="B225">
        <v>1279.5033496405799</v>
      </c>
      <c r="C225" s="2">
        <v>8</v>
      </c>
      <c r="D225">
        <v>1507.5630165044599</v>
      </c>
      <c r="P225">
        <v>0</v>
      </c>
      <c r="Q225" s="2"/>
      <c r="R225">
        <v>1279.5033496405799</v>
      </c>
    </row>
    <row r="226" spans="1:19" x14ac:dyDescent="0.25">
      <c r="A226">
        <v>3</v>
      </c>
      <c r="B226">
        <v>1334.98416538941</v>
      </c>
      <c r="C226" s="2">
        <v>4</v>
      </c>
      <c r="D226">
        <v>1559.0526718154899</v>
      </c>
      <c r="P226">
        <v>1279.5033496405799</v>
      </c>
      <c r="Q226" s="2"/>
      <c r="R226">
        <v>1334.98416538941</v>
      </c>
    </row>
    <row r="227" spans="1:19" x14ac:dyDescent="0.25">
      <c r="A227">
        <v>5</v>
      </c>
      <c r="B227">
        <v>1475.20998736103</v>
      </c>
      <c r="C227" s="2">
        <v>5</v>
      </c>
      <c r="D227">
        <v>1674.8159521346799</v>
      </c>
      <c r="P227">
        <v>1334.98416538941</v>
      </c>
      <c r="Q227" s="2"/>
      <c r="R227">
        <v>1475.20998736103</v>
      </c>
    </row>
    <row r="228" spans="1:19" x14ac:dyDescent="0.25">
      <c r="A228">
        <v>0</v>
      </c>
      <c r="B228">
        <v>1584.7223906473901</v>
      </c>
      <c r="C228" s="2">
        <v>3</v>
      </c>
      <c r="D228">
        <v>1755.74937992849</v>
      </c>
      <c r="P228">
        <v>1475.20998736103</v>
      </c>
      <c r="Q228" s="2"/>
      <c r="R228">
        <v>1584.7223906473901</v>
      </c>
    </row>
    <row r="229" spans="1:19" x14ac:dyDescent="0.25">
      <c r="A229">
        <v>2</v>
      </c>
      <c r="B229">
        <v>1642.7849883809399</v>
      </c>
      <c r="C229" s="2">
        <v>2</v>
      </c>
      <c r="D229">
        <v>1781.4235995787301</v>
      </c>
      <c r="P229">
        <v>1584.7223906473901</v>
      </c>
      <c r="Q229" s="2"/>
      <c r="R229">
        <v>1642.7849883809399</v>
      </c>
    </row>
    <row r="230" spans="1:19" x14ac:dyDescent="0.25">
      <c r="A230">
        <v>1</v>
      </c>
      <c r="B230">
        <v>1776.5503179008899</v>
      </c>
      <c r="C230" s="2">
        <v>0</v>
      </c>
      <c r="D230">
        <v>1827.0102630967299</v>
      </c>
      <c r="P230">
        <v>1642.7849883809399</v>
      </c>
      <c r="Q230" s="2"/>
      <c r="R230">
        <v>1776.5503179008899</v>
      </c>
    </row>
    <row r="231" spans="1:19" x14ac:dyDescent="0.25">
      <c r="A231">
        <v>7</v>
      </c>
      <c r="B231">
        <v>1877.0282487050899</v>
      </c>
      <c r="C231" s="2">
        <v>6</v>
      </c>
      <c r="D231">
        <v>1903.6071974320901</v>
      </c>
      <c r="P231">
        <v>1776.5503179008899</v>
      </c>
      <c r="Q231" s="2"/>
      <c r="R231">
        <v>1877.0282487050899</v>
      </c>
    </row>
    <row r="232" spans="1:19" x14ac:dyDescent="0.25">
      <c r="A232">
        <v>8</v>
      </c>
      <c r="B232">
        <v>2263.76219124822</v>
      </c>
      <c r="C232" s="2">
        <v>7</v>
      </c>
      <c r="D232">
        <v>2013.0400298781999</v>
      </c>
      <c r="P232">
        <v>1877.0282487050899</v>
      </c>
      <c r="Q232" s="2"/>
      <c r="R232">
        <v>2263.76219124822</v>
      </c>
    </row>
    <row r="233" spans="1:19" x14ac:dyDescent="0.25">
      <c r="A233">
        <v>4</v>
      </c>
      <c r="B233">
        <v>2412.9216363702599</v>
      </c>
      <c r="C233" s="2">
        <v>1</v>
      </c>
      <c r="D233">
        <v>1434.6454165848399</v>
      </c>
      <c r="P233">
        <v>2263.76219124822</v>
      </c>
      <c r="Q233" s="2"/>
      <c r="R233">
        <v>2412.9216363702599</v>
      </c>
    </row>
    <row r="234" spans="1:19" x14ac:dyDescent="0.25">
      <c r="A234">
        <v>6</v>
      </c>
      <c r="B234">
        <v>1279.5033496405799</v>
      </c>
      <c r="C234" s="2"/>
      <c r="D234">
        <f>AVERAGE(D224:D233)</f>
        <v>1689.155294353855</v>
      </c>
      <c r="E234">
        <f>_xlfn.STDEV.P(D224:D233)</f>
        <v>190.3947913401004</v>
      </c>
      <c r="P234">
        <v>2412.9216363702599</v>
      </c>
      <c r="Q234" s="2"/>
      <c r="R234">
        <v>1279.5033496405799</v>
      </c>
    </row>
    <row r="235" spans="1:19" x14ac:dyDescent="0.25">
      <c r="A235" t="s">
        <v>19</v>
      </c>
      <c r="B235">
        <v>66.192393800000005</v>
      </c>
      <c r="C235" s="2"/>
      <c r="P235">
        <v>1279.5033496405799</v>
      </c>
      <c r="Q235" s="2"/>
      <c r="R235">
        <f>AVERAGE(R225:R234)</f>
        <v>1692.6970625284389</v>
      </c>
      <c r="S235">
        <f>_xlfn.STDEV.P(R225:R234)</f>
        <v>376.39276705820618</v>
      </c>
    </row>
    <row r="236" spans="1:19" x14ac:dyDescent="0.25">
      <c r="A236" t="s">
        <v>0</v>
      </c>
      <c r="B236">
        <v>0</v>
      </c>
      <c r="C236" s="2">
        <v>6</v>
      </c>
      <c r="D236">
        <v>1216.2926712872099</v>
      </c>
      <c r="P236">
        <v>66.192393800000005</v>
      </c>
      <c r="Q236" s="2"/>
    </row>
    <row r="237" spans="1:19" x14ac:dyDescent="0.25">
      <c r="A237">
        <v>3</v>
      </c>
      <c r="B237">
        <v>1518.7631976903299</v>
      </c>
      <c r="C237" s="2">
        <v>4</v>
      </c>
      <c r="D237">
        <v>1498.4408816791899</v>
      </c>
      <c r="P237">
        <v>0</v>
      </c>
      <c r="Q237" s="2"/>
      <c r="R237">
        <v>1518.7631976903299</v>
      </c>
    </row>
    <row r="238" spans="1:19" x14ac:dyDescent="0.25">
      <c r="A238">
        <v>7</v>
      </c>
      <c r="B238">
        <v>1591.93129816902</v>
      </c>
      <c r="C238" s="2">
        <v>7</v>
      </c>
      <c r="D238">
        <v>1613.1381797249301</v>
      </c>
      <c r="P238">
        <v>1518.7631976903299</v>
      </c>
      <c r="Q238" s="2"/>
      <c r="R238">
        <v>1591.93129816902</v>
      </c>
    </row>
    <row r="239" spans="1:19" x14ac:dyDescent="0.25">
      <c r="A239">
        <v>5</v>
      </c>
      <c r="B239">
        <v>1630.51497130753</v>
      </c>
      <c r="C239" s="2">
        <v>1</v>
      </c>
      <c r="D239">
        <v>1639.2797802646701</v>
      </c>
      <c r="G239">
        <v>1</v>
      </c>
      <c r="H239">
        <v>1765.7000857449311</v>
      </c>
      <c r="I239">
        <v>194.20900026916078</v>
      </c>
      <c r="J239">
        <v>1670.588280546511</v>
      </c>
      <c r="K239">
        <v>118.03827223791225</v>
      </c>
      <c r="P239">
        <v>1591.93129816902</v>
      </c>
      <c r="Q239" s="2"/>
      <c r="R239">
        <v>1630.51497130753</v>
      </c>
    </row>
    <row r="240" spans="1:19" x14ac:dyDescent="0.25">
      <c r="A240">
        <v>0</v>
      </c>
      <c r="B240">
        <v>1735.5290823569901</v>
      </c>
      <c r="C240" s="2">
        <v>0</v>
      </c>
      <c r="D240">
        <v>1677.7394888167501</v>
      </c>
      <c r="G240">
        <v>2</v>
      </c>
      <c r="H240">
        <v>1584.267059118602</v>
      </c>
      <c r="I240">
        <v>201.06668703969362</v>
      </c>
      <c r="J240">
        <v>1723.0716208269048</v>
      </c>
      <c r="K240">
        <v>128.7064262915969</v>
      </c>
      <c r="P240">
        <v>1630.51497130753</v>
      </c>
      <c r="Q240" s="2"/>
      <c r="R240">
        <v>1735.5290823569901</v>
      </c>
    </row>
    <row r="241" spans="1:19" x14ac:dyDescent="0.25">
      <c r="A241">
        <v>8</v>
      </c>
      <c r="B241">
        <v>1751.1232175815101</v>
      </c>
      <c r="C241" s="2">
        <v>2</v>
      </c>
      <c r="D241">
        <v>1741.08141192223</v>
      </c>
      <c r="G241">
        <v>3</v>
      </c>
      <c r="H241">
        <v>1643.422723329888</v>
      </c>
      <c r="I241">
        <v>96.045130182715837</v>
      </c>
      <c r="J241">
        <v>1711.9055735043189</v>
      </c>
      <c r="K241">
        <v>148.14310948109969</v>
      </c>
      <c r="P241">
        <v>1735.5290823569901</v>
      </c>
      <c r="Q241" s="2"/>
      <c r="R241">
        <v>1751.1232175815101</v>
      </c>
    </row>
    <row r="242" spans="1:19" x14ac:dyDescent="0.25">
      <c r="A242">
        <v>4</v>
      </c>
      <c r="B242">
        <v>1804.2701505810501</v>
      </c>
      <c r="C242" s="2">
        <v>3</v>
      </c>
      <c r="D242">
        <v>1765.7788376788301</v>
      </c>
      <c r="G242">
        <v>4</v>
      </c>
      <c r="H242">
        <v>1812.2550596970254</v>
      </c>
      <c r="I242">
        <v>417.25426704821973</v>
      </c>
      <c r="J242">
        <v>1756.3864605314029</v>
      </c>
      <c r="K242">
        <v>322.90606257870786</v>
      </c>
      <c r="P242">
        <v>1751.1232175815101</v>
      </c>
      <c r="Q242" s="2"/>
      <c r="R242">
        <v>1804.2701505810501</v>
      </c>
    </row>
    <row r="243" spans="1:19" x14ac:dyDescent="0.25">
      <c r="A243">
        <v>6</v>
      </c>
      <c r="B243">
        <v>1836.2439145252499</v>
      </c>
      <c r="C243" s="2">
        <v>5</v>
      </c>
      <c r="D243">
        <v>1833.3372193360001</v>
      </c>
      <c r="G243">
        <v>5</v>
      </c>
      <c r="H243">
        <v>1693.4489081734846</v>
      </c>
      <c r="I243">
        <v>210.47497443897097</v>
      </c>
      <c r="J243">
        <v>1545.8467424093183</v>
      </c>
      <c r="K243">
        <v>207.60220328971013</v>
      </c>
      <c r="P243">
        <v>1804.2701505810501</v>
      </c>
      <c r="Q243" s="2"/>
      <c r="R243">
        <v>1836.2439145252499</v>
      </c>
    </row>
    <row r="244" spans="1:19" x14ac:dyDescent="0.25">
      <c r="A244">
        <v>2</v>
      </c>
      <c r="B244">
        <v>1863.71730808445</v>
      </c>
      <c r="C244" s="2">
        <v>8</v>
      </c>
      <c r="D244">
        <v>1992.3376628670601</v>
      </c>
      <c r="G244">
        <v>6</v>
      </c>
      <c r="H244">
        <v>1689.155294353855</v>
      </c>
      <c r="I244">
        <v>190.3947913401004</v>
      </c>
      <c r="J244">
        <v>1692.6970625284389</v>
      </c>
      <c r="K244">
        <v>376.39276705820618</v>
      </c>
      <c r="P244">
        <v>1836.2439145252499</v>
      </c>
      <c r="Q244" s="2"/>
      <c r="R244">
        <v>1863.71730808445</v>
      </c>
    </row>
    <row r="245" spans="1:19" x14ac:dyDescent="0.25">
      <c r="A245">
        <v>1</v>
      </c>
      <c r="B245">
        <v>2149.00683129958</v>
      </c>
      <c r="C245" s="2">
        <v>6</v>
      </c>
      <c r="D245">
        <v>1216.2926712872099</v>
      </c>
      <c r="G245">
        <v>7</v>
      </c>
      <c r="H245">
        <v>1619.3718804864081</v>
      </c>
      <c r="I245">
        <v>237.60151802193519</v>
      </c>
      <c r="J245">
        <v>1739.9863169286041</v>
      </c>
      <c r="K245">
        <v>181.08908699091467</v>
      </c>
      <c r="P245">
        <v>1863.71730808445</v>
      </c>
      <c r="Q245" s="2"/>
      <c r="R245">
        <v>2149.00683129958</v>
      </c>
    </row>
    <row r="246" spans="1:19" x14ac:dyDescent="0.25">
      <c r="A246">
        <v>3</v>
      </c>
      <c r="B246">
        <v>1518.7631976903299</v>
      </c>
      <c r="C246" s="2"/>
      <c r="D246">
        <f>AVERAGE(D236:D245)</f>
        <v>1619.3718804864081</v>
      </c>
      <c r="E246">
        <f>_xlfn.STDEV.P(D236:D245)</f>
        <v>237.60151802193519</v>
      </c>
      <c r="G246">
        <v>8</v>
      </c>
      <c r="H246">
        <v>1717.3172574917648</v>
      </c>
      <c r="I246">
        <v>111.55903236757719</v>
      </c>
      <c r="J246">
        <v>1581.5152880537657</v>
      </c>
      <c r="K246">
        <v>190.71787755558728</v>
      </c>
      <c r="P246">
        <v>2149.00683129958</v>
      </c>
      <c r="Q246" s="2"/>
      <c r="R246">
        <v>1518.7631976903299</v>
      </c>
    </row>
    <row r="247" spans="1:19" x14ac:dyDescent="0.25">
      <c r="A247" t="s">
        <v>19</v>
      </c>
      <c r="B247">
        <v>69.723737900000003</v>
      </c>
      <c r="C247" s="2"/>
      <c r="G247">
        <v>9</v>
      </c>
      <c r="H247">
        <v>1785.0342032296521</v>
      </c>
      <c r="I247">
        <v>250.55346123127219</v>
      </c>
      <c r="J247">
        <v>1585.1228711550859</v>
      </c>
      <c r="K247">
        <v>174.7122539906369</v>
      </c>
      <c r="P247">
        <v>1518.7631976903299</v>
      </c>
      <c r="Q247" s="2"/>
      <c r="R247">
        <f>AVERAGE(R237:R246)</f>
        <v>1739.9863169286041</v>
      </c>
      <c r="S247">
        <f>_xlfn.STDEV.P(R237:R246)</f>
        <v>181.08908699091467</v>
      </c>
    </row>
    <row r="248" spans="1:19" x14ac:dyDescent="0.25">
      <c r="A248" t="s">
        <v>0</v>
      </c>
      <c r="B248">
        <v>0</v>
      </c>
      <c r="C248" s="2">
        <v>6</v>
      </c>
      <c r="D248">
        <v>1615.4530601582201</v>
      </c>
      <c r="G248">
        <v>10</v>
      </c>
      <c r="H248">
        <v>1712.355898525909</v>
      </c>
      <c r="I248">
        <v>192.58487686836054</v>
      </c>
      <c r="J248">
        <v>1734.2870622382343</v>
      </c>
      <c r="K248">
        <v>256.33516156919535</v>
      </c>
      <c r="P248">
        <v>69.723737900000003</v>
      </c>
      <c r="Q248" s="2"/>
    </row>
    <row r="249" spans="1:19" x14ac:dyDescent="0.25">
      <c r="A249">
        <v>8</v>
      </c>
      <c r="B249">
        <v>1266.62412207527</v>
      </c>
      <c r="C249" s="2">
        <v>4</v>
      </c>
      <c r="D249">
        <v>1640.5566587455301</v>
      </c>
      <c r="G249">
        <v>11</v>
      </c>
      <c r="H249">
        <v>1688.3968705510183</v>
      </c>
      <c r="I249">
        <v>102.25231209447014</v>
      </c>
      <c r="J249">
        <v>1672.75234996682</v>
      </c>
      <c r="K249">
        <v>207.88909588180815</v>
      </c>
      <c r="P249">
        <v>0</v>
      </c>
      <c r="Q249" s="2"/>
      <c r="R249">
        <v>1266.62412207527</v>
      </c>
    </row>
    <row r="250" spans="1:19" x14ac:dyDescent="0.25">
      <c r="A250">
        <v>6</v>
      </c>
      <c r="B250">
        <v>1495.21519178218</v>
      </c>
      <c r="C250" s="2">
        <v>2</v>
      </c>
      <c r="D250">
        <v>1654.73644338446</v>
      </c>
      <c r="P250">
        <v>1266.62412207527</v>
      </c>
      <c r="Q250" s="2"/>
      <c r="R250">
        <v>1495.21519178218</v>
      </c>
    </row>
    <row r="251" spans="1:19" x14ac:dyDescent="0.25">
      <c r="A251">
        <v>0</v>
      </c>
      <c r="B251">
        <v>1517.9560388908001</v>
      </c>
      <c r="C251" s="2">
        <v>3</v>
      </c>
      <c r="D251">
        <v>1679.75384769058</v>
      </c>
      <c r="P251">
        <v>1495.21519178218</v>
      </c>
      <c r="Q251" s="2"/>
      <c r="R251">
        <v>1517.9560388908001</v>
      </c>
    </row>
    <row r="252" spans="1:19" x14ac:dyDescent="0.25">
      <c r="A252">
        <v>7</v>
      </c>
      <c r="B252">
        <v>1603.5624668425401</v>
      </c>
      <c r="C252" s="2">
        <v>8</v>
      </c>
      <c r="D252">
        <v>1693.5147294605999</v>
      </c>
      <c r="P252">
        <v>1517.9560388908001</v>
      </c>
      <c r="Q252" s="2"/>
      <c r="R252">
        <v>1603.5624668425401</v>
      </c>
    </row>
    <row r="253" spans="1:19" x14ac:dyDescent="0.25">
      <c r="A253">
        <v>3</v>
      </c>
      <c r="B253">
        <v>1640.77675455595</v>
      </c>
      <c r="C253" s="2">
        <v>7</v>
      </c>
      <c r="D253">
        <v>1698.69860938938</v>
      </c>
      <c r="P253">
        <v>1603.5624668425401</v>
      </c>
      <c r="Q253" s="2"/>
      <c r="R253">
        <v>1640.77675455595</v>
      </c>
    </row>
    <row r="254" spans="1:19" x14ac:dyDescent="0.25">
      <c r="A254">
        <v>5</v>
      </c>
      <c r="B254">
        <v>1656.05945095935</v>
      </c>
      <c r="C254" s="2">
        <v>0</v>
      </c>
      <c r="D254">
        <v>1716.14442073088</v>
      </c>
      <c r="P254">
        <v>1640.77675455595</v>
      </c>
      <c r="Q254" s="2"/>
      <c r="R254">
        <v>1656.05945095935</v>
      </c>
    </row>
    <row r="255" spans="1:19" x14ac:dyDescent="0.25">
      <c r="A255">
        <v>1</v>
      </c>
      <c r="B255">
        <v>1715.6047360172799</v>
      </c>
      <c r="C255" s="2">
        <v>5</v>
      </c>
      <c r="D255">
        <v>1901.29700787601</v>
      </c>
      <c r="P255">
        <v>1656.05945095935</v>
      </c>
      <c r="Q255" s="2"/>
      <c r="R255">
        <v>1715.6047360172799</v>
      </c>
    </row>
    <row r="256" spans="1:19" x14ac:dyDescent="0.25">
      <c r="A256">
        <v>4</v>
      </c>
      <c r="B256">
        <v>1769.3775560193001</v>
      </c>
      <c r="C256" s="2">
        <v>1</v>
      </c>
      <c r="D256">
        <v>1957.56473732377</v>
      </c>
      <c r="P256">
        <v>1715.6047360172799</v>
      </c>
      <c r="Q256" s="2"/>
      <c r="R256">
        <v>1769.3775560193001</v>
      </c>
    </row>
    <row r="257" spans="1:19" x14ac:dyDescent="0.25">
      <c r="A257">
        <v>2</v>
      </c>
      <c r="B257">
        <v>1883.3524413197199</v>
      </c>
      <c r="C257" s="2">
        <v>6</v>
      </c>
      <c r="D257">
        <v>1615.4530601582201</v>
      </c>
      <c r="P257">
        <v>1769.3775560193001</v>
      </c>
      <c r="Q257" s="2"/>
      <c r="R257">
        <v>1883.3524413197199</v>
      </c>
    </row>
    <row r="258" spans="1:19" x14ac:dyDescent="0.25">
      <c r="A258">
        <v>8</v>
      </c>
      <c r="B258">
        <v>1266.62412207527</v>
      </c>
      <c r="C258" s="2"/>
      <c r="D258">
        <f>AVERAGE(D248:D257)</f>
        <v>1717.3172574917648</v>
      </c>
      <c r="E258">
        <f>_xlfn.STDEV.P(D248:D257)</f>
        <v>111.55903236757719</v>
      </c>
      <c r="P258">
        <v>1883.3524413197199</v>
      </c>
      <c r="Q258" s="2"/>
      <c r="R258">
        <v>1266.62412207527</v>
      </c>
    </row>
    <row r="259" spans="1:19" x14ac:dyDescent="0.25">
      <c r="A259" t="s">
        <v>19</v>
      </c>
      <c r="B259">
        <v>77.276227399999996</v>
      </c>
      <c r="C259" s="2"/>
      <c r="P259">
        <v>1266.62412207527</v>
      </c>
      <c r="Q259" s="2"/>
      <c r="R259">
        <f>AVERAGE(R249:R258)</f>
        <v>1581.5152880537657</v>
      </c>
      <c r="S259">
        <f>_xlfn.STDEV.P(R249:R258)</f>
        <v>190.71787755558728</v>
      </c>
    </row>
    <row r="260" spans="1:19" x14ac:dyDescent="0.25">
      <c r="A260" t="s">
        <v>0</v>
      </c>
      <c r="B260">
        <v>0</v>
      </c>
      <c r="C260" s="2">
        <v>7</v>
      </c>
      <c r="D260">
        <v>1541.74791417696</v>
      </c>
      <c r="P260">
        <v>77.276227399999996</v>
      </c>
      <c r="Q260" s="2"/>
    </row>
    <row r="261" spans="1:19" x14ac:dyDescent="0.25">
      <c r="A261">
        <v>6</v>
      </c>
      <c r="B261">
        <v>1301.00663131376</v>
      </c>
      <c r="C261" s="2">
        <v>3</v>
      </c>
      <c r="D261">
        <v>1623.94472061335</v>
      </c>
      <c r="P261">
        <v>0</v>
      </c>
      <c r="Q261" s="2"/>
      <c r="R261">
        <v>1301.00663131376</v>
      </c>
    </row>
    <row r="262" spans="1:19" x14ac:dyDescent="0.25">
      <c r="A262">
        <v>2</v>
      </c>
      <c r="B262">
        <v>1462.07843009057</v>
      </c>
      <c r="C262" s="2">
        <v>1</v>
      </c>
      <c r="D262">
        <v>1630.0991388933901</v>
      </c>
      <c r="P262">
        <v>1301.00663131376</v>
      </c>
      <c r="Q262" s="2"/>
      <c r="R262">
        <v>1462.07843009057</v>
      </c>
    </row>
    <row r="263" spans="1:19" x14ac:dyDescent="0.25">
      <c r="A263">
        <v>7</v>
      </c>
      <c r="B263">
        <v>1510.61958394822</v>
      </c>
      <c r="C263" s="2">
        <v>5</v>
      </c>
      <c r="D263">
        <v>1714.5147024869</v>
      </c>
      <c r="P263">
        <v>1462.07843009057</v>
      </c>
      <c r="Q263" s="2"/>
      <c r="R263">
        <v>1510.61958394822</v>
      </c>
    </row>
    <row r="264" spans="1:19" x14ac:dyDescent="0.25">
      <c r="A264">
        <v>0</v>
      </c>
      <c r="B264">
        <v>1601.60865227309</v>
      </c>
      <c r="C264" s="2">
        <v>4</v>
      </c>
      <c r="D264">
        <v>1789.2277168094099</v>
      </c>
      <c r="P264">
        <v>1510.61958394822</v>
      </c>
      <c r="Q264" s="2"/>
      <c r="R264">
        <v>1601.60865227309</v>
      </c>
    </row>
    <row r="265" spans="1:19" x14ac:dyDescent="0.25">
      <c r="A265">
        <v>3</v>
      </c>
      <c r="B265">
        <v>1657.14607528391</v>
      </c>
      <c r="C265" s="2">
        <v>2</v>
      </c>
      <c r="D265">
        <v>1823.8097431288099</v>
      </c>
      <c r="P265">
        <v>1601.60865227309</v>
      </c>
      <c r="Q265" s="2"/>
      <c r="R265">
        <v>1657.14607528391</v>
      </c>
    </row>
    <row r="266" spans="1:19" x14ac:dyDescent="0.25">
      <c r="A266">
        <v>8</v>
      </c>
      <c r="B266">
        <v>1719.43847625995</v>
      </c>
      <c r="C266" s="2">
        <v>6</v>
      </c>
      <c r="D266">
        <v>1829.8520590758601</v>
      </c>
      <c r="P266">
        <v>1657.14607528391</v>
      </c>
      <c r="Q266" s="2"/>
      <c r="R266">
        <v>1719.43847625995</v>
      </c>
    </row>
    <row r="267" spans="1:19" x14ac:dyDescent="0.25">
      <c r="A267">
        <v>5</v>
      </c>
      <c r="B267">
        <v>1743.35136673938</v>
      </c>
      <c r="C267" s="2">
        <v>0</v>
      </c>
      <c r="D267">
        <v>1910.71115268775</v>
      </c>
      <c r="P267">
        <v>1719.43847625995</v>
      </c>
      <c r="Q267" s="2"/>
      <c r="R267">
        <v>1743.35136673938</v>
      </c>
    </row>
    <row r="268" spans="1:19" x14ac:dyDescent="0.25">
      <c r="A268">
        <v>4</v>
      </c>
      <c r="B268">
        <v>1760.67235368094</v>
      </c>
      <c r="C268" s="2">
        <v>8</v>
      </c>
      <c r="D268">
        <v>2444.6869702471299</v>
      </c>
      <c r="P268">
        <v>1743.35136673938</v>
      </c>
      <c r="Q268" s="2"/>
      <c r="R268">
        <v>1760.67235368094</v>
      </c>
    </row>
    <row r="269" spans="1:19" x14ac:dyDescent="0.25">
      <c r="A269">
        <v>1</v>
      </c>
      <c r="B269">
        <v>1794.3005106472799</v>
      </c>
      <c r="C269" s="2">
        <v>7</v>
      </c>
      <c r="D269">
        <v>1541.74791417696</v>
      </c>
      <c r="P269">
        <v>1760.67235368094</v>
      </c>
      <c r="Q269" s="2"/>
      <c r="R269">
        <v>1794.3005106472799</v>
      </c>
    </row>
    <row r="270" spans="1:19" x14ac:dyDescent="0.25">
      <c r="A270">
        <v>6</v>
      </c>
      <c r="B270">
        <v>1301.00663131376</v>
      </c>
      <c r="C270" s="2"/>
      <c r="D270">
        <f>AVERAGE(D260:D269)</f>
        <v>1785.0342032296521</v>
      </c>
      <c r="E270">
        <f>_xlfn.STDEV.P(D260:D269)</f>
        <v>250.55346123127219</v>
      </c>
      <c r="P270">
        <v>1794.3005106472799</v>
      </c>
      <c r="Q270" s="2"/>
      <c r="R270">
        <v>1301.00663131376</v>
      </c>
    </row>
    <row r="271" spans="1:19" x14ac:dyDescent="0.25">
      <c r="A271" t="s">
        <v>19</v>
      </c>
      <c r="B271">
        <v>78.811774099999994</v>
      </c>
      <c r="C271" s="2"/>
      <c r="P271">
        <v>1301.00663131376</v>
      </c>
      <c r="Q271" s="2"/>
      <c r="R271">
        <f>AVERAGE(R261:R270)</f>
        <v>1585.1228711550859</v>
      </c>
      <c r="S271">
        <f>_xlfn.STDEV.P(R261:R270)</f>
        <v>174.7122539906369</v>
      </c>
    </row>
    <row r="272" spans="1:19" x14ac:dyDescent="0.25">
      <c r="A272" t="s">
        <v>0</v>
      </c>
      <c r="B272">
        <v>0</v>
      </c>
      <c r="C272" s="2">
        <v>0</v>
      </c>
      <c r="D272">
        <v>1422.3196915484</v>
      </c>
      <c r="P272">
        <v>78.811774099999994</v>
      </c>
      <c r="Q272" s="2"/>
    </row>
    <row r="273" spans="1:19" x14ac:dyDescent="0.25">
      <c r="A273">
        <v>2</v>
      </c>
      <c r="B273">
        <v>1378.26246547869</v>
      </c>
      <c r="C273" s="2">
        <v>6</v>
      </c>
      <c r="D273">
        <v>1666.6641141119801</v>
      </c>
      <c r="P273">
        <v>0</v>
      </c>
      <c r="Q273" s="2"/>
      <c r="R273">
        <v>1378.26246547869</v>
      </c>
    </row>
    <row r="274" spans="1:19" x14ac:dyDescent="0.25">
      <c r="A274">
        <v>6</v>
      </c>
      <c r="B274">
        <v>1603.1014792083099</v>
      </c>
      <c r="C274" s="2">
        <v>3</v>
      </c>
      <c r="D274">
        <v>1680.79535176013</v>
      </c>
      <c r="P274">
        <v>1378.26246547869</v>
      </c>
      <c r="Q274" s="2"/>
      <c r="R274">
        <v>1603.1014792083099</v>
      </c>
    </row>
    <row r="275" spans="1:19" x14ac:dyDescent="0.25">
      <c r="A275">
        <v>0</v>
      </c>
      <c r="B275">
        <v>1638.1578479561699</v>
      </c>
      <c r="C275" s="2">
        <v>2</v>
      </c>
      <c r="D275">
        <v>1686.3497746897499</v>
      </c>
      <c r="P275">
        <v>1603.1014792083099</v>
      </c>
      <c r="Q275" s="2"/>
      <c r="R275">
        <v>1638.1578479561699</v>
      </c>
    </row>
    <row r="276" spans="1:19" x14ac:dyDescent="0.25">
      <c r="A276">
        <v>7</v>
      </c>
      <c r="B276">
        <v>1720.1714028098399</v>
      </c>
      <c r="C276" s="2">
        <v>1</v>
      </c>
      <c r="D276">
        <v>1762.1153988306801</v>
      </c>
      <c r="P276">
        <v>1638.1578479561699</v>
      </c>
      <c r="Q276" s="2"/>
      <c r="R276">
        <v>1720.1714028098399</v>
      </c>
    </row>
    <row r="277" spans="1:19" x14ac:dyDescent="0.25">
      <c r="A277">
        <v>8</v>
      </c>
      <c r="B277">
        <v>1767.99713078902</v>
      </c>
      <c r="C277" s="2">
        <v>7</v>
      </c>
      <c r="D277">
        <v>1764.4773254040399</v>
      </c>
      <c r="P277">
        <v>1720.1714028098399</v>
      </c>
      <c r="Q277" s="2"/>
      <c r="R277">
        <v>1767.99713078902</v>
      </c>
    </row>
    <row r="278" spans="1:19" x14ac:dyDescent="0.25">
      <c r="A278">
        <v>3</v>
      </c>
      <c r="B278">
        <v>1796.0329020301399</v>
      </c>
      <c r="C278" s="2">
        <v>4</v>
      </c>
      <c r="D278">
        <v>1780.1714176775099</v>
      </c>
      <c r="P278">
        <v>1767.99713078902</v>
      </c>
      <c r="Q278" s="2"/>
      <c r="R278">
        <v>1796.0329020301399</v>
      </c>
    </row>
    <row r="279" spans="1:19" x14ac:dyDescent="0.25">
      <c r="A279">
        <v>1</v>
      </c>
      <c r="B279">
        <v>1849.0088334003699</v>
      </c>
      <c r="C279" s="2">
        <v>8</v>
      </c>
      <c r="D279">
        <v>1800.07925453077</v>
      </c>
      <c r="P279">
        <v>1796.0329020301399</v>
      </c>
      <c r="Q279" s="2"/>
      <c r="R279">
        <v>1849.0088334003699</v>
      </c>
    </row>
    <row r="280" spans="1:19" x14ac:dyDescent="0.25">
      <c r="A280">
        <v>5</v>
      </c>
      <c r="B280">
        <v>1902.76142912657</v>
      </c>
      <c r="C280" s="2">
        <v>5</v>
      </c>
      <c r="D280">
        <v>2138.2669651574301</v>
      </c>
      <c r="P280">
        <v>1849.0088334003699</v>
      </c>
      <c r="Q280" s="2"/>
      <c r="R280">
        <v>1902.76142912657</v>
      </c>
    </row>
    <row r="281" spans="1:19" x14ac:dyDescent="0.25">
      <c r="A281">
        <v>4</v>
      </c>
      <c r="B281">
        <v>2309.11466610454</v>
      </c>
      <c r="C281" s="2">
        <v>0</v>
      </c>
      <c r="D281">
        <v>1422.3196915484</v>
      </c>
      <c r="P281">
        <v>1902.76142912657</v>
      </c>
      <c r="Q281" s="2"/>
      <c r="R281">
        <v>2309.11466610454</v>
      </c>
    </row>
    <row r="282" spans="1:19" x14ac:dyDescent="0.25">
      <c r="A282">
        <v>2</v>
      </c>
      <c r="B282">
        <v>1378.26246547869</v>
      </c>
      <c r="C282" s="2"/>
      <c r="D282">
        <f>AVERAGE(D272:D281)</f>
        <v>1712.355898525909</v>
      </c>
      <c r="E282">
        <f>_xlfn.STDEV.P(D272:D281)</f>
        <v>192.58487686836054</v>
      </c>
      <c r="P282">
        <v>2309.11466610454</v>
      </c>
      <c r="Q282" s="2"/>
      <c r="R282">
        <v>1378.26246547869</v>
      </c>
    </row>
    <row r="283" spans="1:19" x14ac:dyDescent="0.25">
      <c r="A283" t="s">
        <v>19</v>
      </c>
      <c r="B283">
        <v>75.600224100000005</v>
      </c>
      <c r="C283" s="2"/>
      <c r="P283">
        <v>1378.26246547869</v>
      </c>
      <c r="Q283" s="2"/>
      <c r="R283">
        <f>AVERAGE(R273:R282)</f>
        <v>1734.2870622382343</v>
      </c>
      <c r="S283">
        <f>_xlfn.STDEV.P(R273:R282)</f>
        <v>256.33516156919535</v>
      </c>
    </row>
    <row r="284" spans="1:19" x14ac:dyDescent="0.25">
      <c r="A284" t="s">
        <v>0</v>
      </c>
      <c r="B284">
        <v>0</v>
      </c>
      <c r="C284" s="2">
        <v>7</v>
      </c>
      <c r="D284">
        <v>1540.35856149957</v>
      </c>
      <c r="P284">
        <v>75.600224100000005</v>
      </c>
      <c r="Q284" s="2"/>
    </row>
    <row r="285" spans="1:19" x14ac:dyDescent="0.25">
      <c r="A285">
        <v>0</v>
      </c>
      <c r="B285">
        <v>1372.9459618564499</v>
      </c>
      <c r="C285" s="2">
        <v>8</v>
      </c>
      <c r="D285">
        <v>1614.49528698673</v>
      </c>
      <c r="P285">
        <v>0</v>
      </c>
      <c r="Q285" s="2"/>
      <c r="R285">
        <v>1372.9459618564499</v>
      </c>
    </row>
    <row r="286" spans="1:19" x14ac:dyDescent="0.25">
      <c r="A286">
        <v>7</v>
      </c>
      <c r="B286">
        <v>1494.53516973807</v>
      </c>
      <c r="C286" s="2">
        <v>2</v>
      </c>
      <c r="D286">
        <v>1625.9017445530301</v>
      </c>
      <c r="P286">
        <v>1372.9459618564499</v>
      </c>
      <c r="Q286" s="2"/>
      <c r="R286">
        <v>1494.53516973807</v>
      </c>
    </row>
    <row r="287" spans="1:19" x14ac:dyDescent="0.25">
      <c r="A287">
        <v>6</v>
      </c>
      <c r="B287">
        <v>1496.3681827243799</v>
      </c>
      <c r="C287" s="2">
        <v>1</v>
      </c>
      <c r="D287">
        <v>1672.7561370967601</v>
      </c>
      <c r="P287">
        <v>1494.53516973807</v>
      </c>
      <c r="Q287" s="2"/>
      <c r="R287">
        <v>1496.3681827243799</v>
      </c>
    </row>
    <row r="288" spans="1:19" x14ac:dyDescent="0.25">
      <c r="A288">
        <v>3</v>
      </c>
      <c r="B288">
        <v>1699.9104796859899</v>
      </c>
      <c r="C288" s="2">
        <v>4</v>
      </c>
      <c r="D288">
        <v>1686.4807845232899</v>
      </c>
      <c r="P288">
        <v>1496.3681827243799</v>
      </c>
      <c r="Q288" s="2"/>
      <c r="R288">
        <v>1699.9104796859899</v>
      </c>
    </row>
    <row r="289" spans="1:19" x14ac:dyDescent="0.25">
      <c r="A289">
        <v>8</v>
      </c>
      <c r="B289">
        <v>1751.2551545338699</v>
      </c>
      <c r="C289" s="2">
        <v>6</v>
      </c>
      <c r="D289">
        <v>1786.8780726530299</v>
      </c>
      <c r="P289">
        <v>1699.9104796859899</v>
      </c>
      <c r="Q289" s="2"/>
      <c r="R289">
        <v>1751.2551545338699</v>
      </c>
    </row>
    <row r="290" spans="1:19" x14ac:dyDescent="0.25">
      <c r="A290">
        <v>2</v>
      </c>
      <c r="B290">
        <v>1856.48868346527</v>
      </c>
      <c r="C290" s="2">
        <v>0</v>
      </c>
      <c r="D290">
        <v>1793.9837444473501</v>
      </c>
      <c r="P290">
        <v>1751.2551545338699</v>
      </c>
      <c r="Q290" s="2"/>
      <c r="R290">
        <v>1856.48868346527</v>
      </c>
    </row>
    <row r="291" spans="1:19" x14ac:dyDescent="0.25">
      <c r="A291">
        <v>1</v>
      </c>
      <c r="B291">
        <v>1876.5529552923199</v>
      </c>
      <c r="C291" s="2">
        <v>5</v>
      </c>
      <c r="D291">
        <v>1808.7820142753901</v>
      </c>
      <c r="P291">
        <v>1856.48868346527</v>
      </c>
      <c r="Q291" s="2"/>
      <c r="R291">
        <v>1876.5529552923199</v>
      </c>
    </row>
    <row r="292" spans="1:19" x14ac:dyDescent="0.25">
      <c r="A292">
        <v>4</v>
      </c>
      <c r="B292">
        <v>1880.0623027431</v>
      </c>
      <c r="C292" s="2">
        <v>3</v>
      </c>
      <c r="D292">
        <v>1813.97379797546</v>
      </c>
      <c r="P292">
        <v>1876.5529552923199</v>
      </c>
      <c r="Q292" s="2"/>
      <c r="R292">
        <v>1880.0623027431</v>
      </c>
    </row>
    <row r="293" spans="1:19" x14ac:dyDescent="0.25">
      <c r="A293">
        <v>5</v>
      </c>
      <c r="B293">
        <v>1926.4586477723001</v>
      </c>
      <c r="C293" s="2">
        <v>7</v>
      </c>
      <c r="D293">
        <v>1540.35856149957</v>
      </c>
      <c r="P293">
        <v>1880.0623027431</v>
      </c>
      <c r="Q293" s="2"/>
      <c r="R293">
        <v>1926.4586477723001</v>
      </c>
    </row>
    <row r="294" spans="1:19" x14ac:dyDescent="0.25">
      <c r="A294">
        <v>0</v>
      </c>
      <c r="B294">
        <v>1372.9459618564499</v>
      </c>
      <c r="D294">
        <f>AVERAGE(D284:D293)</f>
        <v>1688.3968705510183</v>
      </c>
      <c r="E294">
        <f>_xlfn.STDEV.P(D284:D293)</f>
        <v>102.25231209447014</v>
      </c>
      <c r="P294">
        <v>1926.4586477723001</v>
      </c>
      <c r="Q294" s="2"/>
      <c r="R294">
        <v>1372.9459618564499</v>
      </c>
    </row>
    <row r="295" spans="1:19" x14ac:dyDescent="0.25">
      <c r="A295" t="s">
        <v>19</v>
      </c>
      <c r="B295">
        <v>67.348883000000001</v>
      </c>
      <c r="P295">
        <v>1372.9459618564499</v>
      </c>
      <c r="R295">
        <f>AVERAGE(R285:R294)</f>
        <v>1672.75234996682</v>
      </c>
      <c r="S295">
        <f>_xlfn.STDEV.P(R285:R294)</f>
        <v>207.88909588180815</v>
      </c>
    </row>
    <row r="296" spans="1:19" x14ac:dyDescent="0.25">
      <c r="P296">
        <v>67.348883000000001</v>
      </c>
    </row>
    <row r="301" spans="1:19" x14ac:dyDescent="0.25">
      <c r="D301">
        <v>1</v>
      </c>
      <c r="E301">
        <v>2</v>
      </c>
      <c r="F301">
        <v>3</v>
      </c>
      <c r="G301">
        <v>4</v>
      </c>
      <c r="H301">
        <v>5</v>
      </c>
    </row>
    <row r="302" spans="1:19" x14ac:dyDescent="0.25">
      <c r="D302">
        <v>1342.8596615671499</v>
      </c>
      <c r="E302">
        <v>1372.16996007168</v>
      </c>
      <c r="F302">
        <v>1632.1151281653999</v>
      </c>
      <c r="G302">
        <v>1527.65215157952</v>
      </c>
      <c r="H302">
        <v>1581.90208859944</v>
      </c>
    </row>
    <row r="303" spans="1:19" x14ac:dyDescent="0.25">
      <c r="D303">
        <v>1510.01254073277</v>
      </c>
      <c r="E303">
        <v>1377.8782017113999</v>
      </c>
      <c r="F303">
        <v>1639.6035484105701</v>
      </c>
      <c r="G303">
        <v>1527.65215157952</v>
      </c>
      <c r="H303">
        <v>1601.6783814174701</v>
      </c>
    </row>
    <row r="304" spans="1:19" x14ac:dyDescent="0.25">
      <c r="D304">
        <v>1528.4755407533301</v>
      </c>
      <c r="E304">
        <v>1388.0668220432799</v>
      </c>
      <c r="F304">
        <v>1660.8714726593601</v>
      </c>
      <c r="G304">
        <v>1547.5831776541199</v>
      </c>
      <c r="H304">
        <v>1641.6783814174701</v>
      </c>
    </row>
    <row r="305" spans="4:8" x14ac:dyDescent="0.25">
      <c r="D305">
        <v>1574.8361145482299</v>
      </c>
      <c r="E305">
        <v>1392.1707912653701</v>
      </c>
      <c r="F305">
        <v>1663.47530460957</v>
      </c>
      <c r="G305">
        <v>1564.1978749689699</v>
      </c>
      <c r="H305">
        <v>1661.4385322150999</v>
      </c>
    </row>
    <row r="306" spans="4:8" x14ac:dyDescent="0.25">
      <c r="D306">
        <v>1732.14666417226</v>
      </c>
      <c r="E306">
        <v>1411.88702509579</v>
      </c>
      <c r="F306">
        <v>1672.1641528662201</v>
      </c>
      <c r="G306">
        <v>1567.65215157952</v>
      </c>
      <c r="H306">
        <v>1681.6783814174701</v>
      </c>
    </row>
    <row r="307" spans="4:8" x14ac:dyDescent="0.25">
      <c r="D307">
        <v>1736.55414888421</v>
      </c>
      <c r="E307">
        <v>1450.4093471219601</v>
      </c>
      <c r="F307">
        <v>1680.20380193235</v>
      </c>
      <c r="G307">
        <v>1584.5349183462299</v>
      </c>
      <c r="H307">
        <v>1681.6783814174701</v>
      </c>
    </row>
    <row r="308" spans="4:8" x14ac:dyDescent="0.25">
      <c r="D308">
        <v>1751.9538945873601</v>
      </c>
      <c r="E308">
        <v>1470.57950320132</v>
      </c>
      <c r="F308">
        <v>1685.7300915621599</v>
      </c>
      <c r="G308">
        <v>1663.2861277281499</v>
      </c>
      <c r="H308">
        <v>1681.6783814174701</v>
      </c>
    </row>
    <row r="309" spans="4:8" x14ac:dyDescent="0.25">
      <c r="D309">
        <v>1753.1566526235799</v>
      </c>
      <c r="E309">
        <v>1514.60738156819</v>
      </c>
      <c r="F309">
        <v>1734.4734645988699</v>
      </c>
      <c r="G309">
        <v>1667.9302027961101</v>
      </c>
      <c r="H309">
        <v>1701.4385322150999</v>
      </c>
    </row>
    <row r="310" spans="4:8" x14ac:dyDescent="0.25">
      <c r="D310">
        <v>1758.55761416668</v>
      </c>
      <c r="E310">
        <v>1532.4099215215399</v>
      </c>
      <c r="F310">
        <v>1907.26112639601</v>
      </c>
      <c r="G310">
        <v>1687.65215157952</v>
      </c>
      <c r="H310">
        <v>1721.6783814174701</v>
      </c>
    </row>
    <row r="311" spans="4:8" x14ac:dyDescent="0.25">
      <c r="D311">
        <v>1342.8596615671499</v>
      </c>
      <c r="E311">
        <v>1372.16996007168</v>
      </c>
      <c r="F311">
        <v>1632.1151281653999</v>
      </c>
      <c r="G311">
        <v>1527.65215157952</v>
      </c>
      <c r="H311">
        <v>1581.90208859944</v>
      </c>
    </row>
    <row r="312" spans="4:8" x14ac:dyDescent="0.25">
      <c r="D312">
        <f>AVERAGE(D302:D311)</f>
        <v>1603.1412493602722</v>
      </c>
      <c r="E312">
        <f t="shared" ref="E312:H312" si="13">AVERAGE(E302:E311)</f>
        <v>1428.2348913672208</v>
      </c>
      <c r="F312">
        <f t="shared" si="13"/>
        <v>1690.8013219365907</v>
      </c>
      <c r="G312">
        <f t="shared" si="13"/>
        <v>1586.5793059391178</v>
      </c>
      <c r="H312">
        <f t="shared" si="13"/>
        <v>1653.6751530133902</v>
      </c>
    </row>
    <row r="313" spans="4:8" x14ac:dyDescent="0.25">
      <c r="D313">
        <f>_xlfn.STDEV.P(D302:D311)</f>
        <v>159.30711999559853</v>
      </c>
      <c r="E313">
        <f t="shared" ref="E313:H313" si="14">_xlfn.STDEV.P(E302:E311)</f>
        <v>57.097383203617262</v>
      </c>
      <c r="F313">
        <f t="shared" si="14"/>
        <v>77.717005644497462</v>
      </c>
      <c r="G313">
        <f t="shared" si="14"/>
        <v>59.597732157602266</v>
      </c>
      <c r="H313">
        <f t="shared" si="14"/>
        <v>47.401396880036714</v>
      </c>
    </row>
  </sheetData>
  <conditionalFormatting sqref="E3:E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10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10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1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3:Q10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 Marshall</cp:lastModifiedBy>
  <dcterms:created xsi:type="dcterms:W3CDTF">2020-02-11T09:40:55Z</dcterms:created>
  <dcterms:modified xsi:type="dcterms:W3CDTF">2020-02-13T17:09:10Z</dcterms:modified>
</cp:coreProperties>
</file>