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860" windowWidth="18675" windowHeight="6285" activeTab="2"/>
  </bookViews>
  <sheets>
    <sheet name="Sheet1" sheetId="1" r:id="rId1"/>
    <sheet name="Random pretty" sheetId="2" r:id="rId2"/>
    <sheet name="Average pretty" sheetId="3" r:id="rId3"/>
  </sheets>
  <calcPr calcId="145621"/>
</workbook>
</file>

<file path=xl/calcChain.xml><?xml version="1.0" encoding="utf-8"?>
<calcChain xmlns="http://schemas.openxmlformats.org/spreadsheetml/2006/main">
  <c r="B15" i="3" l="1"/>
  <c r="B14" i="3"/>
  <c r="Q4" i="1"/>
  <c r="B13" i="3"/>
  <c r="B12" i="3"/>
  <c r="Q3" i="3"/>
  <c r="Q4" i="3"/>
  <c r="Q5" i="3"/>
  <c r="Q6" i="3"/>
  <c r="Q7" i="3"/>
  <c r="Q8" i="3"/>
  <c r="B3" i="3"/>
  <c r="B4" i="3"/>
  <c r="B5" i="3"/>
  <c r="B6" i="3"/>
  <c r="B7" i="3"/>
  <c r="B8" i="3"/>
  <c r="B2" i="3"/>
  <c r="Q10" i="1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3" i="1"/>
  <c r="S4" i="1"/>
  <c r="S5" i="1"/>
  <c r="S6" i="1"/>
  <c r="S7" i="1"/>
  <c r="S8" i="1"/>
  <c r="S2" i="1"/>
  <c r="Q24" i="1"/>
  <c r="Q23" i="1"/>
  <c r="Q3" i="1"/>
  <c r="Q5" i="1"/>
  <c r="Q6" i="1"/>
  <c r="Q7" i="1"/>
  <c r="Q8" i="1"/>
  <c r="Q22" i="1"/>
  <c r="Q2" i="1"/>
  <c r="Q21" i="1"/>
  <c r="Q20" i="1"/>
  <c r="Q16" i="1"/>
</calcChain>
</file>

<file path=xl/sharedStrings.xml><?xml version="1.0" encoding="utf-8"?>
<sst xmlns="http://schemas.openxmlformats.org/spreadsheetml/2006/main" count="80" uniqueCount="52">
  <si>
    <t>average</t>
  </si>
  <si>
    <t>binarymatrixranktest</t>
  </si>
  <si>
    <t>blockfrequencytest</t>
  </si>
  <si>
    <t>cumultativesumstest</t>
  </si>
  <si>
    <t>cumultativesumstestreverse</t>
  </si>
  <si>
    <t>longestrunones10000</t>
  </si>
  <si>
    <t>maurersuniversalstatistictest</t>
  </si>
  <si>
    <t>monobitfrequencytest</t>
  </si>
  <si>
    <t>nonoverlappingtemplatematchingtest</t>
  </si>
  <si>
    <t>overlappingtemplatematchingtest</t>
  </si>
  <si>
    <t>randomexcursionstest</t>
  </si>
  <si>
    <t>randomexcursionsvarianttest</t>
  </si>
  <si>
    <t>runstest</t>
  </si>
  <si>
    <t>spectraltest</t>
  </si>
  <si>
    <t>system random</t>
  </si>
  <si>
    <t>random.org</t>
  </si>
  <si>
    <t>quantum random</t>
  </si>
  <si>
    <t>time seeding</t>
  </si>
  <si>
    <t>system random seeding</t>
  </si>
  <si>
    <t>random</t>
  </si>
  <si>
    <t>random seeding</t>
  </si>
  <si>
    <t>backup</t>
  </si>
  <si>
    <t>stdev</t>
  </si>
  <si>
    <t>min</t>
  </si>
  <si>
    <t>max</t>
  </si>
  <si>
    <t>median</t>
  </si>
  <si>
    <t>Block frequency test</t>
  </si>
  <si>
    <t>Cumulative sums test</t>
  </si>
  <si>
    <t>Cumulative sums test reverse</t>
  </si>
  <si>
    <t>Longest run ones 10000 test</t>
  </si>
  <si>
    <t>Maurer's universal statistic test</t>
  </si>
  <si>
    <t>Monobit frequency bit</t>
  </si>
  <si>
    <t>Non-overlapping template matching test</t>
  </si>
  <si>
    <t>Overlapping template matching test</t>
  </si>
  <si>
    <t>Random excursions test</t>
  </si>
  <si>
    <t>Random excursions variant test</t>
  </si>
  <si>
    <t>Runs test</t>
  </si>
  <si>
    <t>Spectral test</t>
  </si>
  <si>
    <t>SystemRandom</t>
  </si>
  <si>
    <t>time seeding Mersenne Twister</t>
  </si>
  <si>
    <t>random seeding Mersenne Twister</t>
  </si>
  <si>
    <t>SystemRandom seeding Mersenne Twister</t>
  </si>
  <si>
    <t>Random.org</t>
  </si>
  <si>
    <t>QuantumRandom</t>
  </si>
  <si>
    <t>Binary matrix rank test</t>
  </si>
  <si>
    <t>Average</t>
  </si>
  <si>
    <t>chi squared from random</t>
  </si>
  <si>
    <t>High chi2 -&gt; two variables are independent</t>
  </si>
  <si>
    <t>Twisting help on random</t>
  </si>
  <si>
    <t>Twisting help on SystemRandom</t>
  </si>
  <si>
    <t>Random.org over normal random</t>
  </si>
  <si>
    <t>QuantumRandom over normal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</si>
</sst>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E8EEF1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73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92458021060624E-2"/>
          <c:y val="7.4548702245552642E-2"/>
          <c:w val="0.70984441703823165"/>
          <c:h val="0.77611475648877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0.45366579436400001</c:v>
                </c:pt>
                <c:pt idx="1">
                  <c:v>0.47771820429599998</c:v>
                </c:pt>
                <c:pt idx="2">
                  <c:v>0.53378530170799998</c:v>
                </c:pt>
                <c:pt idx="3">
                  <c:v>0.63247566961400004</c:v>
                </c:pt>
                <c:pt idx="4">
                  <c:v>0.65327099370200004</c:v>
                </c:pt>
                <c:pt idx="5">
                  <c:v>0.74196622545699997</c:v>
                </c:pt>
                <c:pt idx="6">
                  <c:v>0.79595597278499997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binarymatrixranktest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0.53442699101500002</c:v>
                </c:pt>
                <c:pt idx="1">
                  <c:v>0.43903595890300001</c:v>
                </c:pt>
                <c:pt idx="2">
                  <c:v>0.44302313937400001</c:v>
                </c:pt>
                <c:pt idx="3">
                  <c:v>0.71266314557099997</c:v>
                </c:pt>
                <c:pt idx="4">
                  <c:v>0.87566124612100005</c:v>
                </c:pt>
                <c:pt idx="5">
                  <c:v>0.66950365830299996</c:v>
                </c:pt>
                <c:pt idx="6">
                  <c:v>0.72813429504600002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blockfrequencytest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0.48672276929199998</c:v>
                </c:pt>
                <c:pt idx="1">
                  <c:v>0.47352694815099999</c:v>
                </c:pt>
                <c:pt idx="2">
                  <c:v>0.63957254210000003</c:v>
                </c:pt>
                <c:pt idx="3">
                  <c:v>0.88971514065900004</c:v>
                </c:pt>
                <c:pt idx="4">
                  <c:v>0.59757306603799998</c:v>
                </c:pt>
                <c:pt idx="5">
                  <c:v>0.89476063143399998</c:v>
                </c:pt>
                <c:pt idx="6">
                  <c:v>0.88657648539900002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cumultativesumstest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0.184782538601</c:v>
                </c:pt>
                <c:pt idx="1">
                  <c:v>0.62065088370800003</c:v>
                </c:pt>
                <c:pt idx="2">
                  <c:v>0.81719791153700005</c:v>
                </c:pt>
                <c:pt idx="3">
                  <c:v>0.64440857093399995</c:v>
                </c:pt>
                <c:pt idx="4">
                  <c:v>0.59355677798499995</c:v>
                </c:pt>
                <c:pt idx="5">
                  <c:v>0.90277573880499995</c:v>
                </c:pt>
                <c:pt idx="6">
                  <c:v>0.76560673702100002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cumultativesumstestreverse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0.42366823930699998</c:v>
                </c:pt>
                <c:pt idx="1">
                  <c:v>0.43930721662799999</c:v>
                </c:pt>
                <c:pt idx="2">
                  <c:v>0.699328781555</c:v>
                </c:pt>
                <c:pt idx="3">
                  <c:v>0.45593768913900001</c:v>
                </c:pt>
                <c:pt idx="4">
                  <c:v>0.46076186604000002</c:v>
                </c:pt>
                <c:pt idx="5">
                  <c:v>0.99544141330199998</c:v>
                </c:pt>
                <c:pt idx="6">
                  <c:v>0.78895423356000005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longestrunones10000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0.726789742583</c:v>
                </c:pt>
                <c:pt idx="1">
                  <c:v>0.33580782164200002</c:v>
                </c:pt>
                <c:pt idx="2">
                  <c:v>0.38834017217599998</c:v>
                </c:pt>
                <c:pt idx="3">
                  <c:v>0.38794104693499998</c:v>
                </c:pt>
                <c:pt idx="4">
                  <c:v>0.90623797829899999</c:v>
                </c:pt>
                <c:pt idx="5">
                  <c:v>0.45243611635100001</c:v>
                </c:pt>
                <c:pt idx="6">
                  <c:v>0.96506999872699994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maurersuniversalstatistictest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0.244021227393</c:v>
                </c:pt>
                <c:pt idx="1">
                  <c:v>0.63148656027299999</c:v>
                </c:pt>
                <c:pt idx="2">
                  <c:v>0.51068259647900005</c:v>
                </c:pt>
                <c:pt idx="3">
                  <c:v>0.63919032677800003</c:v>
                </c:pt>
                <c:pt idx="4">
                  <c:v>0.22651938396999999</c:v>
                </c:pt>
                <c:pt idx="5">
                  <c:v>0.710523763285</c:v>
                </c:pt>
                <c:pt idx="6">
                  <c:v>0.95490644033799998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monobitfrequencytest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0.38831878112399998</c:v>
                </c:pt>
                <c:pt idx="1">
                  <c:v>0.42222551294900001</c:v>
                </c:pt>
                <c:pt idx="2">
                  <c:v>0.82924688306000005</c:v>
                </c:pt>
                <c:pt idx="3">
                  <c:v>0.40380706753099999</c:v>
                </c:pt>
                <c:pt idx="4">
                  <c:v>0.87359085576899997</c:v>
                </c:pt>
                <c:pt idx="5">
                  <c:v>0.81497834343700004</c:v>
                </c:pt>
                <c:pt idx="6">
                  <c:v>0.97981709268999995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nonoverlappingtemplatematchingtest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0.442938038762</c:v>
                </c:pt>
                <c:pt idx="1">
                  <c:v>0.58885658687200004</c:v>
                </c:pt>
                <c:pt idx="2">
                  <c:v>0.40212856827400001</c:v>
                </c:pt>
                <c:pt idx="3">
                  <c:v>0.55574927637899996</c:v>
                </c:pt>
                <c:pt idx="4">
                  <c:v>0.696540708141</c:v>
                </c:pt>
                <c:pt idx="5">
                  <c:v>0.73383549931799996</c:v>
                </c:pt>
                <c:pt idx="6">
                  <c:v>0.99622998579199995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overlappingtemplatematchingtest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0.62339887469699995</c:v>
                </c:pt>
                <c:pt idx="1">
                  <c:v>0.54592555966300005</c:v>
                </c:pt>
                <c:pt idx="2">
                  <c:v>0.36397564820700001</c:v>
                </c:pt>
                <c:pt idx="3">
                  <c:v>0.73146673463400003</c:v>
                </c:pt>
                <c:pt idx="4">
                  <c:v>0.77942473156900005</c:v>
                </c:pt>
                <c:pt idx="5">
                  <c:v>0.82897842292199997</c:v>
                </c:pt>
                <c:pt idx="6">
                  <c:v>0.76960007572900002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randomexcursionstest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0.60401160431900003</c:v>
                </c:pt>
                <c:pt idx="1">
                  <c:v>0.52611855749799996</c:v>
                </c:pt>
                <c:pt idx="2">
                  <c:v>0.48957841617100001</c:v>
                </c:pt>
                <c:pt idx="3">
                  <c:v>0.64172665416100005</c:v>
                </c:pt>
                <c:pt idx="4">
                  <c:v>0.72051050374900005</c:v>
                </c:pt>
                <c:pt idx="5">
                  <c:v>0.55604296969400002</c:v>
                </c:pt>
                <c:pt idx="6">
                  <c:v>0.66653606675199994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randomexcursionsvarianttest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0.49763151688500001</c:v>
                </c:pt>
                <c:pt idx="1">
                  <c:v>0.353681751569</c:v>
                </c:pt>
                <c:pt idx="2">
                  <c:v>0.34395044709599998</c:v>
                </c:pt>
                <c:pt idx="3">
                  <c:v>0.64498104561000003</c:v>
                </c:pt>
                <c:pt idx="4">
                  <c:v>0.65708160794699999</c:v>
                </c:pt>
                <c:pt idx="5">
                  <c:v>0.68699068828599996</c:v>
                </c:pt>
                <c:pt idx="6">
                  <c:v>0.49000931402699999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runstest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Sheet1!$N$2:$N$8</c:f>
              <c:numCache>
                <c:formatCode>General</c:formatCode>
                <c:ptCount val="7"/>
                <c:pt idx="0">
                  <c:v>0.31426458105999999</c:v>
                </c:pt>
                <c:pt idx="1">
                  <c:v>0.42566282741099998</c:v>
                </c:pt>
                <c:pt idx="2">
                  <c:v>0.50620228712199999</c:v>
                </c:pt>
                <c:pt idx="3">
                  <c:v>0.85124197967399995</c:v>
                </c:pt>
                <c:pt idx="4">
                  <c:v>0.40803318920499998</c:v>
                </c:pt>
                <c:pt idx="5">
                  <c:v>0.67162517519300002</c:v>
                </c:pt>
                <c:pt idx="6">
                  <c:v>0.93950129170499996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spectraltest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random</c:v>
                </c:pt>
                <c:pt idx="1">
                  <c:v>system random</c:v>
                </c:pt>
                <c:pt idx="2">
                  <c:v>time seeding</c:v>
                </c:pt>
                <c:pt idx="3">
                  <c:v>random seeding</c:v>
                </c:pt>
                <c:pt idx="4">
                  <c:v>system random seeding</c:v>
                </c:pt>
                <c:pt idx="5">
                  <c:v>random.org</c:v>
                </c:pt>
                <c:pt idx="6">
                  <c:v>quantum random</c:v>
                </c:pt>
              </c:strCache>
            </c:strRef>
          </c:cat>
          <c:val>
            <c:numRef>
              <c:f>Sheet1!$O$2:$O$8</c:f>
              <c:numCache>
                <c:formatCode>General</c:formatCode>
                <c:ptCount val="7"/>
                <c:pt idx="0">
                  <c:v>0.42668042169100001</c:v>
                </c:pt>
                <c:pt idx="1">
                  <c:v>0.40805047057600002</c:v>
                </c:pt>
                <c:pt idx="2">
                  <c:v>0.50598152904899996</c:v>
                </c:pt>
                <c:pt idx="3">
                  <c:v>0.663355026977</c:v>
                </c:pt>
                <c:pt idx="4">
                  <c:v>0.69703100329000001</c:v>
                </c:pt>
                <c:pt idx="5">
                  <c:v>0.72766851060799997</c:v>
                </c:pt>
                <c:pt idx="6">
                  <c:v>0.41648562941599998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81568"/>
        <c:axId val="116316416"/>
      </c:barChart>
      <c:catAx>
        <c:axId val="927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16416"/>
        <c:crosses val="autoZero"/>
        <c:auto val="1"/>
        <c:lblAlgn val="ctr"/>
        <c:lblOffset val="100"/>
        <c:noMultiLvlLbl val="0"/>
      </c:catAx>
      <c:valAx>
        <c:axId val="1163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Randomness</a:t>
            </a:r>
            <a:r>
              <a:rPr lang="en-US" baseline="0"/>
              <a:t> test battery scores</a:t>
            </a:r>
          </a:p>
          <a:p>
            <a:pPr>
              <a:defRPr/>
            </a:pPr>
            <a:r>
              <a:rPr lang="en-US" baseline="0"/>
              <a:t>Average across 100 trials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pretty'!$B$2</c:f>
              <c:strCache>
                <c:ptCount val="1"/>
                <c:pt idx="0">
                  <c:v>Binary matrix rank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pretty'!$B$3:$B$9</c:f>
              <c:numCache>
                <c:formatCode>0.00</c:formatCode>
                <c:ptCount val="7"/>
                <c:pt idx="0">
                  <c:v>0.53442699101500002</c:v>
                </c:pt>
                <c:pt idx="1">
                  <c:v>0.43903595890300001</c:v>
                </c:pt>
                <c:pt idx="2">
                  <c:v>0.44302313937400001</c:v>
                </c:pt>
                <c:pt idx="3">
                  <c:v>0.71266314557099997</c:v>
                </c:pt>
                <c:pt idx="4">
                  <c:v>0.87566124612100005</c:v>
                </c:pt>
                <c:pt idx="5">
                  <c:v>0.66950365830299996</c:v>
                </c:pt>
                <c:pt idx="6">
                  <c:v>0.72813429504600002</c:v>
                </c:pt>
              </c:numCache>
            </c:numRef>
          </c:val>
        </c:ser>
        <c:ser>
          <c:idx val="1"/>
          <c:order val="1"/>
          <c:tx>
            <c:strRef>
              <c:f>'Random pretty'!$C$2</c:f>
              <c:strCache>
                <c:ptCount val="1"/>
                <c:pt idx="0">
                  <c:v>Block frequency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pretty'!$C$3:$C$9</c:f>
              <c:numCache>
                <c:formatCode>0.00</c:formatCode>
                <c:ptCount val="7"/>
                <c:pt idx="0">
                  <c:v>0.48672276929199998</c:v>
                </c:pt>
                <c:pt idx="1">
                  <c:v>0.47352694815099999</c:v>
                </c:pt>
                <c:pt idx="2">
                  <c:v>0.63957254210000003</c:v>
                </c:pt>
                <c:pt idx="3">
                  <c:v>0.88971514065900004</c:v>
                </c:pt>
                <c:pt idx="4">
                  <c:v>0.59757306603799998</c:v>
                </c:pt>
                <c:pt idx="5">
                  <c:v>0.89476063143399998</c:v>
                </c:pt>
                <c:pt idx="6">
                  <c:v>0.88657648539900002</c:v>
                </c:pt>
              </c:numCache>
            </c:numRef>
          </c:val>
        </c:ser>
        <c:ser>
          <c:idx val="2"/>
          <c:order val="2"/>
          <c:tx>
            <c:strRef>
              <c:f>'Random pretty'!$D$2</c:f>
              <c:strCache>
                <c:ptCount val="1"/>
                <c:pt idx="0">
                  <c:v>Cumulative sums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pretty'!$D$3:$D$9</c:f>
              <c:numCache>
                <c:formatCode>0.00</c:formatCode>
                <c:ptCount val="7"/>
                <c:pt idx="0">
                  <c:v>0.184782538601</c:v>
                </c:pt>
                <c:pt idx="1">
                  <c:v>0.62065088370800003</c:v>
                </c:pt>
                <c:pt idx="2">
                  <c:v>0.81719791153700005</c:v>
                </c:pt>
                <c:pt idx="3">
                  <c:v>0.64440857093399995</c:v>
                </c:pt>
                <c:pt idx="4">
                  <c:v>0.59355677798499995</c:v>
                </c:pt>
                <c:pt idx="5">
                  <c:v>0.90277573880499995</c:v>
                </c:pt>
                <c:pt idx="6">
                  <c:v>0.76560673702100002</c:v>
                </c:pt>
              </c:numCache>
            </c:numRef>
          </c:val>
        </c:ser>
        <c:ser>
          <c:idx val="3"/>
          <c:order val="3"/>
          <c:tx>
            <c:strRef>
              <c:f>'Random pretty'!$E$2</c:f>
              <c:strCache>
                <c:ptCount val="1"/>
                <c:pt idx="0">
                  <c:v>Cumulative sums test reverse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pretty'!$E$3:$E$9</c:f>
              <c:numCache>
                <c:formatCode>0.00</c:formatCode>
                <c:ptCount val="7"/>
                <c:pt idx="0">
                  <c:v>0.42366823930699998</c:v>
                </c:pt>
                <c:pt idx="1">
                  <c:v>0.43930721662799999</c:v>
                </c:pt>
                <c:pt idx="2">
                  <c:v>0.699328781555</c:v>
                </c:pt>
                <c:pt idx="3">
                  <c:v>0.45593768913900001</c:v>
                </c:pt>
                <c:pt idx="4">
                  <c:v>0.46076186604000002</c:v>
                </c:pt>
                <c:pt idx="5">
                  <c:v>0.99544141330199998</c:v>
                </c:pt>
                <c:pt idx="6">
                  <c:v>0.78895423356000005</c:v>
                </c:pt>
              </c:numCache>
            </c:numRef>
          </c:val>
        </c:ser>
        <c:ser>
          <c:idx val="4"/>
          <c:order val="4"/>
          <c:tx>
            <c:strRef>
              <c:f>'Random pretty'!$F$2</c:f>
              <c:strCache>
                <c:ptCount val="1"/>
                <c:pt idx="0">
                  <c:v>Longest run ones 10000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pretty'!$F$3:$F$9</c:f>
              <c:numCache>
                <c:formatCode>0.00</c:formatCode>
                <c:ptCount val="7"/>
                <c:pt idx="0">
                  <c:v>0.726789742583</c:v>
                </c:pt>
                <c:pt idx="1">
                  <c:v>0.33580782164200002</c:v>
                </c:pt>
                <c:pt idx="2">
                  <c:v>0.38834017217599998</c:v>
                </c:pt>
                <c:pt idx="3">
                  <c:v>0.38794104693499998</c:v>
                </c:pt>
                <c:pt idx="4">
                  <c:v>0.90623797829899999</c:v>
                </c:pt>
                <c:pt idx="5">
                  <c:v>0.45243611635100001</c:v>
                </c:pt>
                <c:pt idx="6">
                  <c:v>0.96506999872699994</c:v>
                </c:pt>
              </c:numCache>
            </c:numRef>
          </c:val>
        </c:ser>
        <c:ser>
          <c:idx val="5"/>
          <c:order val="5"/>
          <c:tx>
            <c:strRef>
              <c:f>'Random pretty'!$G$2</c:f>
              <c:strCache>
                <c:ptCount val="1"/>
                <c:pt idx="0">
                  <c:v>Maurer's universal statistic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pretty'!$G$3:$G$9</c:f>
              <c:numCache>
                <c:formatCode>0.00</c:formatCode>
                <c:ptCount val="7"/>
                <c:pt idx="0">
                  <c:v>0.244021227393</c:v>
                </c:pt>
                <c:pt idx="1">
                  <c:v>0.63148656027299999</c:v>
                </c:pt>
                <c:pt idx="2">
                  <c:v>0.51068259647900005</c:v>
                </c:pt>
                <c:pt idx="3">
                  <c:v>0.63919032677800003</c:v>
                </c:pt>
                <c:pt idx="4">
                  <c:v>0.22651938396999999</c:v>
                </c:pt>
                <c:pt idx="5">
                  <c:v>0.710523763285</c:v>
                </c:pt>
                <c:pt idx="6">
                  <c:v>0.95490644033799998</c:v>
                </c:pt>
              </c:numCache>
            </c:numRef>
          </c:val>
        </c:ser>
        <c:ser>
          <c:idx val="6"/>
          <c:order val="6"/>
          <c:tx>
            <c:strRef>
              <c:f>'Random pretty'!$H$2</c:f>
              <c:strCache>
                <c:ptCount val="1"/>
                <c:pt idx="0">
                  <c:v>Monobit frequency bit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pretty'!$H$3:$H$9</c:f>
              <c:numCache>
                <c:formatCode>0.00</c:formatCode>
                <c:ptCount val="7"/>
                <c:pt idx="0">
                  <c:v>0.38831878112399998</c:v>
                </c:pt>
                <c:pt idx="1">
                  <c:v>0.42222551294900001</c:v>
                </c:pt>
                <c:pt idx="2">
                  <c:v>0.82924688306000005</c:v>
                </c:pt>
                <c:pt idx="3">
                  <c:v>0.40380706753099999</c:v>
                </c:pt>
                <c:pt idx="4">
                  <c:v>0.87359085576899997</c:v>
                </c:pt>
                <c:pt idx="5">
                  <c:v>0.81497834343700004</c:v>
                </c:pt>
                <c:pt idx="6">
                  <c:v>0.97981709268999995</c:v>
                </c:pt>
              </c:numCache>
            </c:numRef>
          </c:val>
        </c:ser>
        <c:ser>
          <c:idx val="7"/>
          <c:order val="7"/>
          <c:tx>
            <c:strRef>
              <c:f>'Random pretty'!$I$2</c:f>
              <c:strCache>
                <c:ptCount val="1"/>
                <c:pt idx="0">
                  <c:v>Non-overlapping template matching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pretty'!$I$3:$I$9</c:f>
              <c:numCache>
                <c:formatCode>0.00</c:formatCode>
                <c:ptCount val="7"/>
                <c:pt idx="0">
                  <c:v>0.442938038762</c:v>
                </c:pt>
                <c:pt idx="1">
                  <c:v>0.58885658687200004</c:v>
                </c:pt>
                <c:pt idx="2">
                  <c:v>0.40212856827400001</c:v>
                </c:pt>
                <c:pt idx="3">
                  <c:v>0.55574927637899996</c:v>
                </c:pt>
                <c:pt idx="4">
                  <c:v>0.696540708141</c:v>
                </c:pt>
                <c:pt idx="5">
                  <c:v>0.73383549931799996</c:v>
                </c:pt>
                <c:pt idx="6">
                  <c:v>0.99622998579199995</c:v>
                </c:pt>
              </c:numCache>
            </c:numRef>
          </c:val>
        </c:ser>
        <c:ser>
          <c:idx val="8"/>
          <c:order val="8"/>
          <c:tx>
            <c:strRef>
              <c:f>'Random pretty'!$J$2</c:f>
              <c:strCache>
                <c:ptCount val="1"/>
                <c:pt idx="0">
                  <c:v>Overlapping template matching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pretty'!$J$3:$J$9</c:f>
              <c:numCache>
                <c:formatCode>0.00</c:formatCode>
                <c:ptCount val="7"/>
                <c:pt idx="0">
                  <c:v>0.62339887469699995</c:v>
                </c:pt>
                <c:pt idx="1">
                  <c:v>0.54592555966300005</c:v>
                </c:pt>
                <c:pt idx="2">
                  <c:v>0.36397564820700001</c:v>
                </c:pt>
                <c:pt idx="3">
                  <c:v>0.73146673463400003</c:v>
                </c:pt>
                <c:pt idx="4">
                  <c:v>0.77942473156900005</c:v>
                </c:pt>
                <c:pt idx="5">
                  <c:v>0.82897842292199997</c:v>
                </c:pt>
                <c:pt idx="6">
                  <c:v>0.76960007572900002</c:v>
                </c:pt>
              </c:numCache>
            </c:numRef>
          </c:val>
        </c:ser>
        <c:ser>
          <c:idx val="9"/>
          <c:order val="9"/>
          <c:tx>
            <c:strRef>
              <c:f>'Random pretty'!$K$2</c:f>
              <c:strCache>
                <c:ptCount val="1"/>
                <c:pt idx="0">
                  <c:v>Random excursions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pretty'!$K$3:$K$9</c:f>
              <c:numCache>
                <c:formatCode>0.00</c:formatCode>
                <c:ptCount val="7"/>
                <c:pt idx="0">
                  <c:v>0.60401160431900003</c:v>
                </c:pt>
                <c:pt idx="1">
                  <c:v>0.52611855749799996</c:v>
                </c:pt>
                <c:pt idx="2">
                  <c:v>0.48957841617100001</c:v>
                </c:pt>
                <c:pt idx="3">
                  <c:v>0.64172665416100005</c:v>
                </c:pt>
                <c:pt idx="4">
                  <c:v>0.72051050374900005</c:v>
                </c:pt>
                <c:pt idx="5">
                  <c:v>0.55604296969400002</c:v>
                </c:pt>
                <c:pt idx="6">
                  <c:v>0.66653606675199994</c:v>
                </c:pt>
              </c:numCache>
            </c:numRef>
          </c:val>
        </c:ser>
        <c:ser>
          <c:idx val="10"/>
          <c:order val="10"/>
          <c:tx>
            <c:strRef>
              <c:f>'Random pretty'!$L$2</c:f>
              <c:strCache>
                <c:ptCount val="1"/>
                <c:pt idx="0">
                  <c:v>Random excursions variant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pretty'!$L$3:$L$9</c:f>
              <c:numCache>
                <c:formatCode>0.00</c:formatCode>
                <c:ptCount val="7"/>
                <c:pt idx="0">
                  <c:v>0.49763151688500001</c:v>
                </c:pt>
                <c:pt idx="1">
                  <c:v>0.353681751569</c:v>
                </c:pt>
                <c:pt idx="2">
                  <c:v>0.34395044709599998</c:v>
                </c:pt>
                <c:pt idx="3">
                  <c:v>0.64498104561000003</c:v>
                </c:pt>
                <c:pt idx="4">
                  <c:v>0.65708160794699999</c:v>
                </c:pt>
                <c:pt idx="5">
                  <c:v>0.68699068828599996</c:v>
                </c:pt>
                <c:pt idx="6">
                  <c:v>0.49000931402699999</c:v>
                </c:pt>
              </c:numCache>
            </c:numRef>
          </c:val>
        </c:ser>
        <c:ser>
          <c:idx val="11"/>
          <c:order val="11"/>
          <c:tx>
            <c:strRef>
              <c:f>'Random pretty'!$M$2</c:f>
              <c:strCache>
                <c:ptCount val="1"/>
                <c:pt idx="0">
                  <c:v>Runs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pretty'!$M$3:$M$9</c:f>
              <c:numCache>
                <c:formatCode>0.00</c:formatCode>
                <c:ptCount val="7"/>
                <c:pt idx="0">
                  <c:v>0.31426458105999999</c:v>
                </c:pt>
                <c:pt idx="1">
                  <c:v>0.42566282741099998</c:v>
                </c:pt>
                <c:pt idx="2">
                  <c:v>0.50620228712199999</c:v>
                </c:pt>
                <c:pt idx="3">
                  <c:v>0.85124197967399995</c:v>
                </c:pt>
                <c:pt idx="4">
                  <c:v>0.40803318920499998</c:v>
                </c:pt>
                <c:pt idx="5">
                  <c:v>0.67162517519300002</c:v>
                </c:pt>
                <c:pt idx="6">
                  <c:v>0.93950129170499996</c:v>
                </c:pt>
              </c:numCache>
            </c:numRef>
          </c:val>
        </c:ser>
        <c:ser>
          <c:idx val="12"/>
          <c:order val="12"/>
          <c:tx>
            <c:strRef>
              <c:f>'Random pretty'!$N$2</c:f>
              <c:strCache>
                <c:ptCount val="1"/>
                <c:pt idx="0">
                  <c:v>Spectral test</c:v>
                </c:pt>
              </c:strCache>
            </c:strRef>
          </c:tx>
          <c:invertIfNegative val="0"/>
          <c:cat>
            <c:strRef>
              <c:f>'Random pretty'!$A$3:$A$9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'Random pretty'!$N$3:$N$9</c:f>
              <c:numCache>
                <c:formatCode>0.00</c:formatCode>
                <c:ptCount val="7"/>
                <c:pt idx="0">
                  <c:v>0.42668042169100001</c:v>
                </c:pt>
                <c:pt idx="1">
                  <c:v>0.40805047057600002</c:v>
                </c:pt>
                <c:pt idx="2">
                  <c:v>0.50598152904899996</c:v>
                </c:pt>
                <c:pt idx="3">
                  <c:v>0.663355026977</c:v>
                </c:pt>
                <c:pt idx="4">
                  <c:v>0.69703100329000001</c:v>
                </c:pt>
                <c:pt idx="5">
                  <c:v>0.72766851060799997</c:v>
                </c:pt>
                <c:pt idx="6">
                  <c:v>0.41648562941599998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51424"/>
        <c:axId val="138806784"/>
      </c:barChart>
      <c:catAx>
        <c:axId val="11815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806784"/>
        <c:crosses val="autoZero"/>
        <c:auto val="1"/>
        <c:lblAlgn val="ctr"/>
        <c:lblOffset val="100"/>
        <c:noMultiLvlLbl val="0"/>
      </c:catAx>
      <c:valAx>
        <c:axId val="138806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 (higher  </a:t>
                </a:r>
                <a:r>
                  <a:rPr lang="en-US" sz="1000" b="1" i="0" u="none" strike="noStrike" baseline="0">
                    <a:effectLst/>
                  </a:rPr>
                  <a:t>→ more random)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8151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Aggregate randomness</a:t>
            </a:r>
            <a:r>
              <a:rPr lang="en-US" baseline="0"/>
              <a:t> test battery</a:t>
            </a:r>
            <a:r>
              <a:rPr lang="en-US"/>
              <a:t>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pretty'!$B$1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'Average pretty'!$A$2:$A$8</c:f>
              <c:strCache>
                <c:ptCount val="7"/>
                <c:pt idx="0">
                  <c:v>random</c:v>
                </c:pt>
                <c:pt idx="1">
                  <c:v>SystemRandom</c:v>
                </c:pt>
                <c:pt idx="2">
                  <c:v>time seeding Mersenne Twister</c:v>
                </c:pt>
                <c:pt idx="3">
                  <c:v>random seeding Mersenne Twister</c:v>
                </c:pt>
                <c:pt idx="4">
                  <c:v>SystemRandom seeding Mersenne Twister</c:v>
                </c:pt>
                <c:pt idx="5">
                  <c:v>Random.org</c:v>
                </c:pt>
                <c:pt idx="6">
                  <c:v>QuantumRandom</c:v>
                </c:pt>
              </c:strCache>
            </c:strRef>
          </c:cat>
          <c:val>
            <c:numRef>
              <c:f>'Average pretty'!$B$2:$B$8</c:f>
              <c:numCache>
                <c:formatCode>0.0000</c:formatCode>
                <c:ptCount val="7"/>
                <c:pt idx="0">
                  <c:v>0.45366579436376914</c:v>
                </c:pt>
                <c:pt idx="1">
                  <c:v>0.4777182042956154</c:v>
                </c:pt>
                <c:pt idx="2">
                  <c:v>0.53378530170769223</c:v>
                </c:pt>
                <c:pt idx="3">
                  <c:v>0.63247566961399992</c:v>
                </c:pt>
                <c:pt idx="4">
                  <c:v>0.65327099370176911</c:v>
                </c:pt>
                <c:pt idx="5">
                  <c:v>0.74196622545676927</c:v>
                </c:pt>
                <c:pt idx="6">
                  <c:v>0.79595597278476926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18592"/>
        <c:axId val="92725632"/>
      </c:barChart>
      <c:catAx>
        <c:axId val="927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2725632"/>
        <c:crosses val="autoZero"/>
        <c:auto val="1"/>
        <c:lblAlgn val="ctr"/>
        <c:lblOffset val="100"/>
        <c:noMultiLvlLbl val="0"/>
      </c:catAx>
      <c:valAx>
        <c:axId val="927256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Aggregate score (higher </a:t>
                </a:r>
                <a:r>
                  <a:rPr lang="en-US" sz="1000" b="1" i="0" u="none" strike="noStrike" baseline="0">
                    <a:effectLst/>
                  </a:rPr>
                  <a:t>→ more random)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9271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29</xdr:row>
      <xdr:rowOff>33337</xdr:rowOff>
    </xdr:from>
    <xdr:to>
      <xdr:col>15</xdr:col>
      <xdr:colOff>542925</xdr:colOff>
      <xdr:row>43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10</xdr:row>
      <xdr:rowOff>128587</xdr:rowOff>
    </xdr:from>
    <xdr:to>
      <xdr:col>16</xdr:col>
      <xdr:colOff>485775</xdr:colOff>
      <xdr:row>28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10</xdr:row>
      <xdr:rowOff>61912</xdr:rowOff>
    </xdr:from>
    <xdr:to>
      <xdr:col>16</xdr:col>
      <xdr:colOff>571499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6"/>
  <sheetViews>
    <sheetView workbookViewId="0">
      <selection activeCell="C4" sqref="C4:O4"/>
    </sheetView>
  </sheetViews>
  <sheetFormatPr defaultRowHeight="15" x14ac:dyDescent="0.25"/>
  <cols>
    <col min="1" max="1" width="16.42578125" bestFit="1" customWidth="1"/>
    <col min="17" max="17" width="10.5703125" bestFit="1" customWidth="1"/>
  </cols>
  <sheetData>
    <row r="1" spans="1:21" s="1" customFormat="1" ht="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22</v>
      </c>
      <c r="S1" s="1" t="s">
        <v>23</v>
      </c>
      <c r="T1" s="1" t="s">
        <v>24</v>
      </c>
      <c r="U1" s="1" t="s">
        <v>25</v>
      </c>
    </row>
    <row r="2" spans="1:21" x14ac:dyDescent="0.25">
      <c r="A2" t="s">
        <v>19</v>
      </c>
      <c r="B2" s="2">
        <v>0.45366579436400001</v>
      </c>
      <c r="C2">
        <v>0.53442699101500002</v>
      </c>
      <c r="D2">
        <v>0.48672276929199998</v>
      </c>
      <c r="E2">
        <v>0.184782538601</v>
      </c>
      <c r="F2">
        <v>0.42366823930699998</v>
      </c>
      <c r="G2">
        <v>0.726789742583</v>
      </c>
      <c r="H2">
        <v>0.244021227393</v>
      </c>
      <c r="I2">
        <v>0.38831878112399998</v>
      </c>
      <c r="J2">
        <v>0.442938038762</v>
      </c>
      <c r="K2">
        <v>0.62339887469699995</v>
      </c>
      <c r="L2">
        <v>0.60401160431900003</v>
      </c>
      <c r="M2">
        <v>0.49763151688500001</v>
      </c>
      <c r="N2">
        <v>0.31426458105999999</v>
      </c>
      <c r="O2">
        <v>0.42668042169100001</v>
      </c>
      <c r="Q2">
        <f>_xlfn.STDEV.S(C2:O2)</f>
        <v>0.15200140348637001</v>
      </c>
      <c r="S2">
        <f>MIN(C2:O2)</f>
        <v>0.184782538601</v>
      </c>
      <c r="T2">
        <f>MAX(C2:O2)</f>
        <v>0.726789742583</v>
      </c>
      <c r="U2">
        <f>MEDIAN(C2:O2)</f>
        <v>0.442938038762</v>
      </c>
    </row>
    <row r="3" spans="1:21" x14ac:dyDescent="0.25">
      <c r="A3" t="s">
        <v>14</v>
      </c>
      <c r="B3" s="2">
        <v>0.47771820429599998</v>
      </c>
      <c r="C3">
        <v>0.43903595890300001</v>
      </c>
      <c r="D3">
        <v>0.47352694815099999</v>
      </c>
      <c r="E3">
        <v>0.62065088370800003</v>
      </c>
      <c r="F3">
        <v>0.43930721662799999</v>
      </c>
      <c r="G3">
        <v>0.33580782164200002</v>
      </c>
      <c r="H3">
        <v>0.63148656027299999</v>
      </c>
      <c r="I3">
        <v>0.42222551294900001</v>
      </c>
      <c r="J3">
        <v>0.58885658687200004</v>
      </c>
      <c r="K3">
        <v>0.54592555966300005</v>
      </c>
      <c r="L3">
        <v>0.52611855749799996</v>
      </c>
      <c r="M3">
        <v>0.353681751569</v>
      </c>
      <c r="N3">
        <v>0.42566282741099998</v>
      </c>
      <c r="O3">
        <v>0.40805047057600002</v>
      </c>
      <c r="Q3">
        <f t="shared" ref="Q3:Q8" si="0">_xlfn.STDEV.S(C3:O3)</f>
        <v>9.6857590882746605E-2</v>
      </c>
      <c r="S3">
        <f t="shared" ref="S3:S8" si="1">MIN(C3:O3)</f>
        <v>0.33580782164200002</v>
      </c>
      <c r="T3">
        <f t="shared" ref="T3:T8" si="2">MAX(C3:O3)</f>
        <v>0.63148656027299999</v>
      </c>
      <c r="U3">
        <f t="shared" ref="U3:U8" si="3">MEDIAN(C3:O3)</f>
        <v>0.43930721662799999</v>
      </c>
    </row>
    <row r="4" spans="1:21" x14ac:dyDescent="0.25">
      <c r="A4" t="s">
        <v>17</v>
      </c>
      <c r="B4" s="2">
        <v>0.53378530170799998</v>
      </c>
      <c r="C4">
        <v>0.44302313937400001</v>
      </c>
      <c r="D4">
        <v>0.63957254210000003</v>
      </c>
      <c r="E4">
        <v>0.81719791153700005</v>
      </c>
      <c r="F4">
        <v>0.699328781555</v>
      </c>
      <c r="G4">
        <v>0.38834017217599998</v>
      </c>
      <c r="H4">
        <v>0.51068259647900005</v>
      </c>
      <c r="I4">
        <v>0.82924688306000005</v>
      </c>
      <c r="J4">
        <v>0.40212856827400001</v>
      </c>
      <c r="K4">
        <v>0.36397564820700001</v>
      </c>
      <c r="L4">
        <v>0.48957841617100001</v>
      </c>
      <c r="M4">
        <v>0.34395044709599998</v>
      </c>
      <c r="N4">
        <v>0.50620228712199999</v>
      </c>
      <c r="O4">
        <v>0.50598152904899996</v>
      </c>
      <c r="Q4">
        <f t="shared" si="0"/>
        <v>0.16376706916698996</v>
      </c>
      <c r="S4">
        <f t="shared" si="1"/>
        <v>0.34395044709599998</v>
      </c>
      <c r="T4">
        <f t="shared" si="2"/>
        <v>0.82924688306000005</v>
      </c>
      <c r="U4">
        <f t="shared" si="3"/>
        <v>0.50598152904899996</v>
      </c>
    </row>
    <row r="5" spans="1:21" x14ac:dyDescent="0.25">
      <c r="A5" t="s">
        <v>20</v>
      </c>
      <c r="B5" s="2">
        <v>0.63247566961400004</v>
      </c>
      <c r="C5">
        <v>0.71266314557099997</v>
      </c>
      <c r="D5">
        <v>0.88971514065900004</v>
      </c>
      <c r="E5">
        <v>0.64440857093399995</v>
      </c>
      <c r="F5">
        <v>0.45593768913900001</v>
      </c>
      <c r="G5">
        <v>0.38794104693499998</v>
      </c>
      <c r="H5">
        <v>0.63919032677800003</v>
      </c>
      <c r="I5">
        <v>0.40380706753099999</v>
      </c>
      <c r="J5">
        <v>0.55574927637899996</v>
      </c>
      <c r="K5">
        <v>0.73146673463400003</v>
      </c>
      <c r="L5">
        <v>0.64172665416100005</v>
      </c>
      <c r="M5">
        <v>0.64498104561000003</v>
      </c>
      <c r="N5">
        <v>0.85124197967399995</v>
      </c>
      <c r="O5">
        <v>0.663355026977</v>
      </c>
      <c r="Q5">
        <f t="shared" si="0"/>
        <v>0.15296573580955761</v>
      </c>
      <c r="S5">
        <f t="shared" si="1"/>
        <v>0.38794104693499998</v>
      </c>
      <c r="T5">
        <f t="shared" si="2"/>
        <v>0.88971514065900004</v>
      </c>
      <c r="U5">
        <f t="shared" si="3"/>
        <v>0.64440857093399995</v>
      </c>
    </row>
    <row r="6" spans="1:21" x14ac:dyDescent="0.25">
      <c r="A6" t="s">
        <v>18</v>
      </c>
      <c r="B6" s="2">
        <v>0.65327099370200004</v>
      </c>
      <c r="C6">
        <v>0.87566124612100005</v>
      </c>
      <c r="D6">
        <v>0.59757306603799998</v>
      </c>
      <c r="E6">
        <v>0.59355677798499995</v>
      </c>
      <c r="F6">
        <v>0.46076186604000002</v>
      </c>
      <c r="G6">
        <v>0.90623797829899999</v>
      </c>
      <c r="H6">
        <v>0.22651938396999999</v>
      </c>
      <c r="I6">
        <v>0.87359085576899997</v>
      </c>
      <c r="J6">
        <v>0.696540708141</v>
      </c>
      <c r="K6">
        <v>0.77942473156900005</v>
      </c>
      <c r="L6">
        <v>0.72051050374900005</v>
      </c>
      <c r="M6">
        <v>0.65708160794699999</v>
      </c>
      <c r="N6">
        <v>0.40803318920499998</v>
      </c>
      <c r="O6">
        <v>0.69703100329000001</v>
      </c>
      <c r="Q6">
        <f t="shared" si="0"/>
        <v>0.1983713970658933</v>
      </c>
      <c r="S6">
        <f t="shared" si="1"/>
        <v>0.22651938396999999</v>
      </c>
      <c r="T6">
        <f t="shared" si="2"/>
        <v>0.90623797829899999</v>
      </c>
      <c r="U6">
        <f t="shared" si="3"/>
        <v>0.696540708141</v>
      </c>
    </row>
    <row r="7" spans="1:21" x14ac:dyDescent="0.25">
      <c r="A7" t="s">
        <v>15</v>
      </c>
      <c r="B7" s="2">
        <v>0.74196622545699997</v>
      </c>
      <c r="C7">
        <v>0.66950365830299996</v>
      </c>
      <c r="D7">
        <v>0.89476063143399998</v>
      </c>
      <c r="E7">
        <v>0.90277573880499995</v>
      </c>
      <c r="F7">
        <v>0.99544141330199998</v>
      </c>
      <c r="G7">
        <v>0.45243611635100001</v>
      </c>
      <c r="H7">
        <v>0.710523763285</v>
      </c>
      <c r="I7">
        <v>0.81497834343700004</v>
      </c>
      <c r="J7">
        <v>0.73383549931799996</v>
      </c>
      <c r="K7">
        <v>0.82897842292199997</v>
      </c>
      <c r="L7">
        <v>0.55604296969400002</v>
      </c>
      <c r="M7">
        <v>0.68699068828599996</v>
      </c>
      <c r="N7">
        <v>0.67162517519300002</v>
      </c>
      <c r="O7">
        <v>0.72766851060799997</v>
      </c>
      <c r="Q7">
        <f t="shared" si="0"/>
        <v>0.1469786527552899</v>
      </c>
      <c r="S7">
        <f t="shared" si="1"/>
        <v>0.45243611635100001</v>
      </c>
      <c r="T7">
        <f t="shared" si="2"/>
        <v>0.99544141330199998</v>
      </c>
      <c r="U7">
        <f t="shared" si="3"/>
        <v>0.72766851060799997</v>
      </c>
    </row>
    <row r="8" spans="1:21" x14ac:dyDescent="0.25">
      <c r="A8" t="s">
        <v>16</v>
      </c>
      <c r="B8" s="2">
        <v>0.79595597278499997</v>
      </c>
      <c r="C8">
        <v>0.72813429504600002</v>
      </c>
      <c r="D8">
        <v>0.88657648539900002</v>
      </c>
      <c r="E8">
        <v>0.76560673702100002</v>
      </c>
      <c r="F8">
        <v>0.78895423356000005</v>
      </c>
      <c r="G8">
        <v>0.96506999872699994</v>
      </c>
      <c r="H8">
        <v>0.95490644033799998</v>
      </c>
      <c r="I8">
        <v>0.97981709268999995</v>
      </c>
      <c r="J8">
        <v>0.99622998579199995</v>
      </c>
      <c r="K8">
        <v>0.76960007572900002</v>
      </c>
      <c r="L8">
        <v>0.66653606675199994</v>
      </c>
      <c r="M8">
        <v>0.49000931402699999</v>
      </c>
      <c r="N8">
        <v>0.93950129170499996</v>
      </c>
      <c r="O8">
        <v>0.41648562941599998</v>
      </c>
      <c r="Q8">
        <f t="shared" si="0"/>
        <v>0.18646086672062959</v>
      </c>
      <c r="S8">
        <f t="shared" si="1"/>
        <v>0.41648562941599998</v>
      </c>
      <c r="T8">
        <f t="shared" si="2"/>
        <v>0.99622998579199995</v>
      </c>
      <c r="U8">
        <f t="shared" si="3"/>
        <v>0.78895423356000005</v>
      </c>
    </row>
    <row r="10" spans="1:21" x14ac:dyDescent="0.25">
      <c r="Q10">
        <f>SUM(Q2:Q8)</f>
        <v>1.0974027158874768</v>
      </c>
    </row>
    <row r="14" spans="1:21" x14ac:dyDescent="0.25">
      <c r="B14" s="2">
        <v>0.63247566961400004</v>
      </c>
      <c r="C14">
        <v>0.71266314557099997</v>
      </c>
      <c r="D14">
        <v>0.88971514065900004</v>
      </c>
      <c r="E14">
        <v>0.64440857093399995</v>
      </c>
      <c r="F14">
        <v>0.45593768913900001</v>
      </c>
      <c r="G14">
        <v>0.38794104693499998</v>
      </c>
      <c r="H14">
        <v>0.63919032677800003</v>
      </c>
      <c r="I14">
        <v>0.40380706753099999</v>
      </c>
      <c r="J14">
        <v>0.55574927637899996</v>
      </c>
      <c r="K14">
        <v>0.73146673463400003</v>
      </c>
      <c r="L14">
        <v>0.64172665416100005</v>
      </c>
      <c r="M14">
        <v>0.64498104561000003</v>
      </c>
      <c r="N14">
        <v>0.85124197967399995</v>
      </c>
      <c r="O14">
        <v>0.663355026977</v>
      </c>
    </row>
    <row r="15" spans="1:21" x14ac:dyDescent="0.25">
      <c r="A15" t="s">
        <v>21</v>
      </c>
      <c r="B15">
        <v>0.65327099370200004</v>
      </c>
      <c r="C15">
        <v>0.87566124612100005</v>
      </c>
      <c r="D15">
        <v>0.59757306603799998</v>
      </c>
      <c r="E15">
        <v>0.59355677798499995</v>
      </c>
      <c r="F15">
        <v>0.46076186604000002</v>
      </c>
      <c r="G15">
        <v>0.90623797829899999</v>
      </c>
      <c r="H15">
        <v>0.22651938396999999</v>
      </c>
      <c r="I15">
        <v>0.87359085576899997</v>
      </c>
      <c r="J15">
        <v>0.696540708141</v>
      </c>
      <c r="K15">
        <v>0.77942473156900005</v>
      </c>
      <c r="L15">
        <v>0.72051050374900005</v>
      </c>
      <c r="M15">
        <v>0.65708160794699999</v>
      </c>
      <c r="N15">
        <v>0.40803318920499998</v>
      </c>
      <c r="O15">
        <v>0.69703100329000001</v>
      </c>
    </row>
    <row r="16" spans="1:21" x14ac:dyDescent="0.25">
      <c r="B16">
        <v>0.69376595732599999</v>
      </c>
      <c r="C16">
        <v>0.733188301978</v>
      </c>
      <c r="D16">
        <v>0.70466043056299998</v>
      </c>
      <c r="E16">
        <v>0.94832734366600002</v>
      </c>
      <c r="F16">
        <v>0.52175611388300003</v>
      </c>
      <c r="G16">
        <v>0.68445394822299999</v>
      </c>
      <c r="H16">
        <v>0.69968852177999996</v>
      </c>
      <c r="I16">
        <v>0.615635294163</v>
      </c>
      <c r="J16">
        <v>0.95061914515900003</v>
      </c>
      <c r="K16">
        <v>0.50442184546000002</v>
      </c>
      <c r="L16">
        <v>0.58640317473000003</v>
      </c>
      <c r="M16">
        <v>0.65616184703799996</v>
      </c>
      <c r="N16">
        <v>0.42658430766</v>
      </c>
      <c r="O16">
        <v>0.98705717093500001</v>
      </c>
      <c r="Q16">
        <f>_xlfn.STDEV.P(C16:O16)</f>
        <v>0.16971905431425607</v>
      </c>
    </row>
    <row r="17" spans="2:17" x14ac:dyDescent="0.25">
      <c r="B17">
        <v>0.63247566961400004</v>
      </c>
      <c r="C17">
        <v>0.71266314557099997</v>
      </c>
      <c r="D17">
        <v>0.88971514065900004</v>
      </c>
      <c r="E17">
        <v>0.64440857093399995</v>
      </c>
      <c r="F17">
        <v>0.45593768913900001</v>
      </c>
      <c r="G17">
        <v>0.38794104693499998</v>
      </c>
      <c r="H17">
        <v>0.63919032677800003</v>
      </c>
      <c r="I17">
        <v>0.40380706753099999</v>
      </c>
      <c r="J17">
        <v>0.55574927637899996</v>
      </c>
      <c r="K17">
        <v>0.73146673463400003</v>
      </c>
      <c r="L17">
        <v>0.64172665416100005</v>
      </c>
      <c r="M17">
        <v>0.64498104561000003</v>
      </c>
      <c r="N17">
        <v>0.85124197967399995</v>
      </c>
      <c r="O17">
        <v>0.663355026977</v>
      </c>
    </row>
    <row r="18" spans="2:17" x14ac:dyDescent="0.25">
      <c r="B18">
        <v>0.74196622545699997</v>
      </c>
      <c r="C18">
        <v>0.66950365830299996</v>
      </c>
      <c r="D18">
        <v>0.89476063143399998</v>
      </c>
      <c r="E18">
        <v>0.90277573880499995</v>
      </c>
      <c r="F18">
        <v>0.99544141330199998</v>
      </c>
      <c r="G18">
        <v>0.45243611635100001</v>
      </c>
      <c r="H18">
        <v>0.710523763285</v>
      </c>
      <c r="I18">
        <v>0.81497834343700004</v>
      </c>
      <c r="J18">
        <v>0.73383549931799996</v>
      </c>
      <c r="K18">
        <v>0.82897842292199997</v>
      </c>
      <c r="L18">
        <v>0.55604296969400002</v>
      </c>
      <c r="M18">
        <v>0.68699068828599996</v>
      </c>
      <c r="N18">
        <v>0.67162517519300002</v>
      </c>
      <c r="O18">
        <v>0.72766851060799997</v>
      </c>
    </row>
    <row r="19" spans="2:17" x14ac:dyDescent="0.25">
      <c r="B19">
        <v>0.47771820429599998</v>
      </c>
      <c r="C19">
        <v>0.43903595890300001</v>
      </c>
      <c r="D19">
        <v>0.47352694815099999</v>
      </c>
      <c r="E19">
        <v>0.62065088370800003</v>
      </c>
      <c r="F19">
        <v>0.43930721662799999</v>
      </c>
      <c r="G19">
        <v>0.33580782164200002</v>
      </c>
      <c r="H19">
        <v>0.63148656027299999</v>
      </c>
      <c r="I19">
        <v>0.42222551294900001</v>
      </c>
      <c r="J19">
        <v>0.58885658687200004</v>
      </c>
      <c r="K19">
        <v>0.54592555966300005</v>
      </c>
      <c r="L19">
        <v>0.52611855749799996</v>
      </c>
      <c r="M19">
        <v>0.353681751569</v>
      </c>
      <c r="N19">
        <v>0.42566282741099998</v>
      </c>
      <c r="O19">
        <v>0.40805047057600002</v>
      </c>
      <c r="Q19">
        <v>0.09</v>
      </c>
    </row>
    <row r="20" spans="2:17" x14ac:dyDescent="0.25">
      <c r="B20">
        <v>0.68932758414200002</v>
      </c>
      <c r="C20">
        <v>0.50482150858700003</v>
      </c>
      <c r="D20">
        <v>0.65822587215399997</v>
      </c>
      <c r="E20">
        <v>0.78194325159800004</v>
      </c>
      <c r="F20">
        <v>0.696010642194</v>
      </c>
      <c r="G20">
        <v>0.58382027283000004</v>
      </c>
      <c r="H20">
        <v>0.63835445382199996</v>
      </c>
      <c r="I20">
        <v>0.92675851705500001</v>
      </c>
      <c r="J20">
        <v>0.76127967421599996</v>
      </c>
      <c r="K20">
        <v>0.70830037299199999</v>
      </c>
      <c r="L20">
        <v>0.53792420906600003</v>
      </c>
      <c r="M20">
        <v>0.54138575550400003</v>
      </c>
      <c r="N20">
        <v>0.69997199664300003</v>
      </c>
      <c r="O20">
        <v>0.92246206718699997</v>
      </c>
      <c r="Q20">
        <f>_xlfn.STDEV.P(C20:O20)</f>
        <v>0.12965856390401037</v>
      </c>
    </row>
    <row r="21" spans="2:17" x14ac:dyDescent="0.25">
      <c r="B21">
        <v>0.45366579436400001</v>
      </c>
      <c r="C21">
        <v>0.53442699101500002</v>
      </c>
      <c r="D21">
        <v>0.48672276929199998</v>
      </c>
      <c r="E21">
        <v>0.184782538601</v>
      </c>
      <c r="F21">
        <v>0.42366823930699998</v>
      </c>
      <c r="G21">
        <v>0.726789742583</v>
      </c>
      <c r="H21">
        <v>0.244021227393</v>
      </c>
      <c r="I21">
        <v>0.38831878112399998</v>
      </c>
      <c r="J21">
        <v>0.442938038762</v>
      </c>
      <c r="K21">
        <v>0.62339887469699995</v>
      </c>
      <c r="L21">
        <v>0.60401160431900003</v>
      </c>
      <c r="M21">
        <v>0.49763151688500001</v>
      </c>
      <c r="N21">
        <v>0.31426458105999999</v>
      </c>
      <c r="O21">
        <v>0.42668042169100001</v>
      </c>
      <c r="Q21">
        <f>_xlfn.STDEV.P(C21:O21)</f>
        <v>0.14603822469632735</v>
      </c>
    </row>
    <row r="22" spans="2:17" x14ac:dyDescent="0.25">
      <c r="B22">
        <v>0.53378530170799998</v>
      </c>
      <c r="C22">
        <v>0.44302313937400001</v>
      </c>
      <c r="D22">
        <v>0.63957254210000003</v>
      </c>
      <c r="E22">
        <v>0.81719791153700005</v>
      </c>
      <c r="F22">
        <v>0.699328781555</v>
      </c>
      <c r="G22">
        <v>0.38834017217599998</v>
      </c>
      <c r="H22">
        <v>0.51068259647900005</v>
      </c>
      <c r="I22">
        <v>0.82924688306000005</v>
      </c>
      <c r="J22">
        <v>0.40212856827400001</v>
      </c>
      <c r="K22">
        <v>0.36397564820700001</v>
      </c>
      <c r="L22">
        <v>0.48957841617100001</v>
      </c>
      <c r="M22">
        <v>0.34395044709599998</v>
      </c>
      <c r="N22">
        <v>0.50620228712199999</v>
      </c>
      <c r="O22">
        <v>0.50598152904899996</v>
      </c>
      <c r="Q22">
        <f>_xlfn.STDEV.S(C22:O22)</f>
        <v>0.16376706916698996</v>
      </c>
    </row>
    <row r="23" spans="2:17" x14ac:dyDescent="0.25">
      <c r="B23" s="2">
        <v>0.45366579436400001</v>
      </c>
      <c r="C23">
        <v>0.53442699101500002</v>
      </c>
      <c r="D23">
        <v>0.48672276929199998</v>
      </c>
      <c r="E23">
        <v>0.184782538601</v>
      </c>
      <c r="F23">
        <v>0.42366823930699998</v>
      </c>
      <c r="G23">
        <v>0.726789742583</v>
      </c>
      <c r="H23">
        <v>0.244021227393</v>
      </c>
      <c r="I23">
        <v>0.38831878112399998</v>
      </c>
      <c r="J23">
        <v>0.442938038762</v>
      </c>
      <c r="K23">
        <v>0.62339887469699995</v>
      </c>
      <c r="L23">
        <v>0.60401160431900003</v>
      </c>
      <c r="M23">
        <v>0.49763151688500001</v>
      </c>
      <c r="N23">
        <v>0.31426458105999999</v>
      </c>
      <c r="O23">
        <v>0.42668042169100001</v>
      </c>
      <c r="Q23">
        <f>_xlfn.STDEV.S(C23:O23)</f>
        <v>0.15200140348637001</v>
      </c>
    </row>
    <row r="24" spans="2:17" x14ac:dyDescent="0.25">
      <c r="B24" s="2">
        <v>0.49130333490299999</v>
      </c>
      <c r="C24">
        <v>0.39334527119899998</v>
      </c>
      <c r="D24">
        <v>0.128508736249</v>
      </c>
      <c r="E24">
        <v>0.41831819026400002</v>
      </c>
      <c r="F24">
        <v>0.638584144977</v>
      </c>
      <c r="G24">
        <v>0.350008309234</v>
      </c>
      <c r="H24">
        <v>0.74503349304199995</v>
      </c>
      <c r="I24">
        <v>0.71847351587800001</v>
      </c>
      <c r="J24">
        <v>0.25562646416899998</v>
      </c>
      <c r="K24">
        <v>0.44914810616200002</v>
      </c>
      <c r="L24">
        <v>0.49664773384900002</v>
      </c>
      <c r="M24">
        <v>0.57758742789299999</v>
      </c>
      <c r="N24">
        <v>0.57323257539000005</v>
      </c>
      <c r="O24">
        <v>0.64242938543600003</v>
      </c>
      <c r="Q24">
        <f t="shared" ref="Q24" si="4">_xlfn.STDEV.S(C24:O24)</f>
        <v>0.18223825558233311</v>
      </c>
    </row>
    <row r="25" spans="2:17" x14ac:dyDescent="0.25">
      <c r="B25">
        <v>0.407261051639</v>
      </c>
      <c r="C25">
        <v>0.32587597267700003</v>
      </c>
      <c r="D25">
        <v>0.57422993061899996</v>
      </c>
      <c r="E25">
        <v>0.35018146557899998</v>
      </c>
      <c r="F25">
        <v>0.73420122300099999</v>
      </c>
      <c r="G25">
        <v>0.20351439718299999</v>
      </c>
      <c r="H25">
        <v>0.511798373039</v>
      </c>
      <c r="I25">
        <v>0.45780739419100003</v>
      </c>
      <c r="J25">
        <v>0.407061219024</v>
      </c>
      <c r="K25">
        <v>0.16140399360900001</v>
      </c>
      <c r="L25">
        <v>0.33119894932299998</v>
      </c>
      <c r="M25">
        <v>0.55025076100500003</v>
      </c>
      <c r="N25">
        <v>0.26956582643400001</v>
      </c>
      <c r="O25">
        <v>0.41730416562700001</v>
      </c>
    </row>
    <row r="26" spans="2:17" x14ac:dyDescent="0.25">
      <c r="B26">
        <v>0.47771820429599998</v>
      </c>
      <c r="C26">
        <v>0.43903595890300001</v>
      </c>
      <c r="D26">
        <v>0.47352694815099999</v>
      </c>
      <c r="E26">
        <v>0.62065088370800003</v>
      </c>
      <c r="F26">
        <v>0.43930721662799999</v>
      </c>
      <c r="G26">
        <v>0.33580782164200002</v>
      </c>
      <c r="H26">
        <v>0.63148656027299999</v>
      </c>
      <c r="I26">
        <v>0.42222551294900001</v>
      </c>
      <c r="J26">
        <v>0.58885658687200004</v>
      </c>
      <c r="K26">
        <v>0.54592555966300005</v>
      </c>
      <c r="L26">
        <v>0.52611855749799996</v>
      </c>
      <c r="M26">
        <v>0.353681751569</v>
      </c>
      <c r="N26">
        <v>0.42566282741099998</v>
      </c>
      <c r="O26">
        <v>0.40805047057600002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5" sqref="B5:N5"/>
    </sheetView>
  </sheetViews>
  <sheetFormatPr defaultRowHeight="15" x14ac:dyDescent="0.25"/>
  <cols>
    <col min="1" max="1" width="22.42578125" bestFit="1" customWidth="1"/>
  </cols>
  <sheetData>
    <row r="1" spans="1:1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t="s">
        <v>44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</row>
    <row r="3" spans="1:14" x14ac:dyDescent="0.25">
      <c r="A3" t="s">
        <v>19</v>
      </c>
      <c r="B3" s="4">
        <v>0.53442699101500002</v>
      </c>
      <c r="C3" s="4">
        <v>0.48672276929199998</v>
      </c>
      <c r="D3" s="4">
        <v>0.184782538601</v>
      </c>
      <c r="E3" s="4">
        <v>0.42366823930699998</v>
      </c>
      <c r="F3" s="4">
        <v>0.726789742583</v>
      </c>
      <c r="G3" s="4">
        <v>0.244021227393</v>
      </c>
      <c r="H3" s="4">
        <v>0.38831878112399998</v>
      </c>
      <c r="I3" s="4">
        <v>0.442938038762</v>
      </c>
      <c r="J3" s="4">
        <v>0.62339887469699995</v>
      </c>
      <c r="K3" s="4">
        <v>0.60401160431900003</v>
      </c>
      <c r="L3" s="4">
        <v>0.49763151688500001</v>
      </c>
      <c r="M3" s="4">
        <v>0.31426458105999999</v>
      </c>
      <c r="N3" s="4">
        <v>0.42668042169100001</v>
      </c>
    </row>
    <row r="4" spans="1:14" x14ac:dyDescent="0.25">
      <c r="A4" t="s">
        <v>38</v>
      </c>
      <c r="B4" s="4">
        <v>0.43903595890300001</v>
      </c>
      <c r="C4" s="4">
        <v>0.47352694815099999</v>
      </c>
      <c r="D4" s="4">
        <v>0.62065088370800003</v>
      </c>
      <c r="E4" s="4">
        <v>0.43930721662799999</v>
      </c>
      <c r="F4" s="4">
        <v>0.33580782164200002</v>
      </c>
      <c r="G4" s="4">
        <v>0.63148656027299999</v>
      </c>
      <c r="H4" s="4">
        <v>0.42222551294900001</v>
      </c>
      <c r="I4" s="4">
        <v>0.58885658687200004</v>
      </c>
      <c r="J4" s="4">
        <v>0.54592555966300005</v>
      </c>
      <c r="K4" s="4">
        <v>0.52611855749799996</v>
      </c>
      <c r="L4" s="4">
        <v>0.353681751569</v>
      </c>
      <c r="M4" s="4">
        <v>0.42566282741099998</v>
      </c>
      <c r="N4" s="4">
        <v>0.40805047057600002</v>
      </c>
    </row>
    <row r="5" spans="1:14" x14ac:dyDescent="0.25">
      <c r="A5" t="s">
        <v>39</v>
      </c>
      <c r="B5" s="4">
        <v>0.44302313937400001</v>
      </c>
      <c r="C5" s="4">
        <v>0.63957254210000003</v>
      </c>
      <c r="D5" s="4">
        <v>0.81719791153700005</v>
      </c>
      <c r="E5" s="4">
        <v>0.699328781555</v>
      </c>
      <c r="F5" s="4">
        <v>0.38834017217599998</v>
      </c>
      <c r="G5" s="4">
        <v>0.51068259647900005</v>
      </c>
      <c r="H5" s="4">
        <v>0.82924688306000005</v>
      </c>
      <c r="I5" s="4">
        <v>0.40212856827400001</v>
      </c>
      <c r="J5" s="4">
        <v>0.36397564820700001</v>
      </c>
      <c r="K5" s="4">
        <v>0.48957841617100001</v>
      </c>
      <c r="L5" s="4">
        <v>0.34395044709599998</v>
      </c>
      <c r="M5" s="4">
        <v>0.50620228712199999</v>
      </c>
      <c r="N5" s="4">
        <v>0.50598152904899996</v>
      </c>
    </row>
    <row r="6" spans="1:14" x14ac:dyDescent="0.25">
      <c r="A6" t="s">
        <v>40</v>
      </c>
      <c r="B6" s="4">
        <v>0.71266314557099997</v>
      </c>
      <c r="C6" s="4">
        <v>0.88971514065900004</v>
      </c>
      <c r="D6" s="4">
        <v>0.64440857093399995</v>
      </c>
      <c r="E6" s="4">
        <v>0.45593768913900001</v>
      </c>
      <c r="F6" s="4">
        <v>0.38794104693499998</v>
      </c>
      <c r="G6" s="4">
        <v>0.63919032677800003</v>
      </c>
      <c r="H6" s="4">
        <v>0.40380706753099999</v>
      </c>
      <c r="I6" s="4">
        <v>0.55574927637899996</v>
      </c>
      <c r="J6" s="4">
        <v>0.73146673463400003</v>
      </c>
      <c r="K6" s="4">
        <v>0.64172665416100005</v>
      </c>
      <c r="L6" s="4">
        <v>0.64498104561000003</v>
      </c>
      <c r="M6" s="4">
        <v>0.85124197967399995</v>
      </c>
      <c r="N6" s="4">
        <v>0.663355026977</v>
      </c>
    </row>
    <row r="7" spans="1:14" x14ac:dyDescent="0.25">
      <c r="A7" t="s">
        <v>41</v>
      </c>
      <c r="B7" s="4">
        <v>0.87566124612100005</v>
      </c>
      <c r="C7" s="4">
        <v>0.59757306603799998</v>
      </c>
      <c r="D7" s="4">
        <v>0.59355677798499995</v>
      </c>
      <c r="E7" s="4">
        <v>0.46076186604000002</v>
      </c>
      <c r="F7" s="4">
        <v>0.90623797829899999</v>
      </c>
      <c r="G7" s="4">
        <v>0.22651938396999999</v>
      </c>
      <c r="H7" s="4">
        <v>0.87359085576899997</v>
      </c>
      <c r="I7" s="4">
        <v>0.696540708141</v>
      </c>
      <c r="J7" s="4">
        <v>0.77942473156900005</v>
      </c>
      <c r="K7" s="4">
        <v>0.72051050374900005</v>
      </c>
      <c r="L7" s="4">
        <v>0.65708160794699999</v>
      </c>
      <c r="M7" s="4">
        <v>0.40803318920499998</v>
      </c>
      <c r="N7" s="4">
        <v>0.69703100329000001</v>
      </c>
    </row>
    <row r="8" spans="1:14" x14ac:dyDescent="0.25">
      <c r="A8" t="s">
        <v>42</v>
      </c>
      <c r="B8" s="4">
        <v>0.66950365830299996</v>
      </c>
      <c r="C8" s="4">
        <v>0.89476063143399998</v>
      </c>
      <c r="D8" s="4">
        <v>0.90277573880499995</v>
      </c>
      <c r="E8" s="4">
        <v>0.99544141330199998</v>
      </c>
      <c r="F8" s="4">
        <v>0.45243611635100001</v>
      </c>
      <c r="G8" s="4">
        <v>0.710523763285</v>
      </c>
      <c r="H8" s="4">
        <v>0.81497834343700004</v>
      </c>
      <c r="I8" s="4">
        <v>0.73383549931799996</v>
      </c>
      <c r="J8" s="4">
        <v>0.82897842292199997</v>
      </c>
      <c r="K8" s="4">
        <v>0.55604296969400002</v>
      </c>
      <c r="L8" s="4">
        <v>0.68699068828599996</v>
      </c>
      <c r="M8" s="4">
        <v>0.67162517519300002</v>
      </c>
      <c r="N8" s="4">
        <v>0.72766851060799997</v>
      </c>
    </row>
    <row r="9" spans="1:14" x14ac:dyDescent="0.25">
      <c r="A9" t="s">
        <v>43</v>
      </c>
      <c r="B9" s="4">
        <v>0.72813429504600002</v>
      </c>
      <c r="C9" s="4">
        <v>0.88657648539900002</v>
      </c>
      <c r="D9" s="4">
        <v>0.76560673702100002</v>
      </c>
      <c r="E9" s="4">
        <v>0.78895423356000005</v>
      </c>
      <c r="F9" s="4">
        <v>0.96506999872699994</v>
      </c>
      <c r="G9" s="4">
        <v>0.95490644033799998</v>
      </c>
      <c r="H9" s="4">
        <v>0.97981709268999995</v>
      </c>
      <c r="I9" s="4">
        <v>0.99622998579199995</v>
      </c>
      <c r="J9" s="4">
        <v>0.76960007572900002</v>
      </c>
      <c r="K9" s="4">
        <v>0.66653606675199994</v>
      </c>
      <c r="L9" s="4">
        <v>0.49000931402699999</v>
      </c>
      <c r="M9" s="4">
        <v>0.93950129170499996</v>
      </c>
      <c r="N9" s="4">
        <v>0.41648562941599998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B16" sqref="B16"/>
    </sheetView>
  </sheetViews>
  <sheetFormatPr defaultRowHeight="15" x14ac:dyDescent="0.25"/>
  <cols>
    <col min="1" max="1" width="39.5703125" bestFit="1" customWidth="1"/>
  </cols>
  <sheetData>
    <row r="1" spans="1:17" x14ac:dyDescent="0.25">
      <c r="A1" s="1"/>
      <c r="B1" s="1" t="s">
        <v>45</v>
      </c>
      <c r="C1" t="s">
        <v>44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Q1" t="s">
        <v>46</v>
      </c>
    </row>
    <row r="2" spans="1:17" x14ac:dyDescent="0.25">
      <c r="A2" s="3" t="s">
        <v>19</v>
      </c>
      <c r="B2" s="3">
        <f>AVERAGE(C2:O2)</f>
        <v>0.45366579436376914</v>
      </c>
      <c r="C2" s="4">
        <v>0.53442699101500002</v>
      </c>
      <c r="D2" s="4">
        <v>0.48672276929199998</v>
      </c>
      <c r="E2" s="4">
        <v>0.184782538601</v>
      </c>
      <c r="F2" s="4">
        <v>0.42366823930699998</v>
      </c>
      <c r="G2" s="4">
        <v>0.726789742583</v>
      </c>
      <c r="H2" s="4">
        <v>0.244021227393</v>
      </c>
      <c r="I2" s="4">
        <v>0.38831878112399998</v>
      </c>
      <c r="J2" s="4">
        <v>0.442938038762</v>
      </c>
      <c r="K2" s="4">
        <v>0.62339887469699995</v>
      </c>
      <c r="L2" s="4">
        <v>0.60401160431900003</v>
      </c>
      <c r="M2" s="4">
        <v>0.49763151688500001</v>
      </c>
      <c r="N2" s="4">
        <v>0.31426458105999999</v>
      </c>
      <c r="O2" s="4">
        <v>0.42668042169100001</v>
      </c>
    </row>
    <row r="3" spans="1:17" x14ac:dyDescent="0.25">
      <c r="A3" s="3" t="s">
        <v>38</v>
      </c>
      <c r="B3" s="3">
        <f t="shared" ref="B3:B8" si="0">AVERAGE(C3:O3)</f>
        <v>0.4777182042956154</v>
      </c>
      <c r="C3" s="4">
        <v>0.43903595890300001</v>
      </c>
      <c r="D3" s="4">
        <v>0.47352694815099999</v>
      </c>
      <c r="E3" s="4">
        <v>0.62065088370800003</v>
      </c>
      <c r="F3" s="4">
        <v>0.43930721662799999</v>
      </c>
      <c r="G3" s="4">
        <v>0.33580782164200002</v>
      </c>
      <c r="H3" s="4">
        <v>0.63148656027299999</v>
      </c>
      <c r="I3" s="4">
        <v>0.42222551294900001</v>
      </c>
      <c r="J3" s="4">
        <v>0.58885658687200004</v>
      </c>
      <c r="K3" s="4">
        <v>0.54592555966300005</v>
      </c>
      <c r="L3" s="4">
        <v>0.52611855749799996</v>
      </c>
      <c r="M3" s="4">
        <v>0.353681751569</v>
      </c>
      <c r="N3" s="4">
        <v>0.42566282741099998</v>
      </c>
      <c r="O3" s="4">
        <v>0.40805047057600002</v>
      </c>
      <c r="Q3">
        <f>_xlfn.CHISQ.TEST(C3:O3,C2:O2)</f>
        <v>0.99936764631404529</v>
      </c>
    </row>
    <row r="4" spans="1:17" x14ac:dyDescent="0.25">
      <c r="A4" s="3" t="s">
        <v>39</v>
      </c>
      <c r="B4" s="3">
        <f t="shared" si="0"/>
        <v>0.53378530170769223</v>
      </c>
      <c r="C4" s="4">
        <v>0.44302313937400001</v>
      </c>
      <c r="D4" s="4">
        <v>0.63957254210000003</v>
      </c>
      <c r="E4" s="4">
        <v>0.81719791153700005</v>
      </c>
      <c r="F4" s="4">
        <v>0.699328781555</v>
      </c>
      <c r="G4" s="4">
        <v>0.38834017217599998</v>
      </c>
      <c r="H4" s="4">
        <v>0.51068259647900005</v>
      </c>
      <c r="I4" s="4">
        <v>0.82924688306000005</v>
      </c>
      <c r="J4" s="4">
        <v>0.40212856827400001</v>
      </c>
      <c r="K4" s="4">
        <v>0.36397564820700001</v>
      </c>
      <c r="L4" s="4">
        <v>0.48957841617100001</v>
      </c>
      <c r="M4" s="4">
        <v>0.34395044709599998</v>
      </c>
      <c r="N4" s="4">
        <v>0.50620228712199999</v>
      </c>
      <c r="O4" s="4">
        <v>0.50598152904899996</v>
      </c>
      <c r="Q4">
        <f t="shared" ref="Q4:Q7" si="1">_xlfn.CHISQ.TEST(C4:O4,C3:O3)</f>
        <v>0.99999393795211322</v>
      </c>
    </row>
    <row r="5" spans="1:17" x14ac:dyDescent="0.25">
      <c r="A5" s="3" t="s">
        <v>40</v>
      </c>
      <c r="B5" s="3">
        <f t="shared" si="0"/>
        <v>0.63247566961399992</v>
      </c>
      <c r="C5" s="4">
        <v>0.71266314557099997</v>
      </c>
      <c r="D5" s="4">
        <v>0.88971514065900004</v>
      </c>
      <c r="E5" s="4">
        <v>0.64440857093399995</v>
      </c>
      <c r="F5" s="4">
        <v>0.45593768913900001</v>
      </c>
      <c r="G5" s="4">
        <v>0.38794104693499998</v>
      </c>
      <c r="H5" s="4">
        <v>0.63919032677800003</v>
      </c>
      <c r="I5" s="4">
        <v>0.40380706753099999</v>
      </c>
      <c r="J5" s="4">
        <v>0.55574927637899996</v>
      </c>
      <c r="K5" s="4">
        <v>0.73146673463400003</v>
      </c>
      <c r="L5" s="4">
        <v>0.64172665416100005</v>
      </c>
      <c r="M5" s="4">
        <v>0.64498104561000003</v>
      </c>
      <c r="N5" s="4">
        <v>0.85124197967399995</v>
      </c>
      <c r="O5" s="4">
        <v>0.663355026977</v>
      </c>
      <c r="Q5">
        <f t="shared" si="1"/>
        <v>0.99977697623667616</v>
      </c>
    </row>
    <row r="6" spans="1:17" x14ac:dyDescent="0.25">
      <c r="A6" s="3" t="s">
        <v>41</v>
      </c>
      <c r="B6" s="3">
        <f t="shared" si="0"/>
        <v>0.65327099370176911</v>
      </c>
      <c r="C6" s="4">
        <v>0.87566124612100005</v>
      </c>
      <c r="D6" s="4">
        <v>0.59757306603799998</v>
      </c>
      <c r="E6" s="4">
        <v>0.59355677798499995</v>
      </c>
      <c r="F6" s="4">
        <v>0.46076186604000002</v>
      </c>
      <c r="G6" s="4">
        <v>0.90623797829899999</v>
      </c>
      <c r="H6" s="4">
        <v>0.22651938396999999</v>
      </c>
      <c r="I6" s="4">
        <v>0.87359085576899997</v>
      </c>
      <c r="J6" s="4">
        <v>0.696540708141</v>
      </c>
      <c r="K6" s="4">
        <v>0.77942473156900005</v>
      </c>
      <c r="L6" s="4">
        <v>0.72051050374900005</v>
      </c>
      <c r="M6" s="4">
        <v>0.65708160794699999</v>
      </c>
      <c r="N6" s="4">
        <v>0.40803318920499998</v>
      </c>
      <c r="O6" s="4">
        <v>0.69703100329000001</v>
      </c>
      <c r="Q6">
        <f t="shared" si="1"/>
        <v>0.99951392570981845</v>
      </c>
    </row>
    <row r="7" spans="1:17" x14ac:dyDescent="0.25">
      <c r="A7" s="3" t="s">
        <v>42</v>
      </c>
      <c r="B7" s="3">
        <f t="shared" si="0"/>
        <v>0.74196622545676927</v>
      </c>
      <c r="C7" s="4">
        <v>0.66950365830299996</v>
      </c>
      <c r="D7" s="4">
        <v>0.89476063143399998</v>
      </c>
      <c r="E7" s="4">
        <v>0.90277573880499995</v>
      </c>
      <c r="F7" s="4">
        <v>0.99544141330199998</v>
      </c>
      <c r="G7" s="4">
        <v>0.45243611635100001</v>
      </c>
      <c r="H7" s="4">
        <v>0.710523763285</v>
      </c>
      <c r="I7" s="4">
        <v>0.81497834343700004</v>
      </c>
      <c r="J7" s="4">
        <v>0.73383549931799996</v>
      </c>
      <c r="K7" s="4">
        <v>0.82897842292199997</v>
      </c>
      <c r="L7" s="4">
        <v>0.55604296969400002</v>
      </c>
      <c r="M7" s="4">
        <v>0.68699068828599996</v>
      </c>
      <c r="N7" s="4">
        <v>0.67162517519300002</v>
      </c>
      <c r="O7" s="4">
        <v>0.72766851060799997</v>
      </c>
      <c r="Q7">
        <f t="shared" si="1"/>
        <v>0.99830706202759179</v>
      </c>
    </row>
    <row r="8" spans="1:17" x14ac:dyDescent="0.25">
      <c r="A8" s="3" t="s">
        <v>43</v>
      </c>
      <c r="B8" s="3">
        <f t="shared" si="0"/>
        <v>0.79595597278476926</v>
      </c>
      <c r="C8" s="4">
        <v>0.72813429504600002</v>
      </c>
      <c r="D8" s="4">
        <v>0.88657648539900002</v>
      </c>
      <c r="E8" s="4">
        <v>0.76560673702100002</v>
      </c>
      <c r="F8" s="4">
        <v>0.78895423356000005</v>
      </c>
      <c r="G8" s="4">
        <v>0.96506999872699994</v>
      </c>
      <c r="H8" s="4">
        <v>0.95490644033799998</v>
      </c>
      <c r="I8" s="4">
        <v>0.97981709268999995</v>
      </c>
      <c r="J8" s="4">
        <v>0.99622998579199995</v>
      </c>
      <c r="K8" s="4">
        <v>0.76960007572900002</v>
      </c>
      <c r="L8" s="4">
        <v>0.66653606675199994</v>
      </c>
      <c r="M8" s="4">
        <v>0.49000931402699999</v>
      </c>
      <c r="N8" s="4">
        <v>0.93950129170499996</v>
      </c>
      <c r="O8" s="4">
        <v>0.41648562941599998</v>
      </c>
      <c r="Q8">
        <f>_xlfn.CHISQ.TEST(C8:O8,C7:O7)</f>
        <v>0.99996398202180981</v>
      </c>
    </row>
    <row r="10" spans="1:17" x14ac:dyDescent="0.25">
      <c r="Q10" t="s">
        <v>47</v>
      </c>
    </row>
    <row r="12" spans="1:17" x14ac:dyDescent="0.25">
      <c r="A12" t="s">
        <v>48</v>
      </c>
      <c r="B12">
        <f>B5/B2</f>
        <v>1.3941444946295714</v>
      </c>
    </row>
    <row r="13" spans="1:17" x14ac:dyDescent="0.25">
      <c r="A13" t="s">
        <v>49</v>
      </c>
      <c r="B13">
        <f>B6/B3</f>
        <v>1.3674818916834084</v>
      </c>
    </row>
    <row r="14" spans="1:17" x14ac:dyDescent="0.25">
      <c r="A14" t="s">
        <v>50</v>
      </c>
      <c r="B14">
        <f>B7/B2</f>
        <v>1.6354907834682995</v>
      </c>
    </row>
    <row r="15" spans="1:17" x14ac:dyDescent="0.25">
      <c r="A15" t="s">
        <v>51</v>
      </c>
      <c r="B15">
        <f>B8/B2</f>
        <v>1.7544985376317281</v>
      </c>
    </row>
    <row r="28" spans="1:2" ht="15.75" thickBot="1" x14ac:dyDescent="0.3"/>
    <row r="29" spans="1:2" ht="18" thickBot="1" x14ac:dyDescent="0.4">
      <c r="A29" s="5" t="s">
        <v>19</v>
      </c>
      <c r="B29" s="6">
        <v>0.45369999999999999</v>
      </c>
    </row>
    <row r="30" spans="1:2" ht="35.25" thickBot="1" x14ac:dyDescent="0.4">
      <c r="A30" s="5" t="s">
        <v>38</v>
      </c>
      <c r="B30" s="6">
        <v>0.47770000000000001</v>
      </c>
    </row>
    <row r="31" spans="1:2" ht="87" thickBot="1" x14ac:dyDescent="0.4">
      <c r="A31" s="5" t="s">
        <v>39</v>
      </c>
      <c r="B31" s="6">
        <v>0.57650000000000001</v>
      </c>
    </row>
    <row r="32" spans="1:2" ht="87" thickBot="1" x14ac:dyDescent="0.4">
      <c r="A32" s="5" t="s">
        <v>40</v>
      </c>
      <c r="B32" s="6">
        <v>0.63249999999999995</v>
      </c>
    </row>
    <row r="33" spans="1:2" ht="104.25" thickBot="1" x14ac:dyDescent="0.4">
      <c r="A33" s="5" t="s">
        <v>41</v>
      </c>
      <c r="B33" s="6">
        <v>0.65329999999999999</v>
      </c>
    </row>
    <row r="34" spans="1:2" ht="35.25" thickBot="1" x14ac:dyDescent="0.4">
      <c r="A34" s="5" t="s">
        <v>42</v>
      </c>
      <c r="B34" s="6">
        <v>0.74199999999999999</v>
      </c>
    </row>
    <row r="35" spans="1:2" ht="52.5" thickBot="1" x14ac:dyDescent="0.4">
      <c r="A35" s="5" t="s">
        <v>43</v>
      </c>
      <c r="B35" s="6">
        <v>0.79600000000000004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Random pretty</vt:lpstr>
      <vt:lpstr>Average pretty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</cp:lastModifiedBy>
  <dcterms:created xsi:type="dcterms:W3CDTF">2013-02-19T21:03:24Z</dcterms:created>
  <dcterms:modified xsi:type="dcterms:W3CDTF">2013-02-20T01:04:14Z</dcterms:modified>
</cp:coreProperties>
</file>