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amue\Downloads\"/>
    </mc:Choice>
  </mc:AlternateContent>
  <xr:revisionPtr revIDLastSave="0" documentId="8_{205FC71A-B817-47BF-9114-604423E0749A}" xr6:coauthVersionLast="47" xr6:coauthVersionMax="47" xr10:uidLastSave="{00000000-0000-0000-0000-000000000000}"/>
  <bookViews>
    <workbookView xWindow="-120" yWindow="-120" windowWidth="20730" windowHeight="11040" activeTab="3" xr2:uid="{AA3C1E50-38F1-6644-B051-514CE6CAA6A2}"/>
  </bookViews>
  <sheets>
    <sheet name="Cover Page" sheetId="7" r:id="rId1"/>
    <sheet name="Data" sheetId="1" r:id="rId2"/>
    <sheet name="Analyze" sheetId="5" r:id="rId3"/>
    <sheet name="Dashboard" sheetId="6" r:id="rId4"/>
  </sheets>
  <definedNames>
    <definedName name="Slicer_Region">#N/A</definedName>
    <definedName name="Slicer_Years__Invoice_Date">#N/A</definedName>
  </definedNames>
  <calcPr calcId="181029"/>
  <pivotCaches>
    <pivotCache cacheId="0"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 i="5" l="1"/>
  <c r="G18" i="5"/>
  <c r="H18" i="5"/>
  <c r="F19" i="5"/>
  <c r="G19" i="5"/>
  <c r="H19" i="5"/>
  <c r="F20" i="5"/>
  <c r="G20" i="5"/>
  <c r="H20" i="5"/>
  <c r="E21" i="5"/>
  <c r="F21" i="5"/>
  <c r="G21" i="5"/>
  <c r="H21" i="5"/>
  <c r="F22" i="5"/>
  <c r="G22" i="5"/>
  <c r="H22" i="5"/>
  <c r="F23" i="5"/>
  <c r="G23" i="5"/>
  <c r="H23" i="5"/>
  <c r="F24" i="5"/>
  <c r="G24" i="5"/>
  <c r="H24" i="5"/>
  <c r="F17" i="5"/>
  <c r="G17" i="5"/>
  <c r="H17" i="5"/>
  <c r="E17" i="5"/>
  <c r="H13" i="6"/>
  <c r="I13" i="6"/>
  <c r="J13" i="6"/>
  <c r="H14" i="6"/>
  <c r="I14" i="6"/>
  <c r="J14" i="6"/>
  <c r="H15" i="6"/>
  <c r="I15" i="6"/>
  <c r="J15" i="6"/>
  <c r="H16" i="6"/>
  <c r="I16" i="6"/>
  <c r="J16" i="6"/>
  <c r="H17" i="6"/>
  <c r="I17" i="6"/>
  <c r="J17" i="6"/>
  <c r="I18" i="6"/>
  <c r="J18" i="6"/>
  <c r="I12" i="6"/>
  <c r="J12" i="6"/>
  <c r="H12" i="6"/>
  <c r="C13" i="6"/>
  <c r="D13" i="6"/>
  <c r="E13" i="6"/>
  <c r="C14" i="6"/>
  <c r="D14" i="6"/>
  <c r="E14" i="6"/>
  <c r="C15" i="6"/>
  <c r="D15" i="6"/>
  <c r="E15" i="6"/>
  <c r="C16" i="6"/>
  <c r="D16" i="6"/>
  <c r="E16" i="6"/>
  <c r="C17" i="6"/>
  <c r="D17" i="6"/>
  <c r="E17" i="6"/>
  <c r="D18" i="6"/>
  <c r="E18" i="6"/>
  <c r="D12" i="6"/>
  <c r="E12" i="6"/>
  <c r="C12" i="6"/>
  <c r="K15" i="6" l="1"/>
  <c r="K14" i="6"/>
  <c r="F16" i="6"/>
  <c r="F17" i="6"/>
  <c r="K12" i="6"/>
  <c r="F12" i="6"/>
  <c r="F13" i="6"/>
  <c r="F18" i="6"/>
  <c r="F15" i="6"/>
  <c r="K13" i="6"/>
  <c r="F14" i="6"/>
  <c r="K16" i="6"/>
  <c r="K18" i="6"/>
  <c r="K17" i="6"/>
</calcChain>
</file>

<file path=xl/sharedStrings.xml><?xml version="1.0" encoding="utf-8"?>
<sst xmlns="http://schemas.openxmlformats.org/spreadsheetml/2006/main" count="48318" uniqueCount="162">
  <si>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</si>
  <si>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</si>
  <si>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</si>
  <si>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</si>
  <si>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</si>
  <si>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</si>
  <si>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</si>
  <si>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</si>
  <si>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</si>
  <si>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</si>
  <si>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</si>
  <si>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</si>
  <si>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</si>
  <si>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</si>
  <si>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</si>
  <si>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</si>
  <si>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</si>
  <si>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</si>
  <si>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</si>
  <si>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</si>
  <si>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</si>
  <si>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</si>
  <si>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</si>
  <si>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</si>
  <si>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</si>
  <si>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</si>
  <si>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</si>
  <si>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</si>
  <si>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</si>
  <si>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</si>
  <si>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</si>
  <si>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</si>
  <si>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</si>
  <si>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</si>
  <si>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</si>
  <si>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</si>
  <si>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</si>
  <si>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</si>
  <si>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</si>
  <si>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</si>
  <si>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</si>
  <si>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</si>
  <si>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</si>
  <si>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</si>
  <si>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</si>
  <si>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</si>
  <si>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</si>
  <si>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</si>
  <si>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</si>
  <si>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</si>
  <si>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</si>
  <si>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</si>
  <si>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</si>
  <si>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</si>
  <si>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</si>
  <si>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</si>
  <si>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</si>
  <si>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</si>
  <si>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</si>
  <si>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</si>
  <si>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</si>
  <si>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</si>
  <si>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</si>
  <si>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</si>
  <si>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</si>
  <si>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</si>
  <si>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</si>
  <si>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</si>
  <si>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</si>
  <si>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</si>
  <si>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</si>
  <si>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</si>
  <si>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</si>
  <si>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</si>
  <si>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</si>
  <si>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</si>
  <si>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</si>
  <si>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</si>
  <si>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</si>
  <si>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</si>
  <si>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</si>
  <si>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</si>
  <si>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</si>
  <si>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</si>
  <si>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</si>
  <si>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</si>
  <si>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</si>
  <si>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</si>
  <si>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</si>
  <si>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</si>
  <si>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</si>
  <si>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</si>
  <si>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</si>
  <si>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</si>
  <si>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</si>
  <si>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</si>
  <si>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</si>
  <si>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</si>
  <si>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</si>
  <si>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</si>
  <si>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</si>
  <si>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</si>
  <si>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</si>
  <si>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</si>
  <si>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</si>
  <si>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</si>
  <si>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</si>
  <si>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</si>
  <si>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</si>
  <si>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</si>
  <si>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</si>
  <si>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</si>
  <si>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</si>
  <si>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</si>
  <si>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</si>
  <si>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</si>
  <si>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</si>
  <si>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</si>
  <si>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</si>
  <si>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</si>
  <si>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</si>
  <si>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</si>
  <si>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</si>
  <si>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</si>
  <si>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</si>
  <si>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</si>
  <si>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</si>
  <si>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</si>
  <si>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</si>
  <si>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</si>
  <si>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</si>
  <si>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</si>
  <si>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</si>
  <si>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</si>
  <si>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</si>
  <si>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</si>
  <si>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</si>
  <si>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</si>
  <si>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Sales by Beverage Brand</t>
  </si>
  <si>
    <t>Sales by Retailer</t>
  </si>
  <si>
    <t>Brand</t>
  </si>
  <si>
    <t>Sales 2022</t>
  </si>
  <si>
    <t>Sales 2023</t>
  </si>
  <si>
    <t>Variance</t>
  </si>
  <si>
    <t>Sales and Operating Profit Margin by Quarter</t>
  </si>
  <si>
    <t>Sum of Total Sales</t>
  </si>
  <si>
    <t>Sum of Units Sold</t>
  </si>
  <si>
    <t>Sum of Operating Profit</t>
  </si>
  <si>
    <t>Average of Price per Unit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</si>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</sst>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_-[$$-409]* #,##0.00_ ;_-[$$-409]* \-#,##0.00\ ;_-[$$-409]* &quot;-&quot;??_ ;_-@_ "/>
  </numFmts>
  <fonts count="14"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b/>
      <sz val="12"/>
      <color theme="1"/>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2060"/>
        <bgColor indexed="64"/>
      </patternFill>
    </fill>
    <fill>
      <patternFill patternType="solid">
        <fgColor theme="4" tint="0.39997558519241921"/>
        <bgColor indexed="64"/>
      </patternFill>
    </fill>
    <fill>
      <patternFill patternType="solid">
        <fgColor rgb="FFFFFF00"/>
        <bgColor indexed="64"/>
      </patternFill>
    </fill>
  </fills>
  <borders count="12">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0" fillId="5" borderId="0" xfId="0" applyFill="1"/>
    <xf numFmtId="0" fontId="2" fillId="5" borderId="0" xfId="0" applyFont="1" applyFill="1" applyAlignment="1">
      <alignment horizontal="centerContinuous"/>
    </xf>
    <xf numFmtId="3" fontId="0" fillId="0" borderId="0" xfId="0" applyNumberFormat="1"/>
    <xf numFmtId="0" fontId="0" fillId="0" borderId="0" xfId="0" pivotButton="1"/>
    <xf numFmtId="0" fontId="0" fillId="0" borderId="0" xfId="0" applyAlignment="1">
      <alignment horizontal="left"/>
    </xf>
    <xf numFmtId="0" fontId="13" fillId="0" borderId="0" xfId="0" applyFont="1"/>
    <xf numFmtId="0" fontId="13" fillId="6" borderId="0" xfId="0" applyFont="1" applyFill="1"/>
    <xf numFmtId="0" fontId="13" fillId="7" borderId="11" xfId="0" applyFont="1" applyFill="1" applyBorder="1"/>
    <xf numFmtId="3" fontId="13" fillId="7" borderId="11" xfId="0" applyNumberFormat="1" applyFont="1" applyFill="1" applyBorder="1"/>
    <xf numFmtId="0" fontId="0" fillId="7" borderId="11" xfId="0" applyFill="1" applyBorder="1"/>
    <xf numFmtId="166" fontId="0" fillId="0" borderId="0" xfId="0" applyNumberFormat="1"/>
  </cellXfs>
  <cellStyles count="2">
    <cellStyle name="Hyperlink 2" xfId="1" xr:uid="{229837FD-7C70-47AC-B854-CBC5538B0B97}"/>
    <cellStyle name="Normal" xfId="0" builtinId="0"/>
  </cellStyles>
  <dxfs count="22">
    <dxf>
      <numFmt numFmtId="0" formatCode="General"/>
    </dxf>
    <dxf>
      <numFmt numFmtId="166" formatCode="_-[$$-409]* #,##0.00_ ;_-[$$-409]* \-#,##0.00\ ;_-[$$-409]* &quot;-&quot;??_ ;_-@_ "/>
    </dxf>
    <dxf>
      <numFmt numFmtId="3" formatCode="#,##0"/>
    </dxf>
    <dxf>
      <numFmt numFmtId="3" formatCode="#,##0"/>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barChart>
        <c:barDir val="col"/>
        <c:grouping val="clustered"/>
        <c:varyColors val="0"/>
        <c:ser>
          <c:idx val="0"/>
          <c:order val="0"/>
          <c:tx>
            <c:v>Sales</c:v>
          </c:tx>
          <c:spPr>
            <a:solidFill>
              <a:srgbClr val="002060"/>
            </a:solidFill>
            <a:ln>
              <a:noFill/>
            </a:ln>
            <a:effectLst/>
          </c:spPr>
          <c:invertIfNegative val="0"/>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Analyze!$G$17:$G$24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EAE-4DC4-8CF8-896A31F2588A}"/>
            </c:ext>
          </c:extLst>
        </c:ser>
        <c:dLbls>
          <c:showLegendKey val="0"/>
          <c:showVal val="0"/>
          <c:showCatName val="0"/>
          <c:showSerName val="0"/>
          <c:showPercent val="0"/>
          <c:showBubbleSize val="0"/>
        </c:dLbls>
        <c:gapWidth val="219"/>
        <c:axId val="108680927"/>
        <c:axId val="108684767"/>
      </c:barChart>
      <c:lineChart>
        <c:grouping val="standard"/>
        <c:varyColors val="0"/>
        <c:ser>
          <c:idx val="1"/>
          <c:order val="1"/>
          <c:tx>
            <c:v>Operating Profit Margin</c:v>
          </c:tx>
          <c:spPr>
            <a:ln w="28575" cap="rnd">
              <a:solidFill>
                <a:srgbClr val="C00000"/>
              </a:solidFill>
              <a:round/>
            </a:ln>
            <a:effectLst/>
          </c:spPr>
          <c:marker>
            <c:symbol val="circle"/>
            <c:size val="7"/>
            <c:spPr>
              <a:solidFill>
                <a:schemeClr val="bg1"/>
              </a:solidFill>
              <a:ln w="12700">
                <a:solidFill>
                  <a:srgbClr val="C00000"/>
                </a:solidFill>
              </a:ln>
              <a:effectLst/>
            </c:spPr>
          </c:marker>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Analyze!$H$17:$H$24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EAE-4DC4-8CF8-896A31F2588A}"/>
            </c:ext>
          </c:extLst>
        </c:ser>
        <c:dLbls>
          <c:showLegendKey val="0"/>
          <c:showVal val="0"/>
          <c:showCatName val="0"/>
          <c:showSerName val="0"/>
          <c:showPercent val="0"/>
          <c:showBubbleSize val="0"/>
        </c:dLbls>
        <c:marker val="1"/>
        <c:smooth val="0"/>
        <c:axId val="586810367"/>
        <c:axId val="586791167"/>
      </c:lineChart>
      <c:catAx>
        <c:axId val="10868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684767"/>
        <c:crosses val="autoZero"/>
        <c:auto val="1"/>
        <c:lblAlgn val="ctr"/>
        <c:lblOffset val="100"/>
        <c:noMultiLvlLbl val="0"/>
      </c:catAx>
      <c:valAx>
        <c:axId val="108684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680927"/>
        <c:crosses val="autoZero"/>
        <c:crossBetween val="between"/>
      </c:valAx>
      <c:valAx>
        <c:axId val="5867911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6810367"/>
        <c:crosses val="max"/>
        <c:crossBetween val="between"/>
      </c:valAx>
      <c:catAx>
        <c:axId val="586810367"/>
        <c:scaling>
          <c:orientation val="minMax"/>
        </c:scaling>
        <c:delete val="1"/>
        <c:axPos val="b"/>
        <c:numFmt formatCode="General" sourceLinked="1"/>
        <c:majorTickMark val="out"/>
        <c:minorTickMark val="none"/>
        <c:tickLblPos val="nextTo"/>
        <c:crossAx val="5867911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07/relationships/hdphoto" Target="../media/hdphoto1.wdp"/><Relationship Id="rId1" Type="http://schemas.openxmlformats.org/officeDocument/2006/relationships/image" Target="../media/image2.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1</xdr:colOff>
      <xdr:row>0</xdr:row>
      <xdr:rowOff>152400</xdr:rowOff>
    </xdr:from>
    <xdr:to>
      <xdr:col>11</xdr:col>
      <xdr:colOff>0</xdr:colOff>
      <xdr:row>4</xdr:row>
      <xdr:rowOff>0</xdr:rowOff>
    </xdr:to>
    <xdr:sp macro="" textlink="">
      <xdr:nvSpPr>
        <xdr:cNvPr id="2" name="Rectangle 1">
          <a:extLst>
            <a:ext uri="{FF2B5EF4-FFF2-40B4-BE49-F238E27FC236}">
              <a16:creationId xmlns:a16="http://schemas.microsoft.com/office/drawing/2014/main" id="{EF20AD20-FC4E-6E3C-FE18-3F415AD7AE04}"/>
            </a:ext>
          </a:extLst>
        </xdr:cNvPr>
        <xdr:cNvSpPr/>
      </xdr:nvSpPr>
      <xdr:spPr>
        <a:xfrm>
          <a:off x="1989668" y="152400"/>
          <a:ext cx="7746999" cy="651933"/>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Coca</a:t>
          </a:r>
          <a:r>
            <a:rPr lang="en-US" sz="2400" b="1" baseline="0"/>
            <a:t>-Cola USA Retailer Dashboard</a:t>
          </a:r>
        </a:p>
        <a:p>
          <a:pPr algn="l"/>
          <a:r>
            <a:rPr lang="en-US" sz="1100" b="0" i="1">
              <a:solidFill>
                <a:schemeClr val="bg2">
                  <a:lumMod val="75000"/>
                </a:schemeClr>
              </a:solidFill>
            </a:rPr>
            <a:t>Figures</a:t>
          </a:r>
          <a:r>
            <a:rPr lang="en-US" sz="1100" b="0" i="1" baseline="0">
              <a:solidFill>
                <a:schemeClr val="bg2">
                  <a:lumMod val="75000"/>
                </a:schemeClr>
              </a:solidFill>
            </a:rPr>
            <a:t> in USD</a:t>
          </a:r>
          <a:endParaRPr lang="en-NG" sz="1100" b="0" i="1">
            <a:solidFill>
              <a:schemeClr val="bg2">
                <a:lumMod val="75000"/>
              </a:schemeClr>
            </a:solidFill>
          </a:endParaRPr>
        </a:p>
      </xdr:txBody>
    </xdr:sp>
    <xdr:clientData/>
  </xdr:twoCellAnchor>
  <xdr:twoCellAnchor>
    <xdr:from>
      <xdr:col>1</xdr:col>
      <xdr:colOff>266557</xdr:colOff>
      <xdr:row>4</xdr:row>
      <xdr:rowOff>95250</xdr:rowOff>
    </xdr:from>
    <xdr:to>
      <xdr:col>4</xdr:col>
      <xdr:colOff>31750</xdr:colOff>
      <xdr:row>7</xdr:row>
      <xdr:rowOff>142875</xdr:rowOff>
    </xdr:to>
    <xdr:sp macro="" textlink="">
      <xdr:nvSpPr>
        <xdr:cNvPr id="3" name="Rectangle 2">
          <a:extLst>
            <a:ext uri="{FF2B5EF4-FFF2-40B4-BE49-F238E27FC236}">
              <a16:creationId xmlns:a16="http://schemas.microsoft.com/office/drawing/2014/main" id="{108F9EF2-4B24-0696-F54D-1BB1B4751811}"/>
            </a:ext>
          </a:extLst>
        </xdr:cNvPr>
        <xdr:cNvSpPr/>
      </xdr:nvSpPr>
      <xdr:spPr>
        <a:xfrm>
          <a:off x="1981057" y="899583"/>
          <a:ext cx="1754860" cy="6508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154376</xdr:colOff>
      <xdr:row>4</xdr:row>
      <xdr:rowOff>95250</xdr:rowOff>
    </xdr:from>
    <xdr:to>
      <xdr:col>10</xdr:col>
      <xdr:colOff>846666</xdr:colOff>
      <xdr:row>7</xdr:row>
      <xdr:rowOff>142875</xdr:rowOff>
    </xdr:to>
    <xdr:sp macro="" textlink="">
      <xdr:nvSpPr>
        <xdr:cNvPr id="16" name="Rectangle 15">
          <a:extLst>
            <a:ext uri="{FF2B5EF4-FFF2-40B4-BE49-F238E27FC236}">
              <a16:creationId xmlns:a16="http://schemas.microsoft.com/office/drawing/2014/main" id="{1F7D9664-19F1-87D2-8176-73E597A1A84D}"/>
            </a:ext>
          </a:extLst>
        </xdr:cNvPr>
        <xdr:cNvSpPr/>
      </xdr:nvSpPr>
      <xdr:spPr>
        <a:xfrm>
          <a:off x="8176543" y="899583"/>
          <a:ext cx="1549540" cy="6508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0</xdr:col>
      <xdr:colOff>148165</xdr:colOff>
      <xdr:row>1</xdr:row>
      <xdr:rowOff>42332</xdr:rowOff>
    </xdr:from>
    <xdr:to>
      <xdr:col>0</xdr:col>
      <xdr:colOff>1608666</xdr:colOff>
      <xdr:row>3</xdr:row>
      <xdr:rowOff>99076</xdr:rowOff>
    </xdr:to>
    <xdr:pic>
      <xdr:nvPicPr>
        <xdr:cNvPr id="19" name="Picture 18">
          <a:extLst>
            <a:ext uri="{FF2B5EF4-FFF2-40B4-BE49-F238E27FC236}">
              <a16:creationId xmlns:a16="http://schemas.microsoft.com/office/drawing/2014/main" id="{720E90B1-E41A-9CAD-0C05-139D0092DE2A}"/>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524" b="89683" l="2993" r="89776">
                      <a14:foregroundMark x1="2993" y1="53968" x2="2993" y2="53968"/>
                      <a14:foregroundMark x1="50623" y1="50794" x2="50623" y2="50794"/>
                      <a14:foregroundMark x1="65337" y1="64286" x2="65337" y2="64286"/>
                    </a14:backgroundRemoval>
                  </a14:imgEffect>
                </a14:imgLayer>
              </a14:imgProps>
            </a:ext>
            <a:ext uri="{28A0092B-C50C-407E-A947-70E740481C1C}">
              <a14:useLocalDpi xmlns:a14="http://schemas.microsoft.com/office/drawing/2010/main" val="0"/>
            </a:ext>
          </a:extLst>
        </a:blip>
        <a:stretch>
          <a:fillRect/>
        </a:stretch>
      </xdr:blipFill>
      <xdr:spPr>
        <a:xfrm>
          <a:off x="148165" y="243415"/>
          <a:ext cx="1460501" cy="458911"/>
        </a:xfrm>
        <a:prstGeom prst="rect">
          <a:avLst/>
        </a:prstGeom>
      </xdr:spPr>
    </xdr:pic>
    <xdr:clientData/>
  </xdr:twoCellAnchor>
  <xdr:twoCellAnchor editAs="oneCell">
    <xdr:from>
      <xdr:col>9</xdr:col>
      <xdr:colOff>761995</xdr:colOff>
      <xdr:row>1</xdr:row>
      <xdr:rowOff>21165</xdr:rowOff>
    </xdr:from>
    <xdr:to>
      <xdr:col>10</xdr:col>
      <xdr:colOff>772579</xdr:colOff>
      <xdr:row>3</xdr:row>
      <xdr:rowOff>137996</xdr:rowOff>
    </xdr:to>
    <xdr:pic>
      <xdr:nvPicPr>
        <xdr:cNvPr id="21" name="Picture 20">
          <a:extLst>
            <a:ext uri="{FF2B5EF4-FFF2-40B4-BE49-F238E27FC236}">
              <a16:creationId xmlns:a16="http://schemas.microsoft.com/office/drawing/2014/main" id="{05C78AA4-ECFE-D903-6F98-94EA575FC38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84162" y="222248"/>
          <a:ext cx="867834" cy="518998"/>
        </a:xfrm>
        <a:prstGeom prst="rect">
          <a:avLst/>
        </a:prstGeom>
      </xdr:spPr>
    </xdr:pic>
    <xdr:clientData/>
  </xdr:twoCellAnchor>
  <xdr:twoCellAnchor>
    <xdr:from>
      <xdr:col>2</xdr:col>
      <xdr:colOff>179915</xdr:colOff>
      <xdr:row>4</xdr:row>
      <xdr:rowOff>84668</xdr:rowOff>
    </xdr:from>
    <xdr:to>
      <xdr:col>3</xdr:col>
      <xdr:colOff>740831</xdr:colOff>
      <xdr:row>7</xdr:row>
      <xdr:rowOff>137585</xdr:rowOff>
    </xdr:to>
    <xdr:sp macro="" textlink="Analyze!A4">
      <xdr:nvSpPr>
        <xdr:cNvPr id="22" name="TextBox 21">
          <a:extLst>
            <a:ext uri="{FF2B5EF4-FFF2-40B4-BE49-F238E27FC236}">
              <a16:creationId xmlns:a16="http://schemas.microsoft.com/office/drawing/2014/main" id="{C9551AA5-DA20-300A-9374-BA0D455E9110}"/>
            </a:ext>
          </a:extLst>
        </xdr:cNvPr>
        <xdr:cNvSpPr txBox="1"/>
      </xdr:nvSpPr>
      <xdr:spPr>
        <a:xfrm>
          <a:off x="2169582" y="889001"/>
          <a:ext cx="1418166" cy="656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i="0" u="none" strike="noStrike">
              <a:solidFill>
                <a:schemeClr val="bg1"/>
              </a:solidFill>
              <a:latin typeface="Calibri"/>
              <a:ea typeface="Calibri"/>
              <a:cs typeface="Calibri"/>
            </a:rPr>
            <a:t>Total Sales</a:t>
          </a:r>
        </a:p>
        <a:p>
          <a:pPr algn="ctr"/>
          <a:fld id="{F76548D1-1186-48D7-AD5E-CF3A57928C64}" type="TxLink">
            <a:rPr lang="en-US" sz="2000" b="1" i="0" u="none" strike="noStrike">
              <a:solidFill>
                <a:schemeClr val="bg1"/>
              </a:solidFill>
              <a:latin typeface="Calibri"/>
              <a:ea typeface="Calibri"/>
              <a:cs typeface="Calibri"/>
            </a:rPr>
            <a:pPr algn="ctr"/>
            <a:t>12,016,665</a:t>
          </a:fld>
          <a:endParaRPr lang="en-NG" sz="2000" b="1">
            <a:solidFill>
              <a:schemeClr val="bg1"/>
            </a:solidFill>
          </a:endParaRPr>
        </a:p>
      </xdr:txBody>
    </xdr:sp>
    <xdr:clientData/>
  </xdr:twoCellAnchor>
  <xdr:twoCellAnchor>
    <xdr:from>
      <xdr:col>4</xdr:col>
      <xdr:colOff>222250</xdr:colOff>
      <xdr:row>4</xdr:row>
      <xdr:rowOff>63503</xdr:rowOff>
    </xdr:from>
    <xdr:to>
      <xdr:col>5</xdr:col>
      <xdr:colOff>1155699</xdr:colOff>
      <xdr:row>7</xdr:row>
      <xdr:rowOff>142875</xdr:rowOff>
    </xdr:to>
    <xdr:grpSp>
      <xdr:nvGrpSpPr>
        <xdr:cNvPr id="26" name="Group 25">
          <a:extLst>
            <a:ext uri="{FF2B5EF4-FFF2-40B4-BE49-F238E27FC236}">
              <a16:creationId xmlns:a16="http://schemas.microsoft.com/office/drawing/2014/main" id="{CAFF00A7-554B-4C0A-4117-B65F884654DF}"/>
            </a:ext>
          </a:extLst>
        </xdr:cNvPr>
        <xdr:cNvGrpSpPr/>
      </xdr:nvGrpSpPr>
      <xdr:grpSpPr>
        <a:xfrm>
          <a:off x="3923393" y="879932"/>
          <a:ext cx="1790699" cy="691693"/>
          <a:chOff x="4094549" y="867836"/>
          <a:chExt cx="1590818" cy="682622"/>
        </a:xfrm>
      </xdr:grpSpPr>
      <xdr:sp macro="" textlink="">
        <xdr:nvSpPr>
          <xdr:cNvPr id="14" name="Rectangle 13">
            <a:extLst>
              <a:ext uri="{FF2B5EF4-FFF2-40B4-BE49-F238E27FC236}">
                <a16:creationId xmlns:a16="http://schemas.microsoft.com/office/drawing/2014/main" id="{29C5943F-350D-2A6D-424C-A50A94E01954}"/>
              </a:ext>
            </a:extLst>
          </xdr:cNvPr>
          <xdr:cNvSpPr/>
        </xdr:nvSpPr>
        <xdr:spPr>
          <a:xfrm>
            <a:off x="4094549" y="899583"/>
            <a:ext cx="1590818" cy="6508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ze!B4">
        <xdr:nvSpPr>
          <xdr:cNvPr id="23" name="TextBox 22">
            <a:extLst>
              <a:ext uri="{FF2B5EF4-FFF2-40B4-BE49-F238E27FC236}">
                <a16:creationId xmlns:a16="http://schemas.microsoft.com/office/drawing/2014/main" id="{FD03AC0E-10DE-E58D-D173-873D1D177450}"/>
              </a:ext>
            </a:extLst>
          </xdr:cNvPr>
          <xdr:cNvSpPr txBox="1"/>
        </xdr:nvSpPr>
        <xdr:spPr>
          <a:xfrm>
            <a:off x="4212168" y="867836"/>
            <a:ext cx="1418166"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1" i="0" u="none" strike="noStrike">
                <a:solidFill>
                  <a:schemeClr val="bg1"/>
                </a:solidFill>
                <a:latin typeface="Calibri"/>
                <a:ea typeface="Calibri"/>
                <a:cs typeface="Calibri"/>
              </a:rPr>
              <a:t>Units</a:t>
            </a:r>
            <a:r>
              <a:rPr lang="en-US" sz="1050" b="1" i="0" u="none" strike="noStrike" baseline="0">
                <a:solidFill>
                  <a:schemeClr val="bg1"/>
                </a:solidFill>
                <a:latin typeface="Calibri"/>
                <a:ea typeface="Calibri"/>
                <a:cs typeface="Calibri"/>
              </a:rPr>
              <a:t> Sold</a:t>
            </a:r>
            <a:endParaRPr lang="en-US" sz="1050" b="1" i="0" u="none" strike="noStrike">
              <a:solidFill>
                <a:schemeClr val="bg1"/>
              </a:solidFill>
              <a:latin typeface="Calibri"/>
              <a:ea typeface="Calibri"/>
              <a:cs typeface="Calibri"/>
            </a:endParaRPr>
          </a:p>
          <a:p>
            <a:pPr marL="0" indent="0" algn="ctr"/>
            <a:fld id="{734EDA1A-573C-4223-8F25-E41CE6D43AE7}" type="TxLink">
              <a:rPr lang="en-US" sz="2000" b="1" i="0" u="none" strike="noStrike">
                <a:solidFill>
                  <a:schemeClr val="bg1"/>
                </a:solidFill>
                <a:latin typeface="Calibri"/>
                <a:ea typeface="Calibri"/>
                <a:cs typeface="Calibri"/>
              </a:rPr>
              <a:pPr marL="0" indent="0" algn="ctr"/>
              <a:t>24,788,610</a:t>
            </a:fld>
            <a:endParaRPr lang="en-NG" sz="2000" b="1" i="0" u="none" strike="noStrike">
              <a:solidFill>
                <a:schemeClr val="bg1"/>
              </a:solidFill>
              <a:latin typeface="Calibri"/>
              <a:ea typeface="Calibri"/>
              <a:cs typeface="Calibri"/>
            </a:endParaRPr>
          </a:p>
        </xdr:txBody>
      </xdr:sp>
    </xdr:grpSp>
    <xdr:clientData/>
  </xdr:twoCellAnchor>
  <xdr:twoCellAnchor>
    <xdr:from>
      <xdr:col>6</xdr:col>
      <xdr:colOff>518584</xdr:colOff>
      <xdr:row>4</xdr:row>
      <xdr:rowOff>63503</xdr:rowOff>
    </xdr:from>
    <xdr:to>
      <xdr:col>8</xdr:col>
      <xdr:colOff>744005</xdr:colOff>
      <xdr:row>7</xdr:row>
      <xdr:rowOff>142875</xdr:rowOff>
    </xdr:to>
    <xdr:grpSp>
      <xdr:nvGrpSpPr>
        <xdr:cNvPr id="27" name="Group 26">
          <a:extLst>
            <a:ext uri="{FF2B5EF4-FFF2-40B4-BE49-F238E27FC236}">
              <a16:creationId xmlns:a16="http://schemas.microsoft.com/office/drawing/2014/main" id="{E8B1F0B8-48C4-96B2-E713-636778726A68}"/>
            </a:ext>
          </a:extLst>
        </xdr:cNvPr>
        <xdr:cNvGrpSpPr/>
      </xdr:nvGrpSpPr>
      <xdr:grpSpPr>
        <a:xfrm>
          <a:off x="6260798" y="879932"/>
          <a:ext cx="1640564" cy="691693"/>
          <a:chOff x="6265334" y="867836"/>
          <a:chExt cx="1643588" cy="682622"/>
        </a:xfrm>
      </xdr:grpSpPr>
      <xdr:sp macro="" textlink="">
        <xdr:nvSpPr>
          <xdr:cNvPr id="15" name="Rectangle 14">
            <a:extLst>
              <a:ext uri="{FF2B5EF4-FFF2-40B4-BE49-F238E27FC236}">
                <a16:creationId xmlns:a16="http://schemas.microsoft.com/office/drawing/2014/main" id="{D5467CAB-ECC5-1F1B-651A-33050A95B1D6}"/>
              </a:ext>
            </a:extLst>
          </xdr:cNvPr>
          <xdr:cNvSpPr/>
        </xdr:nvSpPr>
        <xdr:spPr>
          <a:xfrm>
            <a:off x="6319162" y="899583"/>
            <a:ext cx="1589760" cy="6508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Analyze!C4">
        <xdr:nvSpPr>
          <xdr:cNvPr id="24" name="TextBox 23">
            <a:extLst>
              <a:ext uri="{FF2B5EF4-FFF2-40B4-BE49-F238E27FC236}">
                <a16:creationId xmlns:a16="http://schemas.microsoft.com/office/drawing/2014/main" id="{6DD56714-50E8-C926-7632-68F887E5A3F3}"/>
              </a:ext>
            </a:extLst>
          </xdr:cNvPr>
          <xdr:cNvSpPr txBox="1"/>
        </xdr:nvSpPr>
        <xdr:spPr>
          <a:xfrm>
            <a:off x="6265334" y="867836"/>
            <a:ext cx="1418166"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1" i="0" u="none" strike="noStrike">
                <a:solidFill>
                  <a:schemeClr val="bg1"/>
                </a:solidFill>
                <a:latin typeface="Calibri"/>
                <a:ea typeface="Calibri"/>
                <a:cs typeface="Calibri"/>
              </a:rPr>
              <a:t>Average Price</a:t>
            </a:r>
          </a:p>
          <a:p>
            <a:pPr marL="0" indent="0" algn="ctr"/>
            <a:fld id="{29753273-91A0-4F76-A703-DDC67BD028F3}" type="TxLink">
              <a:rPr lang="en-US" sz="2000" b="1" i="0" u="none" strike="noStrike">
                <a:solidFill>
                  <a:schemeClr val="bg1"/>
                </a:solidFill>
                <a:latin typeface="Calibri"/>
                <a:ea typeface="Calibri"/>
                <a:cs typeface="Calibri"/>
              </a:rPr>
              <a:pPr marL="0" indent="0" algn="ctr"/>
              <a:t> $0.45 </a:t>
            </a:fld>
            <a:endParaRPr lang="en-NG" sz="2000" b="1" i="0" u="none" strike="noStrike">
              <a:solidFill>
                <a:schemeClr val="bg1"/>
              </a:solidFill>
              <a:latin typeface="Calibri"/>
              <a:ea typeface="Calibri"/>
              <a:cs typeface="Calibri"/>
            </a:endParaRPr>
          </a:p>
        </xdr:txBody>
      </xdr:sp>
    </xdr:grpSp>
    <xdr:clientData/>
  </xdr:twoCellAnchor>
  <xdr:twoCellAnchor>
    <xdr:from>
      <xdr:col>9</xdr:col>
      <xdr:colOff>243417</xdr:colOff>
      <xdr:row>4</xdr:row>
      <xdr:rowOff>105835</xdr:rowOff>
    </xdr:from>
    <xdr:to>
      <xdr:col>10</xdr:col>
      <xdr:colOff>804333</xdr:colOff>
      <xdr:row>7</xdr:row>
      <xdr:rowOff>74085</xdr:rowOff>
    </xdr:to>
    <xdr:sp macro="" textlink="Analyze!D4">
      <xdr:nvSpPr>
        <xdr:cNvPr id="25" name="TextBox 24">
          <a:extLst>
            <a:ext uri="{FF2B5EF4-FFF2-40B4-BE49-F238E27FC236}">
              <a16:creationId xmlns:a16="http://schemas.microsoft.com/office/drawing/2014/main" id="{B49AC778-E992-734F-0121-323F586C821D}"/>
            </a:ext>
          </a:extLst>
        </xdr:cNvPr>
        <xdr:cNvSpPr txBox="1"/>
      </xdr:nvSpPr>
      <xdr:spPr>
        <a:xfrm>
          <a:off x="8265584" y="910168"/>
          <a:ext cx="141816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1" i="0" u="none" strike="noStrike">
              <a:solidFill>
                <a:schemeClr val="bg1"/>
              </a:solidFill>
              <a:latin typeface="Calibri"/>
              <a:ea typeface="Calibri"/>
              <a:cs typeface="Calibri"/>
            </a:rPr>
            <a:t>Total Operating</a:t>
          </a:r>
          <a:r>
            <a:rPr lang="en-US" sz="1050" b="1" i="0" u="none" strike="noStrike" baseline="0">
              <a:solidFill>
                <a:schemeClr val="bg1"/>
              </a:solidFill>
              <a:latin typeface="Calibri"/>
              <a:ea typeface="Calibri"/>
              <a:cs typeface="Calibri"/>
            </a:rPr>
            <a:t> Profit</a:t>
          </a:r>
          <a:endParaRPr lang="en-US" sz="1050" b="1" i="0" u="none" strike="noStrike">
            <a:solidFill>
              <a:schemeClr val="bg1"/>
            </a:solidFill>
            <a:latin typeface="Calibri"/>
            <a:ea typeface="Calibri"/>
            <a:cs typeface="Calibri"/>
          </a:endParaRPr>
        </a:p>
        <a:p>
          <a:pPr marL="0" indent="0" algn="ctr"/>
          <a:fld id="{DABFD979-78CA-40DF-A02E-46D24DA16F02}" type="TxLink">
            <a:rPr lang="en-US" sz="2000" b="1" i="0" u="none" strike="noStrike">
              <a:solidFill>
                <a:schemeClr val="bg1"/>
              </a:solidFill>
              <a:latin typeface="Calibri"/>
              <a:ea typeface="Calibri"/>
              <a:cs typeface="Calibri"/>
            </a:rPr>
            <a:pPr marL="0" indent="0" algn="ctr"/>
            <a:t>4,722,497</a:t>
          </a:fld>
          <a:endParaRPr lang="en-NG" sz="2000" b="1" i="0" u="none" strike="noStrike">
            <a:solidFill>
              <a:schemeClr val="bg1"/>
            </a:solidFill>
            <a:latin typeface="Calibri"/>
            <a:ea typeface="Calibri"/>
            <a:cs typeface="Calibri"/>
          </a:endParaRPr>
        </a:p>
      </xdr:txBody>
    </xdr:sp>
    <xdr:clientData/>
  </xdr:twoCellAnchor>
  <xdr:twoCellAnchor>
    <xdr:from>
      <xdr:col>2</xdr:col>
      <xdr:colOff>10584</xdr:colOff>
      <xdr:row>21</xdr:row>
      <xdr:rowOff>1</xdr:rowOff>
    </xdr:from>
    <xdr:to>
      <xdr:col>11</xdr:col>
      <xdr:colOff>0</xdr:colOff>
      <xdr:row>34</xdr:row>
      <xdr:rowOff>129118</xdr:rowOff>
    </xdr:to>
    <xdr:graphicFrame macro="">
      <xdr:nvGraphicFramePr>
        <xdr:cNvPr id="28" name="Chart 27">
          <a:extLst>
            <a:ext uri="{FF2B5EF4-FFF2-40B4-BE49-F238E27FC236}">
              <a16:creationId xmlns:a16="http://schemas.microsoft.com/office/drawing/2014/main" id="{EEAABD0B-2A73-40E5-9E6A-BC3D86D2C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xdr:row>
      <xdr:rowOff>21167</xdr:rowOff>
    </xdr:from>
    <xdr:to>
      <xdr:col>1</xdr:col>
      <xdr:colOff>0</xdr:colOff>
      <xdr:row>13</xdr:row>
      <xdr:rowOff>10584</xdr:rowOff>
    </xdr:to>
    <mc:AlternateContent xmlns:mc="http://schemas.openxmlformats.org/markup-compatibility/2006" xmlns:a14="http://schemas.microsoft.com/office/drawing/2010/main">
      <mc:Choice Requires="a14">
        <xdr:graphicFrame macro="">
          <xdr:nvGraphicFramePr>
            <xdr:cNvPr id="29" name="Region">
              <a:extLst>
                <a:ext uri="{FF2B5EF4-FFF2-40B4-BE49-F238E27FC236}">
                  <a16:creationId xmlns:a16="http://schemas.microsoft.com/office/drawing/2014/main" id="{62606B17-810E-45B8-8FC4-FAE1CCB7F6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837596"/>
              <a:ext cx="1714500" cy="182638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0</xdr:rowOff>
    </xdr:from>
    <xdr:to>
      <xdr:col>0</xdr:col>
      <xdr:colOff>1703917</xdr:colOff>
      <xdr:row>17</xdr:row>
      <xdr:rowOff>148166</xdr:rowOff>
    </xdr:to>
    <mc:AlternateContent xmlns:mc="http://schemas.openxmlformats.org/markup-compatibility/2006" xmlns:a14="http://schemas.microsoft.com/office/drawing/2010/main">
      <mc:Choice Requires="a14">
        <xdr:graphicFrame macro="">
          <xdr:nvGraphicFramePr>
            <xdr:cNvPr id="30" name="Years (Invoice Date)">
              <a:extLst>
                <a:ext uri="{FF2B5EF4-FFF2-40B4-BE49-F238E27FC236}">
                  <a16:creationId xmlns:a16="http://schemas.microsoft.com/office/drawing/2014/main" id="{2ED35919-EEB9-4D85-9574-A3BEFF63A9F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0" y="2653393"/>
              <a:ext cx="1703917" cy="96459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17</xdr:row>
      <xdr:rowOff>137585</xdr:rowOff>
    </xdr:from>
    <xdr:to>
      <xdr:col>0</xdr:col>
      <xdr:colOff>1682751</xdr:colOff>
      <xdr:row>19</xdr:row>
      <xdr:rowOff>95251</xdr:rowOff>
    </xdr:to>
    <xdr:sp macro="" textlink="Analyze!A4">
      <xdr:nvSpPr>
        <xdr:cNvPr id="31" name="TextBox 30">
          <a:extLst>
            <a:ext uri="{FF2B5EF4-FFF2-40B4-BE49-F238E27FC236}">
              <a16:creationId xmlns:a16="http://schemas.microsoft.com/office/drawing/2014/main" id="{0FDF9F7F-237F-1B98-152A-BCBC816F7D94}"/>
            </a:ext>
          </a:extLst>
        </xdr:cNvPr>
        <xdr:cNvSpPr txBox="1"/>
      </xdr:nvSpPr>
      <xdr:spPr>
        <a:xfrm>
          <a:off x="0" y="3556002"/>
          <a:ext cx="1682751" cy="35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solidFill>
            </a:rPr>
            <a:t>Last</a:t>
          </a:r>
          <a:r>
            <a:rPr lang="en-US" sz="1050" b="1" baseline="0">
              <a:solidFill>
                <a:schemeClr val="bg1"/>
              </a:solidFill>
            </a:rPr>
            <a:t> Update Jan 2024</a:t>
          </a:r>
          <a:endParaRPr lang="en-NG" sz="105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iwo Samuel" refreshedDate="45785.899630092594" createdVersion="8" refreshedVersion="8" minRefreshableVersion="3" recordCount="9648" xr:uid="{703E7752-B503-4EE6-BD8D-1AED7328165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8375855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5D9A13-73D0-47FF-9223-1B64E27825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9EADCF-0257-4333-8155-FD1E494AC0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2" numFmtId="166"/>
    <dataField name="Sum of Operating Profit" fld="10" baseField="0" baseItem="0" numFmtId="3"/>
  </dataFields>
  <formats count="4">
    <format dxfId="4">
      <pivotArea outline="0" collapsedLevelsAreSubtotals="1" fieldPosition="0"/>
    </format>
    <format dxfId="3">
      <pivotArea outline="0" collapsedLevelsAreSubtotals="1" fieldPosition="0">
        <references count="1">
          <reference field="4294967294" count="2" selected="0">
            <x v="0"/>
            <x v="1"/>
          </reference>
        </references>
      </pivotArea>
    </format>
    <format dxfId="2">
      <pivotArea outline="0" collapsedLevelsAreSubtotals="1" fieldPosition="0">
        <references count="1">
          <reference field="4294967294" count="1" selected="0">
            <x v="3"/>
          </reference>
        </references>
      </pivotArea>
    </format>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AFC3E8-833E-4E63-A94D-31FFBFAF5C06}"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6:D2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14" baseItem="2" numFmtId="9"/>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EF82B6-E5A9-4729-8836-8D7869AAC49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I1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957EB48-D35F-4795-9B78-12FED1D7FC29}" sourceName="Region">
  <pivotTables>
    <pivotTable tabId="5" name="PivotTable1"/>
    <pivotTable tabId="5" name="PivotTable2"/>
    <pivotTable tabId="5" name="PivotTable3"/>
    <pivotTable tabId="5" name="PivotTable4"/>
  </pivotTables>
  <data>
    <tabular pivotCacheId="1837585595">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4F93C7B-F50F-4157-B06F-96AC12FFFF9B}" sourceName="Years (Invoice Date)">
  <pivotTables>
    <pivotTable tabId="5" name="PivotTable1"/>
  </pivotTables>
  <data>
    <tabular pivotCacheId="183758559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9B85E2B-F7AA-4703-93FF-50715556E485}" cache="Slicer_Region" caption="Region" rowHeight="257175"/>
  <slicer name="Years (Invoice Date)" xr10:uid="{D7F3B0DA-8AE8-4DD7-BFCD-E8D3A0ACC092}"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21" dataDxfId="20" tableBorderDxfId="19">
  <autoFilter ref="B4:M9652" xr:uid="{241C6583-A395-494F-B34A-BA98EEB4132C}"/>
  <tableColumns count="12">
    <tableColumn id="1" xr3:uid="{72C602C4-76C4-4A75-933A-FDC9591C1526}" name="Retailer" dataDxfId="18"/>
    <tableColumn id="2" xr3:uid="{725FD838-82AA-427A-9CE2-6C04110A316D}" name="Retailer ID" dataDxfId="17"/>
    <tableColumn id="3" xr3:uid="{9C123582-20EA-467F-A5ED-8224D6001C00}" name="Invoice Date" dataDxfId="16"/>
    <tableColumn id="4" xr3:uid="{134DBAE7-3279-40E6-98D9-CBECFFFB85D5}" name="Region" dataDxfId="15"/>
    <tableColumn id="5" xr3:uid="{C2E2A540-5264-40E1-8C95-F5F8159FEF6D}" name="State" dataDxfId="14"/>
    <tableColumn id="6" xr3:uid="{6DD89386-635C-40C8-9606-F930BAB18D98}" name="City" dataDxfId="13"/>
    <tableColumn id="7" xr3:uid="{79044A14-8C29-4B84-AA06-8282B70BA02E}" name="Beverage Brand" dataDxfId="12"/>
    <tableColumn id="8" xr3:uid="{A75130C6-6732-4DA3-A42A-8ECCD7E66F61}" name="Price per Unit" dataDxfId="11"/>
    <tableColumn id="9" xr3:uid="{3E7FDD09-C8F4-41A0-8B3E-09F0A7E4D8AD}" name="Units Sold" dataDxfId="10"/>
    <tableColumn id="10" xr3:uid="{521D1DF4-DD00-4778-9BB1-91E31DADFF87}" name="Total Sales" dataDxfId="9"/>
    <tableColumn id="11" xr3:uid="{94400550-7002-4F21-A27B-497430EA373F}" name="Operating Profit" dataDxfId="8"/>
    <tableColumn id="12" xr3:uid="{2526BB74-C8C1-4549-9ED9-43B205AA3AC6}" name="Operating Margin"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zoomScale="110" zoomScaleNormal="110" workbookViewId="0">
      <selection activeCell="C9" sqref="C9"/>
    </sheetView>
  </sheetViews>
  <sheetFormatPr defaultColWidth="10.75" defaultRowHeight="15.75" x14ac:dyDescent="0.25"/>
  <cols>
    <col min="1" max="1" width="10.75" style="13"/>
    <col min="2" max="2" width="8.5" style="13" customWidth="1"/>
    <col min="3" max="3" width="102.75" style="13" bestFit="1" customWidth="1"/>
    <col min="4" max="4" width="9.5" style="13" customWidth="1"/>
    <col min="5" max="16384" width="10.75" style="13"/>
  </cols>
  <sheetData>
    <row r="3" spans="2:4" ht="61.5" x14ac:dyDescent="0.25">
      <c r="B3" s="10"/>
      <c r="C3" s="11" t="s">
        <v>137</v>
      </c>
      <c r="D3" s="12"/>
    </row>
    <row r="4" spans="2:4" ht="54" customHeight="1" x14ac:dyDescent="0.25">
      <c r="B4" s="14"/>
      <c r="C4" s="15"/>
      <c r="D4" s="16"/>
    </row>
    <row r="5" spans="2:4" ht="31.9" customHeight="1" x14ac:dyDescent="0.25">
      <c r="B5" s="14"/>
      <c r="C5" s="15"/>
      <c r="D5" s="16"/>
    </row>
    <row r="6" spans="2:4" x14ac:dyDescent="0.25">
      <c r="B6" s="14"/>
      <c r="C6"/>
      <c r="D6" s="16"/>
    </row>
    <row r="7" spans="2:4" s="20" customFormat="1" ht="21" x14ac:dyDescent="0.35">
      <c r="B7" s="17"/>
      <c r="C7" s="18" t="s">
        <v>131</v>
      </c>
      <c r="D7" s="19"/>
    </row>
    <row r="8" spans="2:4" s="20" customFormat="1" x14ac:dyDescent="0.25">
      <c r="B8" s="17"/>
      <c r="C8" s="21"/>
      <c r="D8" s="19"/>
    </row>
    <row r="9" spans="2:4" s="24" customFormat="1" ht="26.25" x14ac:dyDescent="0.25">
      <c r="B9" s="22"/>
      <c r="C9" s="31" t="s">
        <v>132</v>
      </c>
      <c r="D9" s="23"/>
    </row>
    <row r="10" spans="2:4" x14ac:dyDescent="0.25">
      <c r="B10" s="14"/>
      <c r="C10"/>
      <c r="D10" s="16"/>
    </row>
    <row r="11" spans="2:4" ht="18.75" x14ac:dyDescent="0.3">
      <c r="B11" s="14"/>
      <c r="C11" s="25" t="s">
        <v>133</v>
      </c>
      <c r="D11" s="16"/>
    </row>
    <row r="12" spans="2:4" x14ac:dyDescent="0.25">
      <c r="B12" s="14"/>
      <c r="C12"/>
      <c r="D12" s="16"/>
    </row>
    <row r="13" spans="2:4" x14ac:dyDescent="0.25">
      <c r="B13" s="14"/>
      <c r="C13" s="26" t="s">
        <v>134</v>
      </c>
      <c r="D13" s="16"/>
    </row>
    <row r="14" spans="2:4" x14ac:dyDescent="0.25">
      <c r="B14" s="14"/>
      <c r="C14" t="s">
        <v>135</v>
      </c>
      <c r="D14" s="16"/>
    </row>
    <row r="15" spans="2:4" ht="31.5" x14ac:dyDescent="0.25">
      <c r="B15" s="14"/>
      <c r="C15" s="27" t="s">
        <v>136</v>
      </c>
      <c r="D15" s="16"/>
    </row>
    <row r="16" spans="2:4" x14ac:dyDescent="0.25">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9634" zoomScaleNormal="100" workbookViewId="0">
      <selection activeCell="G2" sqref="G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3:I25"/>
  <sheetViews>
    <sheetView workbookViewId="0">
      <selection activeCell="C4" sqref="C4"/>
    </sheetView>
  </sheetViews>
  <sheetFormatPr defaultColWidth="8.75" defaultRowHeight="15.75" x14ac:dyDescent="0.25"/>
  <cols>
    <col min="1" max="1" width="16.625" bestFit="1" customWidth="1"/>
    <col min="2" max="2" width="23" bestFit="1" customWidth="1"/>
    <col min="3" max="3" width="16.625" bestFit="1" customWidth="1"/>
    <col min="4" max="4" width="26.375" bestFit="1" customWidth="1"/>
    <col min="5" max="5" width="10.625" bestFit="1" customWidth="1"/>
    <col min="6" max="6" width="16.625" bestFit="1" customWidth="1"/>
    <col min="7" max="7" width="15.25" bestFit="1" customWidth="1"/>
    <col min="8" max="8" width="9.875" bestFit="1" customWidth="1"/>
    <col min="9" max="9" width="11" bestFit="1" customWidth="1"/>
    <col min="10" max="725" width="10.625" bestFit="1" customWidth="1"/>
    <col min="726" max="726" width="11" bestFit="1" customWidth="1"/>
  </cols>
  <sheetData>
    <row r="3" spans="1:9" x14ac:dyDescent="0.25">
      <c r="A3" t="s">
        <v>145</v>
      </c>
      <c r="B3" t="s">
        <v>146</v>
      </c>
      <c r="C3" t="s">
        <v>148</v>
      </c>
      <c r="D3" t="s">
        <v>147</v>
      </c>
    </row>
    <row r="4" spans="1:9" x14ac:dyDescent="0.25">
      <c r="A4" s="34">
        <v>12016664.999999965</v>
      </c>
      <c r="B4" s="34">
        <v>24788610</v>
      </c>
      <c r="C4" s="42">
        <v>0.45216625207296596</v>
      </c>
      <c r="D4" s="34">
        <v>4722496.7700000061</v>
      </c>
    </row>
    <row r="6" spans="1:9" x14ac:dyDescent="0.25">
      <c r="A6" s="35" t="s">
        <v>145</v>
      </c>
      <c r="B6" s="35" t="s">
        <v>151</v>
      </c>
      <c r="F6" s="35" t="s">
        <v>145</v>
      </c>
      <c r="G6" s="35" t="s">
        <v>151</v>
      </c>
    </row>
    <row r="7" spans="1:9" x14ac:dyDescent="0.25">
      <c r="A7" s="35" t="s">
        <v>149</v>
      </c>
      <c r="B7" t="s">
        <v>152</v>
      </c>
      <c r="C7" t="s">
        <v>153</v>
      </c>
      <c r="D7" t="s">
        <v>150</v>
      </c>
      <c r="F7" s="35" t="s">
        <v>149</v>
      </c>
      <c r="G7" t="s">
        <v>152</v>
      </c>
      <c r="H7" t="s">
        <v>153</v>
      </c>
      <c r="I7" t="s">
        <v>150</v>
      </c>
    </row>
    <row r="8" spans="1:9" x14ac:dyDescent="0.25">
      <c r="A8" s="36" t="s">
        <v>14</v>
      </c>
      <c r="B8">
        <v>499102.00000000017</v>
      </c>
      <c r="C8">
        <v>2268974.9000000032</v>
      </c>
      <c r="D8">
        <v>2768076.9000000032</v>
      </c>
      <c r="F8" s="36" t="s">
        <v>130</v>
      </c>
      <c r="G8">
        <v>276210</v>
      </c>
      <c r="H8">
        <v>1009698.7</v>
      </c>
      <c r="I8">
        <v>1285908.7</v>
      </c>
    </row>
    <row r="9" spans="1:9" x14ac:dyDescent="0.25">
      <c r="A9" s="36" t="s">
        <v>19</v>
      </c>
      <c r="B9">
        <v>469270.69999999984</v>
      </c>
      <c r="C9">
        <v>1917827.7999999949</v>
      </c>
      <c r="D9">
        <v>2387098.4999999949</v>
      </c>
      <c r="F9" s="36" t="s">
        <v>20</v>
      </c>
      <c r="G9">
        <v>466787.99999999994</v>
      </c>
      <c r="H9">
        <v>2327606.5000000019</v>
      </c>
      <c r="I9">
        <v>2794394.5000000019</v>
      </c>
    </row>
    <row r="10" spans="1:9" x14ac:dyDescent="0.25">
      <c r="A10" s="36" t="s">
        <v>15</v>
      </c>
      <c r="B10">
        <v>423758.70000000007</v>
      </c>
      <c r="C10">
        <v>1633959.3000000005</v>
      </c>
      <c r="D10">
        <v>2057718.0000000005</v>
      </c>
      <c r="F10" s="36" t="s">
        <v>127</v>
      </c>
      <c r="G10">
        <v>161210.1</v>
      </c>
      <c r="H10">
        <v>2262827.0999999978</v>
      </c>
      <c r="I10">
        <v>2424037.1999999979</v>
      </c>
    </row>
    <row r="11" spans="1:9" x14ac:dyDescent="0.25">
      <c r="A11" s="36" t="s">
        <v>17</v>
      </c>
      <c r="B11">
        <v>315489.20000000013</v>
      </c>
      <c r="C11">
        <v>1116062.9000000027</v>
      </c>
      <c r="D11">
        <v>1431552.1000000029</v>
      </c>
      <c r="F11" s="36" t="s">
        <v>129</v>
      </c>
      <c r="G11">
        <v>9250.3000000000011</v>
      </c>
      <c r="H11">
        <v>1341994.9999999998</v>
      </c>
      <c r="I11">
        <v>1351245.2999999998</v>
      </c>
    </row>
    <row r="12" spans="1:9" x14ac:dyDescent="0.25">
      <c r="A12" s="36" t="s">
        <v>18</v>
      </c>
      <c r="B12">
        <v>349533.89999999997</v>
      </c>
      <c r="C12">
        <v>1302529.3000000012</v>
      </c>
      <c r="D12">
        <v>1652063.2000000011</v>
      </c>
      <c r="F12" s="36" t="s">
        <v>126</v>
      </c>
      <c r="G12">
        <v>339912.5</v>
      </c>
      <c r="H12">
        <v>580211.00000000023</v>
      </c>
      <c r="I12">
        <v>920123.50000000023</v>
      </c>
    </row>
    <row r="13" spans="1:9" x14ac:dyDescent="0.25">
      <c r="A13" s="36" t="s">
        <v>16</v>
      </c>
      <c r="B13">
        <v>366577.99999999988</v>
      </c>
      <c r="C13">
        <v>1353578.2999999986</v>
      </c>
      <c r="D13">
        <v>1720156.2999999984</v>
      </c>
      <c r="F13" s="36" t="s">
        <v>128</v>
      </c>
      <c r="G13">
        <v>1170361.5999999996</v>
      </c>
      <c r="H13">
        <v>2070594.1999999993</v>
      </c>
      <c r="I13">
        <v>3240955.7999999989</v>
      </c>
    </row>
    <row r="14" spans="1:9" x14ac:dyDescent="0.25">
      <c r="A14" s="36" t="s">
        <v>150</v>
      </c>
      <c r="B14">
        <v>2423732.5</v>
      </c>
      <c r="C14">
        <v>9592932.5000000019</v>
      </c>
      <c r="D14">
        <v>12016665.000000002</v>
      </c>
      <c r="F14" s="36" t="s">
        <v>150</v>
      </c>
      <c r="G14">
        <v>2423732.4999999995</v>
      </c>
      <c r="H14">
        <v>9592932.5</v>
      </c>
      <c r="I14">
        <v>12016665</v>
      </c>
    </row>
    <row r="16" spans="1:9" x14ac:dyDescent="0.25">
      <c r="A16" s="35" t="s">
        <v>159</v>
      </c>
      <c r="B16" s="35" t="s">
        <v>160</v>
      </c>
      <c r="C16" t="s">
        <v>145</v>
      </c>
      <c r="D16" t="s">
        <v>154</v>
      </c>
    </row>
    <row r="17" spans="1:8" x14ac:dyDescent="0.25">
      <c r="A17" t="s">
        <v>152</v>
      </c>
      <c r="B17" t="s">
        <v>155</v>
      </c>
      <c r="C17">
        <v>692776.09999999986</v>
      </c>
      <c r="D17">
        <v>0.40174683544303763</v>
      </c>
      <c r="E17" t="str">
        <f>A17</f>
        <v>2022</v>
      </c>
      <c r="F17" t="str">
        <f>B17</f>
        <v>Qtr1</v>
      </c>
      <c r="G17">
        <f>C17</f>
        <v>692776.09999999986</v>
      </c>
      <c r="H17">
        <f>D17</f>
        <v>0.40174683544303763</v>
      </c>
    </row>
    <row r="18" spans="1:8" x14ac:dyDescent="0.25">
      <c r="B18" t="s">
        <v>156</v>
      </c>
      <c r="C18">
        <v>644203.89999999932</v>
      </c>
      <c r="D18">
        <v>0.40000000000000013</v>
      </c>
      <c r="F18" t="str">
        <f t="shared" ref="F18:F24" si="0">B18</f>
        <v>Qtr2</v>
      </c>
      <c r="G18">
        <f t="shared" ref="G18:G24" si="1">C18</f>
        <v>644203.89999999932</v>
      </c>
      <c r="H18">
        <f t="shared" ref="H18:H24" si="2">D18</f>
        <v>0.40000000000000013</v>
      </c>
    </row>
    <row r="19" spans="1:8" x14ac:dyDescent="0.25">
      <c r="B19" t="s">
        <v>157</v>
      </c>
      <c r="C19">
        <v>719170.39999999979</v>
      </c>
      <c r="D19">
        <v>0.41026548672566376</v>
      </c>
      <c r="F19" t="str">
        <f t="shared" si="0"/>
        <v>Qtr3</v>
      </c>
      <c r="G19">
        <f t="shared" si="1"/>
        <v>719170.39999999979</v>
      </c>
      <c r="H19">
        <f t="shared" si="2"/>
        <v>0.41026548672566376</v>
      </c>
    </row>
    <row r="20" spans="1:8" x14ac:dyDescent="0.25">
      <c r="B20" t="s">
        <v>158</v>
      </c>
      <c r="C20">
        <v>367582.10000000015</v>
      </c>
      <c r="D20">
        <v>0.40243816254416953</v>
      </c>
      <c r="F20" t="str">
        <f t="shared" si="0"/>
        <v>Qtr4</v>
      </c>
      <c r="G20">
        <f t="shared" si="1"/>
        <v>367582.10000000015</v>
      </c>
      <c r="H20">
        <f t="shared" si="2"/>
        <v>0.40243816254416953</v>
      </c>
    </row>
    <row r="21" spans="1:8" x14ac:dyDescent="0.25">
      <c r="A21" t="s">
        <v>153</v>
      </c>
      <c r="B21" t="s">
        <v>155</v>
      </c>
      <c r="C21">
        <v>1877584.300000001</v>
      </c>
      <c r="D21">
        <v>0.41657045009784782</v>
      </c>
      <c r="E21" t="str">
        <f>A21</f>
        <v>2023</v>
      </c>
      <c r="F21" t="str">
        <f t="shared" si="0"/>
        <v>Qtr1</v>
      </c>
      <c r="G21">
        <f t="shared" si="1"/>
        <v>1877584.300000001</v>
      </c>
      <c r="H21">
        <f t="shared" si="2"/>
        <v>0.41657045009784782</v>
      </c>
    </row>
    <row r="22" spans="1:8" x14ac:dyDescent="0.25">
      <c r="B22" t="s">
        <v>156</v>
      </c>
      <c r="C22">
        <v>2379424.800000004</v>
      </c>
      <c r="D22">
        <v>0.42755819477434692</v>
      </c>
      <c r="F22" t="str">
        <f t="shared" si="0"/>
        <v>Qtr2</v>
      </c>
      <c r="G22">
        <f t="shared" si="1"/>
        <v>2379424.800000004</v>
      </c>
      <c r="H22">
        <f t="shared" si="2"/>
        <v>0.42755819477434692</v>
      </c>
    </row>
    <row r="23" spans="1:8" x14ac:dyDescent="0.25">
      <c r="B23" t="s">
        <v>157</v>
      </c>
      <c r="C23">
        <v>2805752.5000000005</v>
      </c>
      <c r="D23">
        <v>0.4347017045454537</v>
      </c>
      <c r="F23" t="str">
        <f t="shared" si="0"/>
        <v>Qtr3</v>
      </c>
      <c r="G23">
        <f t="shared" si="1"/>
        <v>2805752.5000000005</v>
      </c>
      <c r="H23">
        <f t="shared" si="2"/>
        <v>0.4347017045454537</v>
      </c>
    </row>
    <row r="24" spans="1:8" x14ac:dyDescent="0.25">
      <c r="B24" t="s">
        <v>158</v>
      </c>
      <c r="C24">
        <v>2530170.899999999</v>
      </c>
      <c r="D24">
        <v>0.42483932853717082</v>
      </c>
      <c r="F24" t="str">
        <f t="shared" si="0"/>
        <v>Qtr4</v>
      </c>
      <c r="G24">
        <f t="shared" si="1"/>
        <v>2530170.899999999</v>
      </c>
      <c r="H24">
        <f t="shared" si="2"/>
        <v>0.42483932853717082</v>
      </c>
    </row>
    <row r="25" spans="1:8" x14ac:dyDescent="0.25">
      <c r="A25" t="s">
        <v>150</v>
      </c>
      <c r="C25">
        <v>12016664.999999991</v>
      </c>
      <c r="D25">
        <v>0.42299129353233944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K21"/>
  <sheetViews>
    <sheetView showGridLines="0" tabSelected="1" zoomScale="70" zoomScaleNormal="70" workbookViewId="0">
      <selection activeCell="M11" sqref="M11"/>
    </sheetView>
  </sheetViews>
  <sheetFormatPr defaultColWidth="11.25" defaultRowHeight="15.75" x14ac:dyDescent="0.25"/>
  <cols>
    <col min="1" max="1" width="22.5" style="32" customWidth="1"/>
    <col min="2" max="2" width="3.625" customWidth="1"/>
    <col min="6" max="6" width="15.5" customWidth="1"/>
    <col min="7" max="7" width="7.375" customWidth="1"/>
  </cols>
  <sheetData>
    <row r="10" spans="3:11" x14ac:dyDescent="0.25">
      <c r="C10" s="33" t="s">
        <v>138</v>
      </c>
      <c r="D10" s="33"/>
      <c r="E10" s="33"/>
      <c r="F10" s="33"/>
      <c r="H10" s="33" t="s">
        <v>139</v>
      </c>
      <c r="I10" s="33"/>
      <c r="J10" s="33"/>
      <c r="K10" s="33"/>
    </row>
    <row r="11" spans="3:11" x14ac:dyDescent="0.25">
      <c r="C11" s="38" t="s">
        <v>140</v>
      </c>
      <c r="D11" s="38" t="s">
        <v>141</v>
      </c>
      <c r="E11" s="38" t="s">
        <v>142</v>
      </c>
      <c r="F11" s="38" t="s">
        <v>143</v>
      </c>
      <c r="G11" s="37"/>
      <c r="H11" s="38" t="s">
        <v>0</v>
      </c>
      <c r="I11" s="38" t="s">
        <v>141</v>
      </c>
      <c r="J11" s="38" t="s">
        <v>142</v>
      </c>
      <c r="K11" s="38" t="s">
        <v>143</v>
      </c>
    </row>
    <row r="12" spans="3:11" x14ac:dyDescent="0.25">
      <c r="C12" t="str">
        <f>Analyze!A8</f>
        <v>Coca-Cola</v>
      </c>
      <c r="D12" s="34">
        <f>Analyze!B8</f>
        <v>499102.00000000017</v>
      </c>
      <c r="E12" s="34">
        <f>Analyze!C8</f>
        <v>2268974.9000000032</v>
      </c>
      <c r="F12" s="34">
        <f>E12-D12</f>
        <v>1769872.9000000029</v>
      </c>
      <c r="H12" t="str">
        <f>Analyze!F8</f>
        <v>Amazon</v>
      </c>
      <c r="I12">
        <f>Analyze!G8</f>
        <v>276210</v>
      </c>
      <c r="J12">
        <f>Analyze!H8</f>
        <v>1009698.7</v>
      </c>
      <c r="K12">
        <f>J12-I12</f>
        <v>733488.7</v>
      </c>
    </row>
    <row r="13" spans="3:11" x14ac:dyDescent="0.25">
      <c r="C13" t="str">
        <f>Analyze!A9</f>
        <v>Dasani Water</v>
      </c>
      <c r="D13" s="34">
        <f>Analyze!B9</f>
        <v>469270.69999999984</v>
      </c>
      <c r="E13" s="34">
        <f>Analyze!C9</f>
        <v>1917827.7999999949</v>
      </c>
      <c r="F13" s="34">
        <f t="shared" ref="F13:F18" si="0">E13-D13</f>
        <v>1448557.099999995</v>
      </c>
      <c r="H13" t="str">
        <f>Analyze!F9</f>
        <v>BevCo</v>
      </c>
      <c r="I13">
        <f>Analyze!G9</f>
        <v>466787.99999999994</v>
      </c>
      <c r="J13">
        <f>Analyze!H9</f>
        <v>2327606.5000000019</v>
      </c>
      <c r="K13">
        <f t="shared" ref="K13:K18" si="1">J13-I13</f>
        <v>1860818.5000000019</v>
      </c>
    </row>
    <row r="14" spans="3:11" x14ac:dyDescent="0.25">
      <c r="C14" t="str">
        <f>Analyze!A10</f>
        <v>Diet Coke</v>
      </c>
      <c r="D14" s="34">
        <f>Analyze!B10</f>
        <v>423758.70000000007</v>
      </c>
      <c r="E14" s="34">
        <f>Analyze!C10</f>
        <v>1633959.3000000005</v>
      </c>
      <c r="F14" s="34">
        <f t="shared" si="0"/>
        <v>1210200.6000000006</v>
      </c>
      <c r="H14" t="str">
        <f>Analyze!F10</f>
        <v>FizzyCo</v>
      </c>
      <c r="I14">
        <f>Analyze!G10</f>
        <v>161210.1</v>
      </c>
      <c r="J14">
        <f>Analyze!H10</f>
        <v>2262827.0999999978</v>
      </c>
      <c r="K14">
        <f t="shared" si="1"/>
        <v>2101616.9999999977</v>
      </c>
    </row>
    <row r="15" spans="3:11" x14ac:dyDescent="0.25">
      <c r="C15" t="str">
        <f>Analyze!A11</f>
        <v>Fanta</v>
      </c>
      <c r="D15" s="34">
        <f>Analyze!B11</f>
        <v>315489.20000000013</v>
      </c>
      <c r="E15" s="34">
        <f>Analyze!C11</f>
        <v>1116062.9000000027</v>
      </c>
      <c r="F15" s="34">
        <f t="shared" si="0"/>
        <v>800573.70000000251</v>
      </c>
      <c r="H15" t="str">
        <f>Analyze!F11</f>
        <v>Target</v>
      </c>
      <c r="I15">
        <f>Analyze!G11</f>
        <v>9250.3000000000011</v>
      </c>
      <c r="J15">
        <f>Analyze!H11</f>
        <v>1341994.9999999998</v>
      </c>
      <c r="K15">
        <f t="shared" si="1"/>
        <v>1332744.6999999997</v>
      </c>
    </row>
    <row r="16" spans="3:11" x14ac:dyDescent="0.25">
      <c r="C16" t="str">
        <f>Analyze!A12</f>
        <v>Powerade</v>
      </c>
      <c r="D16" s="34">
        <f>Analyze!B12</f>
        <v>349533.89999999997</v>
      </c>
      <c r="E16" s="34">
        <f>Analyze!C12</f>
        <v>1302529.3000000012</v>
      </c>
      <c r="F16" s="34">
        <f t="shared" si="0"/>
        <v>952995.4000000013</v>
      </c>
      <c r="H16" t="str">
        <f>Analyze!F12</f>
        <v>Walmart</v>
      </c>
      <c r="I16">
        <f>Analyze!G12</f>
        <v>339912.5</v>
      </c>
      <c r="J16">
        <f>Analyze!H12</f>
        <v>580211.00000000023</v>
      </c>
      <c r="K16">
        <f t="shared" si="1"/>
        <v>240298.50000000023</v>
      </c>
    </row>
    <row r="17" spans="3:11" x14ac:dyDescent="0.25">
      <c r="C17" t="str">
        <f>Analyze!A13</f>
        <v>Sprite</v>
      </c>
      <c r="D17" s="34">
        <f>Analyze!B13</f>
        <v>366577.99999999988</v>
      </c>
      <c r="E17" s="34">
        <f>Analyze!C13</f>
        <v>1353578.2999999986</v>
      </c>
      <c r="F17" s="34">
        <f t="shared" si="0"/>
        <v>987000.29999999877</v>
      </c>
      <c r="H17" t="str">
        <f>Analyze!F13</f>
        <v>West Soda</v>
      </c>
      <c r="I17">
        <f>Analyze!G13</f>
        <v>1170361.5999999996</v>
      </c>
      <c r="J17">
        <f>Analyze!H13</f>
        <v>2070594.1999999993</v>
      </c>
      <c r="K17">
        <f t="shared" si="1"/>
        <v>900232.59999999963</v>
      </c>
    </row>
    <row r="18" spans="3:11" x14ac:dyDescent="0.25">
      <c r="C18" s="39" t="s">
        <v>161</v>
      </c>
      <c r="D18" s="40">
        <f>Analyze!B14</f>
        <v>2423732.5</v>
      </c>
      <c r="E18" s="40">
        <f>Analyze!C14</f>
        <v>9592932.5000000019</v>
      </c>
      <c r="F18" s="40">
        <f t="shared" si="0"/>
        <v>7169200.0000000019</v>
      </c>
      <c r="H18" s="41" t="s">
        <v>161</v>
      </c>
      <c r="I18" s="41">
        <f>Analyze!G14</f>
        <v>2423732.4999999995</v>
      </c>
      <c r="J18" s="41">
        <f>Analyze!H14</f>
        <v>9592932.5</v>
      </c>
      <c r="K18" s="41">
        <f t="shared" si="1"/>
        <v>7169200</v>
      </c>
    </row>
    <row r="21" spans="3:11" x14ac:dyDescent="0.25">
      <c r="C21" s="33" t="s">
        <v>144</v>
      </c>
      <c r="D21" s="33"/>
      <c r="E21" s="33"/>
      <c r="F21" s="33"/>
      <c r="G21" s="33"/>
      <c r="H21" s="33"/>
      <c r="I21" s="33"/>
      <c r="J21" s="33"/>
      <c r="K21" s="33"/>
    </row>
  </sheetData>
  <conditionalFormatting sqref="F12:F17">
    <cfRule type="dataBar" priority="2">
      <dataBar>
        <cfvo type="min"/>
        <cfvo type="max"/>
        <color rgb="FF63C384"/>
      </dataBar>
      <extLst>
        <ext xmlns:x14="http://schemas.microsoft.com/office/spreadsheetml/2009/9/main" uri="{B025F937-C7B1-47D3-B67F-A62EFF666E3E}">
          <x14:id>{350278E2-4A46-4056-9557-9CBF70248668}</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{D2BB4535-D196-410A-B6B5-129C307CEC69}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350278E2-4A46-4056-9557-9CBF70248668}">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D2BB4535-D196-410A-B6B5-129C307CEC69}">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Taiwo Samuel</cp:lastModifiedBy>
  <dcterms:created xsi:type="dcterms:W3CDTF">2023-12-18T11:08:00Z</dcterms:created>
  <dcterms:modified xsi:type="dcterms:W3CDTF">2025-05-10T20:16:40Z</dcterms:modified>
</cp:coreProperties>
</file>