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New folder\Analysis\Techsavia - DataCamp\Excel\Files\Assignment\Data\"/>
    </mc:Choice>
  </mc:AlternateContent>
  <xr:revisionPtr revIDLastSave="0" documentId="13_ncr:1_{E3DB6F66-5927-48BA-AEB5-FC81CEB8494A}" xr6:coauthVersionLast="47" xr6:coauthVersionMax="47" xr10:uidLastSave="{00000000-0000-0000-0000-000000000000}"/>
  <bookViews>
    <workbookView xWindow="-110" yWindow="-110" windowWidth="19420" windowHeight="10300" firstSheet="3" activeTab="3" xr2:uid="{A8F3B46C-08D2-4F9F-AD35-706EC9C80D08}"/>
  </bookViews>
  <sheets>
    <sheet name="Practice Dataset" sheetId="2" state="hidden" r:id="rId1"/>
    <sheet name="Answer" sheetId="5" state="hidden" r:id="rId2"/>
    <sheet name="PivotTable" sheetId="3" state="hidden" r:id="rId3"/>
    <sheet name="Dashboard" sheetId="4" r:id="rId4"/>
  </sheets>
  <definedNames>
    <definedName name="ExternalData_1" localSheetId="0" hidden="1">'Practice Dataset'!$A$1:$J$51</definedName>
    <definedName name="Slicer_Count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FB6E33-BDE6-4116-AE97-4652A56DB402}" keepAlive="1" name="Query - Practice Dataset" description="Connection to the 'Practice Dataset' query in the workbook." type="5" refreshedVersion="8" background="1" saveData="1">
    <dbPr connection="Provider=Microsoft.Mashup.OleDb.1;Data Source=$Workbook$;Location=&quot;Practice Dataset&quot;;Extended Properties=&quot;&quot;" command="SELECT * FROM [Practice Dataset]"/>
  </connection>
</connections>
</file>

<file path=xl/sharedStrings.xml><?xml version="1.0" encoding="utf-8"?>
<sst xmlns="http://schemas.openxmlformats.org/spreadsheetml/2006/main" count="530" uniqueCount="200">
  <si>
    <t>EmpID</t>
  </si>
  <si>
    <t>FullName</t>
  </si>
  <si>
    <t>JobTitle</t>
  </si>
  <si>
    <t>Department</t>
  </si>
  <si>
    <t>HireDate</t>
  </si>
  <si>
    <t>Salary</t>
  </si>
  <si>
    <t>Bonus</t>
  </si>
  <si>
    <t>YearsExperience</t>
  </si>
  <si>
    <t>Country</t>
  </si>
  <si>
    <t>City</t>
  </si>
  <si>
    <t>EMP001</t>
  </si>
  <si>
    <t>Laura Doe</t>
  </si>
  <si>
    <t>HR Specialist</t>
  </si>
  <si>
    <t>Finance</t>
  </si>
  <si>
    <t>Canada</t>
  </si>
  <si>
    <t>Toronto</t>
  </si>
  <si>
    <t>EMP002</t>
  </si>
  <si>
    <t>John Brown</t>
  </si>
  <si>
    <t>Data Analyst</t>
  </si>
  <si>
    <t>IT</t>
  </si>
  <si>
    <t>UK</t>
  </si>
  <si>
    <t>Berlin</t>
  </si>
  <si>
    <t>EMP003</t>
  </si>
  <si>
    <t>Jane Smith</t>
  </si>
  <si>
    <t>Developer</t>
  </si>
  <si>
    <t>Sales</t>
  </si>
  <si>
    <t>EMP004</t>
  </si>
  <si>
    <t>James Johnson</t>
  </si>
  <si>
    <t>Project Manager</t>
  </si>
  <si>
    <t>Operations</t>
  </si>
  <si>
    <t>USA</t>
  </si>
  <si>
    <t>New York</t>
  </si>
  <si>
    <t>EMP005</t>
  </si>
  <si>
    <t>Sophia Lee</t>
  </si>
  <si>
    <t>Data Scientist</t>
  </si>
  <si>
    <t>India</t>
  </si>
  <si>
    <t>Delhi</t>
  </si>
  <si>
    <t>EMP006</t>
  </si>
  <si>
    <t>David Kim</t>
  </si>
  <si>
    <t>Financial Analyst</t>
  </si>
  <si>
    <t>EMP007</t>
  </si>
  <si>
    <t>Emma Garcia</t>
  </si>
  <si>
    <t>Designer</t>
  </si>
  <si>
    <t>Marketing</t>
  </si>
  <si>
    <t>France</t>
  </si>
  <si>
    <t>Paris</t>
  </si>
  <si>
    <t>EMP008</t>
  </si>
  <si>
    <t>Daniel Scott</t>
  </si>
  <si>
    <t>Software Engineer</t>
  </si>
  <si>
    <t>Chicago</t>
  </si>
  <si>
    <t>EMP009</t>
  </si>
  <si>
    <t>Olivia Miller</t>
  </si>
  <si>
    <t>Product Manager</t>
  </si>
  <si>
    <t>Germany</t>
  </si>
  <si>
    <t>EMP010</t>
  </si>
  <si>
    <t>William Davis</t>
  </si>
  <si>
    <t>HR Manager</t>
  </si>
  <si>
    <t>HR</t>
  </si>
  <si>
    <t>Montreal</t>
  </si>
  <si>
    <t>EMP011</t>
  </si>
  <si>
    <t>Ethan Wilson</t>
  </si>
  <si>
    <t>Support Engineer</t>
  </si>
  <si>
    <t>Boston</t>
  </si>
  <si>
    <t>EMP012</t>
  </si>
  <si>
    <t>Ava Taylor</t>
  </si>
  <si>
    <t>Marketing Specialist</t>
  </si>
  <si>
    <t>Lyon</t>
  </si>
  <si>
    <t>EMP013</t>
  </si>
  <si>
    <t>Noah White</t>
  </si>
  <si>
    <t>Dallas</t>
  </si>
  <si>
    <t>EMP014</t>
  </si>
  <si>
    <t>Lucas Green</t>
  </si>
  <si>
    <t>Data Engineer</t>
  </si>
  <si>
    <t>London</t>
  </si>
  <si>
    <t>EMP015</t>
  </si>
  <si>
    <t>Isabella Hall</t>
  </si>
  <si>
    <t>Sales Rep</t>
  </si>
  <si>
    <t>Mumbai</t>
  </si>
  <si>
    <t>EMP016</t>
  </si>
  <si>
    <t>Mason Young</t>
  </si>
  <si>
    <t>Calgary</t>
  </si>
  <si>
    <t>EMP017</t>
  </si>
  <si>
    <t>Liam Clark</t>
  </si>
  <si>
    <t>Operations Manager</t>
  </si>
  <si>
    <t>Miami</t>
  </si>
  <si>
    <t>EMP018</t>
  </si>
  <si>
    <t>Mia Adams</t>
  </si>
  <si>
    <t>Manchester</t>
  </si>
  <si>
    <t>EMP019</t>
  </si>
  <si>
    <t>Charlotte Lewis</t>
  </si>
  <si>
    <t>Nice</t>
  </si>
  <si>
    <t>EMP020</t>
  </si>
  <si>
    <t>Elijah Martin</t>
  </si>
  <si>
    <t>Hamburg</t>
  </si>
  <si>
    <t>EMP021</t>
  </si>
  <si>
    <t>Ella Walker</t>
  </si>
  <si>
    <t>Seattle</t>
  </si>
  <si>
    <t>EMP022</t>
  </si>
  <si>
    <t>Alexander Allen</t>
  </si>
  <si>
    <t>Bangalore</t>
  </si>
  <si>
    <t>EMP023</t>
  </si>
  <si>
    <t>Grace King</t>
  </si>
  <si>
    <t>Ottawa</t>
  </si>
  <si>
    <t>EMP024</t>
  </si>
  <si>
    <t>Henry Hill</t>
  </si>
  <si>
    <t>EMP025</t>
  </si>
  <si>
    <t>Amelia Baker</t>
  </si>
  <si>
    <t>Marketing Manager</t>
  </si>
  <si>
    <t>EMP026</t>
  </si>
  <si>
    <t>Benjamin Wright</t>
  </si>
  <si>
    <t>EMP027</t>
  </si>
  <si>
    <t>Harper Turner</t>
  </si>
  <si>
    <t>Hyderabad</t>
  </si>
  <si>
    <t>EMP028</t>
  </si>
  <si>
    <t>Jack Carter</t>
  </si>
  <si>
    <t>EMP029</t>
  </si>
  <si>
    <t>Evelyn Phillips</t>
  </si>
  <si>
    <t>EMP030</t>
  </si>
  <si>
    <t>Owen Parker</t>
  </si>
  <si>
    <t>EMP031</t>
  </si>
  <si>
    <t>Lily Evans</t>
  </si>
  <si>
    <t>Frankfurt</t>
  </si>
  <si>
    <t>EMP032</t>
  </si>
  <si>
    <t>Jackson Collins</t>
  </si>
  <si>
    <t>Austin</t>
  </si>
  <si>
    <t>EMP033</t>
  </si>
  <si>
    <t>Avery Stewart</t>
  </si>
  <si>
    <t>EMP034</t>
  </si>
  <si>
    <t>Scarlett Rogers</t>
  </si>
  <si>
    <t>EMP035</t>
  </si>
  <si>
    <t>Levi Cook</t>
  </si>
  <si>
    <t>San Francisco</t>
  </si>
  <si>
    <t>EMP036</t>
  </si>
  <si>
    <t>Victoria Morris</t>
  </si>
  <si>
    <t>Liverpool</t>
  </si>
  <si>
    <t>EMP037</t>
  </si>
  <si>
    <t>Jacob Rivera</t>
  </si>
  <si>
    <t>Sales Manager</t>
  </si>
  <si>
    <t>EMP038</t>
  </si>
  <si>
    <t>Aria Morgan</t>
  </si>
  <si>
    <t>EMP039</t>
  </si>
  <si>
    <t>Samuel Reed</t>
  </si>
  <si>
    <t>EMP040</t>
  </si>
  <si>
    <t>Penelope Cox</t>
  </si>
  <si>
    <t>EMP041</t>
  </si>
  <si>
    <t>Logan Bailey</t>
  </si>
  <si>
    <t>Pune</t>
  </si>
  <si>
    <t>EMP042</t>
  </si>
  <si>
    <t>Sofia Reed</t>
  </si>
  <si>
    <t>EMP043</t>
  </si>
  <si>
    <t>Jayden Gray</t>
  </si>
  <si>
    <t>Operations Analyst</t>
  </si>
  <si>
    <t>EMP044</t>
  </si>
  <si>
    <t>Ellie Bennett</t>
  </si>
  <si>
    <t>EMP045</t>
  </si>
  <si>
    <t>Oliver Murphy</t>
  </si>
  <si>
    <t>EMP046</t>
  </si>
  <si>
    <t>Emily Brooks</t>
  </si>
  <si>
    <t>EMP047</t>
  </si>
  <si>
    <t>Michael Edwards</t>
  </si>
  <si>
    <t>EMP048</t>
  </si>
  <si>
    <t>Chloe Rivera</t>
  </si>
  <si>
    <t>EMP049</t>
  </si>
  <si>
    <t>Lucas Jenkins</t>
  </si>
  <si>
    <t>EMP050</t>
  </si>
  <si>
    <t>Stella Peterson</t>
  </si>
  <si>
    <t>Total Salary</t>
  </si>
  <si>
    <t>Total Employees</t>
  </si>
  <si>
    <t>Experience</t>
  </si>
  <si>
    <t>Grand Total</t>
  </si>
  <si>
    <t>Between 5 and 10</t>
  </si>
  <si>
    <t>Less than 5</t>
  </si>
  <si>
    <t>More than 10</t>
  </si>
  <si>
    <t>Total Bonus</t>
  </si>
  <si>
    <t>Employees</t>
  </si>
  <si>
    <t>Years of Experience</t>
  </si>
  <si>
    <t>Emp_ID</t>
  </si>
  <si>
    <t>Average Salary</t>
  </si>
  <si>
    <t>Q2. Department with highest average years of experience</t>
  </si>
  <si>
    <t>Sum of Salary</t>
  </si>
  <si>
    <t>Average of YearsExperience</t>
  </si>
  <si>
    <t>Q3. Average Salary per Department</t>
  </si>
  <si>
    <t>Above Department Average</t>
  </si>
  <si>
    <t>High class</t>
  </si>
  <si>
    <t>Q5. Country and city with largest workforce</t>
  </si>
  <si>
    <t>Workforce</t>
  </si>
  <si>
    <t>Q6. Department distribution by country</t>
  </si>
  <si>
    <t>Department distribution</t>
  </si>
  <si>
    <t>Q7. Salaries to years of experience</t>
  </si>
  <si>
    <t>Years of experience</t>
  </si>
  <si>
    <t>Q8. Consistency in years of experience and salary</t>
  </si>
  <si>
    <t>No</t>
  </si>
  <si>
    <t>Q9. Top 5 earners across the company</t>
  </si>
  <si>
    <t xml:space="preserve">Q10. Department with highest salary expense </t>
  </si>
  <si>
    <t>Count of JobTitle</t>
  </si>
  <si>
    <t>Q11. Most common job title in the company</t>
  </si>
  <si>
    <t>Count of EmpID</t>
  </si>
  <si>
    <t>HireYear</t>
  </si>
  <si>
    <t>Q1. Employees with more than 10 years experience</t>
  </si>
  <si>
    <t>Q4. Employees earning above department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</si>
</sst>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Aptos Narrow"/>
      <family val="2"/>
      <scheme val="minor"/>
    </font>
    <font>
      <u/>
      <sz val="11"/>
      <color theme="10"/>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1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1" fillId="0" borderId="0" xfId="1"/>
    <xf numFmtId="43" fontId="0" fillId="0" borderId="0" xfId="2" applyFont="1"/>
    <xf numFmtId="164" fontId="0" fillId="0" borderId="0" xfId="0" applyNumberFormat="1"/>
    <xf numFmtId="0" fontId="0" fillId="0" borderId="0" xfId="0" applyAlignment="1">
      <alignment horizontal="center"/>
    </xf>
    <xf numFmtId="0" fontId="0" fillId="0" borderId="0" xfId="0" applyNumberFormat="1" applyAlignment="1">
      <alignment horizontal="center"/>
    </xf>
    <xf numFmtId="4" fontId="0" fillId="0" borderId="0" xfId="0" applyNumberFormat="1" applyAlignment="1">
      <alignment horizontal="center"/>
    </xf>
    <xf numFmtId="43"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left" indent="1"/>
    </xf>
    <xf numFmtId="2" fontId="0" fillId="0" borderId="0" xfId="0" applyNumberFormat="1"/>
    <xf numFmtId="43" fontId="0" fillId="0" borderId="0" xfId="0" applyNumberFormat="1"/>
  </cellXfs>
  <cellStyles count="3">
    <cellStyle name="Comma" xfId="2" builtinId="3"/>
    <cellStyle name="Hyperlink" xfId="1" builtinId="8"/>
    <cellStyle name="Normal" xfId="0" builtinId="0"/>
  </cellStyles>
  <dxfs count="150">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164" formatCode="_-* #,##0_-;\-* #,##0_-;_-* &quot;-&quot;??_-;_-@_-"/>
    </dxf>
    <dxf>
      <numFmt numFmtId="164" formatCode="_-* #,##0_-;\-* #,##0_-;_-* &quot;-&quot;??_-;_-@_-"/>
    </dxf>
    <dxf>
      <numFmt numFmtId="35" formatCode="_-* #,##0.00_-;\-* #,##0.00_-;_-* &quot;-&quot;??_-;_-@_-"/>
    </dxf>
    <dxf>
      <numFmt numFmtId="2" formatCode="0.00"/>
    </dxf>
    <dxf>
      <numFmt numFmtId="35" formatCode="_-* #,##0.00_-;\-* #,##0.00_-;_-* &quot;-&quot;??_-;_-@_-"/>
    </dxf>
    <dxf>
      <alignment horizontal="center"/>
    </dxf>
    <dxf>
      <alignment horizontal="center"/>
    </dxf>
    <dxf>
      <alignment horizontal="center"/>
    </dxf>
    <dxf>
      <numFmt numFmtId="13"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numFmt numFmtId="35" formatCode="_-* #,##0.00_-;\-* #,##0.00_-;_-* &quot;-&quot;??_-;_-@_-"/>
    </dxf>
    <dxf>
      <numFmt numFmtId="2" formatCode="0.00"/>
    </dxf>
    <dxf>
      <numFmt numFmtId="35" formatCode="_-* #,##0.00_-;\-* #,##0.00_-;_-* &quot;-&quot;??_-;_-@_-"/>
    </dxf>
    <dxf>
      <numFmt numFmtId="13"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6981627296588"/>
          <c:y val="0.17171296296296296"/>
          <c:w val="0.76916896376963872"/>
          <c:h val="0.49190616797900261"/>
        </c:manualLayout>
      </c:layout>
      <c:barChart>
        <c:barDir val="col"/>
        <c:grouping val="clustered"/>
        <c:varyColors val="0"/>
        <c:ser>
          <c:idx val="0"/>
          <c:order val="0"/>
          <c:tx>
            <c:strRef>
              <c:f>PivotTable!$C$7</c:f>
              <c:strCache>
                <c:ptCount val="1"/>
                <c:pt idx="0">
                  <c:v>Total</c:v>
                </c:pt>
              </c:strCache>
            </c:strRef>
          </c:tx>
          <c:spPr>
            <a:solidFill>
              <a:schemeClr val="accent1"/>
            </a:solidFill>
            <a:ln>
              <a:noFill/>
            </a:ln>
            <a:effectLst/>
          </c:spPr>
          <c:invertIfNegative val="0"/>
          <c:cat>
            <c:multiLvlStrRef>
              <c:f>PivotTable!$B$8:$B$24</c:f>
              <c:multiLvlStrCache>
                <c:ptCount val="11"/>
                <c:lvl>
                  <c:pt idx="0">
                    <c:v>IT</c:v>
                  </c:pt>
                  <c:pt idx="1">
                    <c:v>Operations</c:v>
                  </c:pt>
                  <c:pt idx="2">
                    <c:v>Finance</c:v>
                  </c:pt>
                  <c:pt idx="3">
                    <c:v>Finance</c:v>
                  </c:pt>
                  <c:pt idx="4">
                    <c:v>HR</c:v>
                  </c:pt>
                  <c:pt idx="5">
                    <c:v>Sales</c:v>
                  </c:pt>
                  <c:pt idx="6">
                    <c:v>Marketing</c:v>
                  </c:pt>
                  <c:pt idx="7">
                    <c:v>IT</c:v>
                  </c:pt>
                  <c:pt idx="8">
                    <c:v>IT</c:v>
                  </c:pt>
                  <c:pt idx="9">
                    <c:v>Sales</c:v>
                  </c:pt>
                  <c:pt idx="10">
                    <c:v>Sales</c:v>
                  </c:pt>
                </c:lvl>
                <c:lvl>
                  <c:pt idx="0">
                    <c:v>USA</c:v>
                  </c:pt>
                  <c:pt idx="3">
                    <c:v>Canada</c:v>
                  </c:pt>
                  <c:pt idx="6">
                    <c:v>France</c:v>
                  </c:pt>
                  <c:pt idx="7">
                    <c:v>UK</c:v>
                  </c:pt>
                  <c:pt idx="8">
                    <c:v>India</c:v>
                  </c:pt>
                  <c:pt idx="10">
                    <c:v>Germany</c:v>
                  </c:pt>
                </c:lvl>
              </c:multiLvlStrCache>
            </c:multiLvlStrRef>
          </c:cat>
          <c:val>
            <c:numRef>
              <c:f>PivotTable!$C$8:$C$24</c:f>
              <c:numCache>
                <c:formatCode>General</c:formatCode>
                <c:ptCount val="11"/>
                <c:pt idx="0">
                  <c:v>6</c:v>
                </c:pt>
                <c:pt idx="1">
                  <c:v>5</c:v>
                </c:pt>
                <c:pt idx="2">
                  <c:v>1</c:v>
                </c:pt>
                <c:pt idx="3">
                  <c:v>5</c:v>
                </c:pt>
                <c:pt idx="4">
                  <c:v>4</c:v>
                </c:pt>
                <c:pt idx="5">
                  <c:v>1</c:v>
                </c:pt>
                <c:pt idx="6">
                  <c:v>9</c:v>
                </c:pt>
                <c:pt idx="7">
                  <c:v>7</c:v>
                </c:pt>
                <c:pt idx="8">
                  <c:v>5</c:v>
                </c:pt>
                <c:pt idx="9">
                  <c:v>1</c:v>
                </c:pt>
                <c:pt idx="10">
                  <c:v>6</c:v>
                </c:pt>
              </c:numCache>
            </c:numRef>
          </c:val>
          <c:extLst>
            <c:ext xmlns:c16="http://schemas.microsoft.com/office/drawing/2014/chart" uri="{C3380CC4-5D6E-409C-BE32-E72D297353CC}">
              <c16:uniqueId val="{00000000-4C1F-4C4D-B3BF-DE78535A794C}"/>
            </c:ext>
          </c:extLst>
        </c:ser>
        <c:dLbls>
          <c:showLegendKey val="0"/>
          <c:showVal val="0"/>
          <c:showCatName val="0"/>
          <c:showSerName val="0"/>
          <c:showPercent val="0"/>
          <c:showBubbleSize val="0"/>
        </c:dLbls>
        <c:gapWidth val="219"/>
        <c:axId val="951881536"/>
        <c:axId val="951879136"/>
      </c:barChart>
      <c:catAx>
        <c:axId val="95188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79136"/>
        <c:crosses val="autoZero"/>
        <c:auto val="1"/>
        <c:lblAlgn val="ctr"/>
        <c:lblOffset val="100"/>
        <c:noMultiLvlLbl val="0"/>
      </c:catAx>
      <c:valAx>
        <c:axId val="9518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8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Compensation</a:t>
            </a:r>
            <a:r>
              <a:rPr lang="en-US" baseline="0"/>
              <a:t> Insight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lt1"/>
            </a:solidFill>
          </a:ln>
          <a:effectLst/>
        </c:spPr>
      </c:pivotFmt>
      <c:pivotFmt>
        <c:idx val="10"/>
        <c:spPr>
          <a:solidFill>
            <a:schemeClr val="accent4">
              <a:lumMod val="20000"/>
              <a:lumOff val="80000"/>
            </a:schemeClr>
          </a:solidFill>
          <a:ln w="19050">
            <a:solidFill>
              <a:schemeClr val="lt1"/>
            </a:solidFill>
          </a:ln>
          <a:effectLst/>
        </c:spPr>
      </c:pivotFmt>
      <c:pivotFmt>
        <c:idx val="11"/>
        <c:spPr>
          <a:solidFill>
            <a:schemeClr val="accent4">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ED446E-6D1F-4270-A45E-9F22F793981A}"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lumMod val="60000"/>
              <a:lumOff val="40000"/>
            </a:schemeClr>
          </a:solidFill>
          <a:ln w="19050">
            <a:solidFill>
              <a:schemeClr val="lt1"/>
            </a:solidFill>
          </a:ln>
          <a:effectLst/>
        </c:spPr>
      </c:pivotFmt>
      <c:pivotFmt>
        <c:idx val="13"/>
        <c:spPr>
          <a:solidFill>
            <a:schemeClr val="accent1">
              <a:lumMod val="20000"/>
              <a:lumOff val="80000"/>
            </a:schemeClr>
          </a:solidFill>
          <a:ln w="19050">
            <a:solidFill>
              <a:schemeClr val="lt1"/>
            </a:solidFill>
          </a:ln>
          <a:effectLst/>
        </c:spPr>
      </c:pivotFmt>
      <c:pivotFmt>
        <c:idx val="14"/>
        <c:spPr>
          <a:solidFill>
            <a:schemeClr val="accent4">
              <a:lumMod val="60000"/>
              <a:lumOff val="40000"/>
            </a:schemeClr>
          </a:solidFill>
          <a:ln w="19050">
            <a:solidFill>
              <a:schemeClr val="lt1"/>
            </a:solidFill>
          </a:ln>
          <a:effectLst/>
        </c:spPr>
      </c:pivotFmt>
      <c:pivotFmt>
        <c:idx val="15"/>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4786277506984"/>
          <c:y val="0.17565565075140599"/>
          <c:w val="0.77367140053323502"/>
          <c:h val="0.57019542205261176"/>
        </c:manualLayout>
      </c:layout>
      <c:barChart>
        <c:barDir val="col"/>
        <c:grouping val="clustered"/>
        <c:varyColors val="0"/>
        <c:ser>
          <c:idx val="0"/>
          <c:order val="0"/>
          <c:tx>
            <c:strRef>
              <c:f>PivotTable!$F$7</c:f>
              <c:strCache>
                <c:ptCount val="1"/>
                <c:pt idx="0">
                  <c:v>Average Salary</c:v>
                </c:pt>
              </c:strCache>
            </c:strRef>
          </c:tx>
          <c:spPr>
            <a:solidFill>
              <a:schemeClr val="accent4">
                <a:lumMod val="60000"/>
                <a:lumOff val="40000"/>
              </a:schemeClr>
            </a:solidFill>
            <a:ln w="19050">
              <a:solidFill>
                <a:schemeClr val="lt1"/>
              </a:solidFill>
            </a:ln>
            <a:effectLst/>
          </c:spPr>
          <c:invertIfNegative val="0"/>
          <c:cat>
            <c:strRef>
              <c:f>PivotTable!$E$8:$E$13</c:f>
              <c:strCache>
                <c:ptCount val="6"/>
                <c:pt idx="0">
                  <c:v>IT</c:v>
                </c:pt>
                <c:pt idx="1">
                  <c:v>Sales</c:v>
                </c:pt>
                <c:pt idx="2">
                  <c:v>Marketing</c:v>
                </c:pt>
                <c:pt idx="3">
                  <c:v>Operations</c:v>
                </c:pt>
                <c:pt idx="4">
                  <c:v>Finance</c:v>
                </c:pt>
                <c:pt idx="5">
                  <c:v>HR</c:v>
                </c:pt>
              </c:strCache>
            </c:strRef>
          </c:cat>
          <c:val>
            <c:numRef>
              <c:f>PivotTable!$F$8:$F$13</c:f>
              <c:numCache>
                <c:formatCode>_(* #,##0.00_);_(* \(#,##0.00\);_(* "-"??_);_(@_)</c:formatCode>
                <c:ptCount val="6"/>
                <c:pt idx="0">
                  <c:v>104363.29833333334</c:v>
                </c:pt>
                <c:pt idx="1">
                  <c:v>103215.48125</c:v>
                </c:pt>
                <c:pt idx="2">
                  <c:v>80188.961111111115</c:v>
                </c:pt>
                <c:pt idx="3">
                  <c:v>121060</c:v>
                </c:pt>
                <c:pt idx="4">
                  <c:v>96243.58</c:v>
                </c:pt>
                <c:pt idx="5">
                  <c:v>88475.199999999997</c:v>
                </c:pt>
              </c:numCache>
            </c:numRef>
          </c:val>
          <c:extLst>
            <c:ext xmlns:c16="http://schemas.microsoft.com/office/drawing/2014/chart" uri="{C3380CC4-5D6E-409C-BE32-E72D297353CC}">
              <c16:uniqueId val="{0000000C-7CFD-41AF-8DA5-367D7AF28061}"/>
            </c:ext>
          </c:extLst>
        </c:ser>
        <c:ser>
          <c:idx val="1"/>
          <c:order val="1"/>
          <c:tx>
            <c:strRef>
              <c:f>PivotTable!$G$7</c:f>
              <c:strCache>
                <c:ptCount val="1"/>
                <c:pt idx="0">
                  <c:v>Total Salary</c:v>
                </c:pt>
              </c:strCache>
            </c:strRef>
          </c:tx>
          <c:spPr>
            <a:solidFill>
              <a:schemeClr val="accent4">
                <a:lumMod val="75000"/>
              </a:schemeClr>
            </a:solidFill>
            <a:ln w="19050">
              <a:solidFill>
                <a:schemeClr val="lt1"/>
              </a:solidFill>
            </a:ln>
            <a:effectLst/>
          </c:spPr>
          <c:invertIfNegative val="0"/>
          <c:cat>
            <c:strRef>
              <c:f>PivotTable!$E$8:$E$13</c:f>
              <c:strCache>
                <c:ptCount val="6"/>
                <c:pt idx="0">
                  <c:v>IT</c:v>
                </c:pt>
                <c:pt idx="1">
                  <c:v>Sales</c:v>
                </c:pt>
                <c:pt idx="2">
                  <c:v>Marketing</c:v>
                </c:pt>
                <c:pt idx="3">
                  <c:v>Operations</c:v>
                </c:pt>
                <c:pt idx="4">
                  <c:v>Finance</c:v>
                </c:pt>
                <c:pt idx="5">
                  <c:v>HR</c:v>
                </c:pt>
              </c:strCache>
            </c:strRef>
          </c:cat>
          <c:val>
            <c:numRef>
              <c:f>PivotTable!$G$8:$G$13</c:f>
              <c:numCache>
                <c:formatCode>_(* #,##0.00_);_(* \(#,##0.00\);_(* "-"??_);_(@_)</c:formatCode>
                <c:ptCount val="6"/>
                <c:pt idx="0">
                  <c:v>1878539.37</c:v>
                </c:pt>
                <c:pt idx="1">
                  <c:v>825723.85</c:v>
                </c:pt>
                <c:pt idx="2">
                  <c:v>721700.65</c:v>
                </c:pt>
                <c:pt idx="3">
                  <c:v>605300</c:v>
                </c:pt>
                <c:pt idx="4">
                  <c:v>577461.48</c:v>
                </c:pt>
                <c:pt idx="5">
                  <c:v>353900.79999999999</c:v>
                </c:pt>
              </c:numCache>
            </c:numRef>
          </c:val>
          <c:extLst>
            <c:ext xmlns:c16="http://schemas.microsoft.com/office/drawing/2014/chart" uri="{C3380CC4-5D6E-409C-BE32-E72D297353CC}">
              <c16:uniqueId val="{0000000D-7CFD-41AF-8DA5-367D7AF28061}"/>
            </c:ext>
          </c:extLst>
        </c:ser>
        <c:dLbls>
          <c:showLegendKey val="0"/>
          <c:showVal val="0"/>
          <c:showCatName val="0"/>
          <c:showSerName val="0"/>
          <c:showPercent val="0"/>
          <c:showBubbleSize val="0"/>
        </c:dLbls>
        <c:gapWidth val="100"/>
        <c:axId val="1023435039"/>
        <c:axId val="1023440319"/>
      </c:barChart>
      <c:catAx>
        <c:axId val="1023435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3440319"/>
        <c:crosses val="autoZero"/>
        <c:auto val="1"/>
        <c:lblAlgn val="ctr"/>
        <c:lblOffset val="100"/>
        <c:noMultiLvlLbl val="0"/>
      </c:catAx>
      <c:valAx>
        <c:axId val="1023440319"/>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3435039"/>
        <c:crosses val="autoZero"/>
        <c:crossBetween val="between"/>
        <c:majorUnit val="200000"/>
        <c:minorUnit val="40000"/>
      </c:valAx>
      <c:spPr>
        <a:noFill/>
        <a:ln>
          <a:noFill/>
        </a:ln>
        <a:effectLst/>
      </c:spPr>
    </c:plotArea>
    <c:legend>
      <c:legendPos val="r"/>
      <c:layout>
        <c:manualLayout>
          <c:xMode val="edge"/>
          <c:yMode val="edge"/>
          <c:x val="0.32230965371416109"/>
          <c:y val="0.88027406805436625"/>
          <c:w val="0.42347898012701818"/>
          <c:h val="9.10066777039937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City-Level Insight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PivotTable!$F$29</c:f>
              <c:strCache>
                <c:ptCount val="1"/>
                <c:pt idx="0">
                  <c:v>Total</c:v>
                </c:pt>
              </c:strCache>
            </c:strRef>
          </c:tx>
          <c:spPr>
            <a:solidFill>
              <a:schemeClr val="accent1"/>
            </a:solidFill>
            <a:ln>
              <a:noFill/>
            </a:ln>
            <a:effectLst/>
          </c:spPr>
          <c:invertIfNegative val="0"/>
          <c:cat>
            <c:strRef>
              <c:f>PivotTable!$E$30:$E$55</c:f>
              <c:strCache>
                <c:ptCount val="26"/>
                <c:pt idx="0">
                  <c:v>Hyderabad</c:v>
                </c:pt>
                <c:pt idx="1">
                  <c:v>Liverpool</c:v>
                </c:pt>
                <c:pt idx="2">
                  <c:v>Bangalore</c:v>
                </c:pt>
                <c:pt idx="3">
                  <c:v>Austin</c:v>
                </c:pt>
                <c:pt idx="4">
                  <c:v>Seattle</c:v>
                </c:pt>
                <c:pt idx="5">
                  <c:v>San Francisco</c:v>
                </c:pt>
                <c:pt idx="6">
                  <c:v>Miami</c:v>
                </c:pt>
                <c:pt idx="7">
                  <c:v>Frankfurt</c:v>
                </c:pt>
                <c:pt idx="8">
                  <c:v>Mumbai</c:v>
                </c:pt>
                <c:pt idx="9">
                  <c:v>Dallas</c:v>
                </c:pt>
                <c:pt idx="10">
                  <c:v>Pune</c:v>
                </c:pt>
                <c:pt idx="11">
                  <c:v>Calgary</c:v>
                </c:pt>
                <c:pt idx="12">
                  <c:v>Montreal</c:v>
                </c:pt>
                <c:pt idx="13">
                  <c:v>Delhi</c:v>
                </c:pt>
                <c:pt idx="14">
                  <c:v>Manchester</c:v>
                </c:pt>
                <c:pt idx="15">
                  <c:v>Ottawa</c:v>
                </c:pt>
                <c:pt idx="16">
                  <c:v>Lyon</c:v>
                </c:pt>
                <c:pt idx="17">
                  <c:v>Boston</c:v>
                </c:pt>
                <c:pt idx="18">
                  <c:v>Hamburg</c:v>
                </c:pt>
                <c:pt idx="19">
                  <c:v>Chicago</c:v>
                </c:pt>
                <c:pt idx="20">
                  <c:v>London</c:v>
                </c:pt>
                <c:pt idx="21">
                  <c:v>Nice</c:v>
                </c:pt>
                <c:pt idx="22">
                  <c:v>Toronto</c:v>
                </c:pt>
                <c:pt idx="23">
                  <c:v>New York</c:v>
                </c:pt>
                <c:pt idx="24">
                  <c:v>Paris</c:v>
                </c:pt>
                <c:pt idx="25">
                  <c:v>Berlin</c:v>
                </c:pt>
              </c:strCache>
            </c:strRef>
          </c:cat>
          <c:val>
            <c:numRef>
              <c:f>PivotTable!$F$30:$F$55</c:f>
              <c:numCache>
                <c:formatCode>_-* #,##0_-;\-* #,##0_-;_-* "-"??_-;_-@_-</c:formatCode>
                <c:ptCount val="26"/>
                <c:pt idx="0">
                  <c:v>1</c:v>
                </c:pt>
                <c:pt idx="1">
                  <c:v>1</c:v>
                </c:pt>
                <c:pt idx="2">
                  <c:v>1</c:v>
                </c:pt>
                <c:pt idx="3">
                  <c:v>1</c:v>
                </c:pt>
                <c:pt idx="4">
                  <c:v>1</c:v>
                </c:pt>
                <c:pt idx="5">
                  <c:v>1</c:v>
                </c:pt>
                <c:pt idx="6">
                  <c:v>1</c:v>
                </c:pt>
                <c:pt idx="7">
                  <c:v>1</c:v>
                </c:pt>
                <c:pt idx="8">
                  <c:v>1</c:v>
                </c:pt>
                <c:pt idx="9">
                  <c:v>1</c:v>
                </c:pt>
                <c:pt idx="10">
                  <c:v>1</c:v>
                </c:pt>
                <c:pt idx="11">
                  <c:v>2</c:v>
                </c:pt>
                <c:pt idx="12">
                  <c:v>2</c:v>
                </c:pt>
                <c:pt idx="13">
                  <c:v>2</c:v>
                </c:pt>
                <c:pt idx="14">
                  <c:v>2</c:v>
                </c:pt>
                <c:pt idx="15">
                  <c:v>2</c:v>
                </c:pt>
                <c:pt idx="16">
                  <c:v>2</c:v>
                </c:pt>
                <c:pt idx="17">
                  <c:v>2</c:v>
                </c:pt>
                <c:pt idx="18">
                  <c:v>2</c:v>
                </c:pt>
                <c:pt idx="19">
                  <c:v>2</c:v>
                </c:pt>
                <c:pt idx="20">
                  <c:v>3</c:v>
                </c:pt>
                <c:pt idx="21">
                  <c:v>3</c:v>
                </c:pt>
                <c:pt idx="22">
                  <c:v>3</c:v>
                </c:pt>
                <c:pt idx="23">
                  <c:v>3</c:v>
                </c:pt>
                <c:pt idx="24">
                  <c:v>4</c:v>
                </c:pt>
                <c:pt idx="25">
                  <c:v>5</c:v>
                </c:pt>
              </c:numCache>
            </c:numRef>
          </c:val>
          <c:extLst>
            <c:ext xmlns:c16="http://schemas.microsoft.com/office/drawing/2014/chart" uri="{C3380CC4-5D6E-409C-BE32-E72D297353CC}">
              <c16:uniqueId val="{00000000-3980-4881-9DA7-52E0B6811122}"/>
            </c:ext>
          </c:extLst>
        </c:ser>
        <c:dLbls>
          <c:showLegendKey val="0"/>
          <c:showVal val="0"/>
          <c:showCatName val="0"/>
          <c:showSerName val="0"/>
          <c:showPercent val="0"/>
          <c:showBubbleSize val="0"/>
        </c:dLbls>
        <c:gapWidth val="182"/>
        <c:axId val="1019674511"/>
        <c:axId val="1019674991"/>
      </c:barChart>
      <c:catAx>
        <c:axId val="101967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9674991"/>
        <c:crosses val="autoZero"/>
        <c:auto val="1"/>
        <c:lblAlgn val="ctr"/>
        <c:lblOffset val="100"/>
        <c:noMultiLvlLbl val="0"/>
      </c:catAx>
      <c:valAx>
        <c:axId val="1019674991"/>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967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Title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PivotTable!$C$32</c:f>
              <c:strCache>
                <c:ptCount val="1"/>
                <c:pt idx="0">
                  <c:v>Total</c:v>
                </c:pt>
              </c:strCache>
            </c:strRef>
          </c:tx>
          <c:spPr>
            <a:solidFill>
              <a:schemeClr val="accent1"/>
            </a:solidFill>
            <a:ln w="19050">
              <a:solidFill>
                <a:schemeClr val="lt1"/>
              </a:solidFill>
            </a:ln>
            <a:effectLst/>
          </c:spPr>
          <c:invertIfNegative val="0"/>
          <c:cat>
            <c:strRef>
              <c:f>PivotTable!$B$33:$B$38</c:f>
              <c:strCache>
                <c:ptCount val="6"/>
                <c:pt idx="0">
                  <c:v>IT</c:v>
                </c:pt>
                <c:pt idx="1">
                  <c:v>Marketing</c:v>
                </c:pt>
                <c:pt idx="2">
                  <c:v>Sales</c:v>
                </c:pt>
                <c:pt idx="3">
                  <c:v>Finance</c:v>
                </c:pt>
                <c:pt idx="4">
                  <c:v>Operations</c:v>
                </c:pt>
                <c:pt idx="5">
                  <c:v>HR</c:v>
                </c:pt>
              </c:strCache>
            </c:strRef>
          </c:cat>
          <c:val>
            <c:numRef>
              <c:f>PivotTable!$C$33:$C$38</c:f>
              <c:numCache>
                <c:formatCode>_-* #,##0_-;\-* #,##0_-;_-* "-"??_-;_-@_-</c:formatCode>
                <c:ptCount val="6"/>
                <c:pt idx="0">
                  <c:v>18</c:v>
                </c:pt>
                <c:pt idx="1">
                  <c:v>9</c:v>
                </c:pt>
                <c:pt idx="2">
                  <c:v>8</c:v>
                </c:pt>
                <c:pt idx="3">
                  <c:v>6</c:v>
                </c:pt>
                <c:pt idx="4">
                  <c:v>5</c:v>
                </c:pt>
                <c:pt idx="5">
                  <c:v>4</c:v>
                </c:pt>
              </c:numCache>
            </c:numRef>
          </c:val>
          <c:extLst>
            <c:ext xmlns:c16="http://schemas.microsoft.com/office/drawing/2014/chart" uri="{C3380CC4-5D6E-409C-BE32-E72D297353CC}">
              <c16:uniqueId val="{00000000-87E4-4FAE-802B-BF73653123C0}"/>
            </c:ext>
          </c:extLst>
        </c:ser>
        <c:dLbls>
          <c:showLegendKey val="0"/>
          <c:showVal val="0"/>
          <c:showCatName val="0"/>
          <c:showSerName val="0"/>
          <c:showPercent val="0"/>
          <c:showBubbleSize val="0"/>
        </c:dLbls>
        <c:gapWidth val="150"/>
        <c:axId val="1026676224"/>
        <c:axId val="1026670464"/>
      </c:barChart>
      <c:valAx>
        <c:axId val="10266704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6224"/>
        <c:crosses val="autoZero"/>
        <c:crossBetween val="between"/>
      </c:valAx>
      <c:catAx>
        <c:axId val="102667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0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Employees</a:t>
            </a:r>
          </a:p>
        </c:rich>
      </c:tx>
      <c:layout>
        <c:manualLayout>
          <c:xMode val="edge"/>
          <c:yMode val="edge"/>
          <c:x val="0.25520169795747244"/>
          <c:y val="3.703714026897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783106657124"/>
          <c:y val="0.17171296296296296"/>
          <c:w val="0.80631173944166068"/>
          <c:h val="0.72588764946048412"/>
        </c:manualLayout>
      </c:layout>
      <c:barChart>
        <c:barDir val="col"/>
        <c:grouping val="clustered"/>
        <c:varyColors val="0"/>
        <c:ser>
          <c:idx val="0"/>
          <c:order val="0"/>
          <c:tx>
            <c:v>Series1</c:v>
          </c:tx>
          <c:spPr>
            <a:solidFill>
              <a:schemeClr val="accent1"/>
            </a:solidFill>
            <a:ln>
              <a:noFill/>
            </a:ln>
            <a:effectLst/>
          </c:spPr>
          <c:invertIfNegative val="0"/>
          <c:cat>
            <c:strLit>
              <c:ptCount val="6"/>
              <c:pt idx="0">
                <c:v>Marketing</c:v>
              </c:pt>
              <c:pt idx="1">
                <c:v>IT</c:v>
              </c:pt>
              <c:pt idx="2">
                <c:v>Sales</c:v>
              </c:pt>
              <c:pt idx="3">
                <c:v>Operations</c:v>
              </c:pt>
              <c:pt idx="4">
                <c:v>Finance</c:v>
              </c:pt>
              <c:pt idx="5">
                <c:v>HR</c:v>
              </c:pt>
            </c:strLit>
          </c:cat>
          <c:val>
            <c:numLit>
              <c:formatCode>General</c:formatCode>
              <c:ptCount val="6"/>
              <c:pt idx="0">
                <c:v>5.5777777777777784</c:v>
              </c:pt>
              <c:pt idx="1">
                <c:v>6.1388888888888902</c:v>
              </c:pt>
              <c:pt idx="2">
                <c:v>6.1499999999999995</c:v>
              </c:pt>
              <c:pt idx="3">
                <c:v>8.36</c:v>
              </c:pt>
              <c:pt idx="4">
                <c:v>9.2666666666666675</c:v>
              </c:pt>
              <c:pt idx="5">
                <c:v>12.675000000000001</c:v>
              </c:pt>
            </c:numLit>
          </c:val>
          <c:extLst>
            <c:ext xmlns:c16="http://schemas.microsoft.com/office/drawing/2014/chart" uri="{C3380CC4-5D6E-409C-BE32-E72D297353CC}">
              <c16:uniqueId val="{00000000-C6E9-4392-A278-E0654C6FCC28}"/>
            </c:ext>
          </c:extLst>
        </c:ser>
        <c:dLbls>
          <c:showLegendKey val="0"/>
          <c:showVal val="0"/>
          <c:showCatName val="0"/>
          <c:showSerName val="0"/>
          <c:showPercent val="0"/>
          <c:showBubbleSize val="0"/>
        </c:dLbls>
        <c:gapWidth val="182"/>
        <c:axId val="1035579184"/>
        <c:axId val="1035577264"/>
      </c:barChart>
      <c:catAx>
        <c:axId val="10355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5577264"/>
        <c:crosses val="autoZero"/>
        <c:auto val="1"/>
        <c:lblAlgn val="ctr"/>
        <c:lblOffset val="100"/>
        <c:noMultiLvlLbl val="0"/>
      </c:catAx>
      <c:valAx>
        <c:axId val="103557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55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by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PivotTable!$F$7</c:f>
              <c:strCache>
                <c:ptCount val="1"/>
                <c:pt idx="0">
                  <c:v>Average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D7-434B-B349-7E4D623070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D7-434B-B349-7E4D623070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D7-434B-B349-7E4D623070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D7-434B-B349-7E4D623070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D7-434B-B349-7E4D623070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ED7-434B-B349-7E4D6230702B}"/>
              </c:ext>
            </c:extLst>
          </c:dPt>
          <c:cat>
            <c:strRef>
              <c:f>PivotTable!$E$8:$E$13</c:f>
              <c:strCache>
                <c:ptCount val="6"/>
                <c:pt idx="0">
                  <c:v>IT</c:v>
                </c:pt>
                <c:pt idx="1">
                  <c:v>Sales</c:v>
                </c:pt>
                <c:pt idx="2">
                  <c:v>Marketing</c:v>
                </c:pt>
                <c:pt idx="3">
                  <c:v>Operations</c:v>
                </c:pt>
                <c:pt idx="4">
                  <c:v>Finance</c:v>
                </c:pt>
                <c:pt idx="5">
                  <c:v>HR</c:v>
                </c:pt>
              </c:strCache>
            </c:strRef>
          </c:cat>
          <c:val>
            <c:numRef>
              <c:f>PivotTable!$F$8:$F$13</c:f>
              <c:numCache>
                <c:formatCode>_(* #,##0.00_);_(* \(#,##0.00\);_(* "-"??_);_(@_)</c:formatCode>
                <c:ptCount val="6"/>
                <c:pt idx="0">
                  <c:v>104363.29833333334</c:v>
                </c:pt>
                <c:pt idx="1">
                  <c:v>103215.48125</c:v>
                </c:pt>
                <c:pt idx="2">
                  <c:v>80188.961111111115</c:v>
                </c:pt>
                <c:pt idx="3">
                  <c:v>121060</c:v>
                </c:pt>
                <c:pt idx="4">
                  <c:v>96243.58</c:v>
                </c:pt>
                <c:pt idx="5">
                  <c:v>88475.199999999997</c:v>
                </c:pt>
              </c:numCache>
            </c:numRef>
          </c:val>
          <c:extLst>
            <c:ext xmlns:c16="http://schemas.microsoft.com/office/drawing/2014/chart" uri="{C3380CC4-5D6E-409C-BE32-E72D297353CC}">
              <c16:uniqueId val="{0000000C-99B7-4F42-9DA2-4048656AD737}"/>
            </c:ext>
          </c:extLst>
        </c:ser>
        <c:ser>
          <c:idx val="1"/>
          <c:order val="1"/>
          <c:tx>
            <c:strRef>
              <c:f>PivotTable!$G$7</c:f>
              <c:strCache>
                <c:ptCount val="1"/>
                <c:pt idx="0">
                  <c:v>Total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5ED7-434B-B349-7E4D623070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5ED7-434B-B349-7E4D623070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5ED7-434B-B349-7E4D623070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5ED7-434B-B349-7E4D623070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5ED7-434B-B349-7E4D623070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5ED7-434B-B349-7E4D6230702B}"/>
              </c:ext>
            </c:extLst>
          </c:dPt>
          <c:cat>
            <c:strRef>
              <c:f>PivotTable!$E$8:$E$13</c:f>
              <c:strCache>
                <c:ptCount val="6"/>
                <c:pt idx="0">
                  <c:v>IT</c:v>
                </c:pt>
                <c:pt idx="1">
                  <c:v>Sales</c:v>
                </c:pt>
                <c:pt idx="2">
                  <c:v>Marketing</c:v>
                </c:pt>
                <c:pt idx="3">
                  <c:v>Operations</c:v>
                </c:pt>
                <c:pt idx="4">
                  <c:v>Finance</c:v>
                </c:pt>
                <c:pt idx="5">
                  <c:v>HR</c:v>
                </c:pt>
              </c:strCache>
            </c:strRef>
          </c:cat>
          <c:val>
            <c:numRef>
              <c:f>PivotTable!$G$8:$G$13</c:f>
              <c:numCache>
                <c:formatCode>_(* #,##0.00_);_(* \(#,##0.00\);_(* "-"??_);_(@_)</c:formatCode>
                <c:ptCount val="6"/>
                <c:pt idx="0">
                  <c:v>1878539.37</c:v>
                </c:pt>
                <c:pt idx="1">
                  <c:v>825723.85</c:v>
                </c:pt>
                <c:pt idx="2">
                  <c:v>721700.65</c:v>
                </c:pt>
                <c:pt idx="3">
                  <c:v>605300</c:v>
                </c:pt>
                <c:pt idx="4">
                  <c:v>577461.48</c:v>
                </c:pt>
                <c:pt idx="5">
                  <c:v>353900.79999999999</c:v>
                </c:pt>
              </c:numCache>
            </c:numRef>
          </c:val>
          <c:extLst>
            <c:ext xmlns:c16="http://schemas.microsoft.com/office/drawing/2014/chart" uri="{C3380CC4-5D6E-409C-BE32-E72D297353CC}">
              <c16:uniqueId val="{0000000E-99B7-4F42-9DA2-4048656AD7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PivotTable!$F$29</c:f>
              <c:strCache>
                <c:ptCount val="1"/>
                <c:pt idx="0">
                  <c:v>Total</c:v>
                </c:pt>
              </c:strCache>
            </c:strRef>
          </c:tx>
          <c:spPr>
            <a:solidFill>
              <a:schemeClr val="accent1"/>
            </a:solidFill>
            <a:ln>
              <a:noFill/>
            </a:ln>
            <a:effectLst/>
          </c:spPr>
          <c:invertIfNegative val="0"/>
          <c:cat>
            <c:strRef>
              <c:f>PivotTable!$E$30:$E$55</c:f>
              <c:strCache>
                <c:ptCount val="26"/>
                <c:pt idx="0">
                  <c:v>Hyderabad</c:v>
                </c:pt>
                <c:pt idx="1">
                  <c:v>Liverpool</c:v>
                </c:pt>
                <c:pt idx="2">
                  <c:v>Bangalore</c:v>
                </c:pt>
                <c:pt idx="3">
                  <c:v>Austin</c:v>
                </c:pt>
                <c:pt idx="4">
                  <c:v>Seattle</c:v>
                </c:pt>
                <c:pt idx="5">
                  <c:v>San Francisco</c:v>
                </c:pt>
                <c:pt idx="6">
                  <c:v>Miami</c:v>
                </c:pt>
                <c:pt idx="7">
                  <c:v>Frankfurt</c:v>
                </c:pt>
                <c:pt idx="8">
                  <c:v>Mumbai</c:v>
                </c:pt>
                <c:pt idx="9">
                  <c:v>Dallas</c:v>
                </c:pt>
                <c:pt idx="10">
                  <c:v>Pune</c:v>
                </c:pt>
                <c:pt idx="11">
                  <c:v>Calgary</c:v>
                </c:pt>
                <c:pt idx="12">
                  <c:v>Montreal</c:v>
                </c:pt>
                <c:pt idx="13">
                  <c:v>Delhi</c:v>
                </c:pt>
                <c:pt idx="14">
                  <c:v>Manchester</c:v>
                </c:pt>
                <c:pt idx="15">
                  <c:v>Ottawa</c:v>
                </c:pt>
                <c:pt idx="16">
                  <c:v>Lyon</c:v>
                </c:pt>
                <c:pt idx="17">
                  <c:v>Boston</c:v>
                </c:pt>
                <c:pt idx="18">
                  <c:v>Hamburg</c:v>
                </c:pt>
                <c:pt idx="19">
                  <c:v>Chicago</c:v>
                </c:pt>
                <c:pt idx="20">
                  <c:v>London</c:v>
                </c:pt>
                <c:pt idx="21">
                  <c:v>Nice</c:v>
                </c:pt>
                <c:pt idx="22">
                  <c:v>Toronto</c:v>
                </c:pt>
                <c:pt idx="23">
                  <c:v>New York</c:v>
                </c:pt>
                <c:pt idx="24">
                  <c:v>Paris</c:v>
                </c:pt>
                <c:pt idx="25">
                  <c:v>Berlin</c:v>
                </c:pt>
              </c:strCache>
            </c:strRef>
          </c:cat>
          <c:val>
            <c:numRef>
              <c:f>PivotTable!$F$30:$F$55</c:f>
              <c:numCache>
                <c:formatCode>_-* #,##0_-;\-* #,##0_-;_-* "-"??_-;_-@_-</c:formatCode>
                <c:ptCount val="26"/>
                <c:pt idx="0">
                  <c:v>1</c:v>
                </c:pt>
                <c:pt idx="1">
                  <c:v>1</c:v>
                </c:pt>
                <c:pt idx="2">
                  <c:v>1</c:v>
                </c:pt>
                <c:pt idx="3">
                  <c:v>1</c:v>
                </c:pt>
                <c:pt idx="4">
                  <c:v>1</c:v>
                </c:pt>
                <c:pt idx="5">
                  <c:v>1</c:v>
                </c:pt>
                <c:pt idx="6">
                  <c:v>1</c:v>
                </c:pt>
                <c:pt idx="7">
                  <c:v>1</c:v>
                </c:pt>
                <c:pt idx="8">
                  <c:v>1</c:v>
                </c:pt>
                <c:pt idx="9">
                  <c:v>1</c:v>
                </c:pt>
                <c:pt idx="10">
                  <c:v>1</c:v>
                </c:pt>
                <c:pt idx="11">
                  <c:v>2</c:v>
                </c:pt>
                <c:pt idx="12">
                  <c:v>2</c:v>
                </c:pt>
                <c:pt idx="13">
                  <c:v>2</c:v>
                </c:pt>
                <c:pt idx="14">
                  <c:v>2</c:v>
                </c:pt>
                <c:pt idx="15">
                  <c:v>2</c:v>
                </c:pt>
                <c:pt idx="16">
                  <c:v>2</c:v>
                </c:pt>
                <c:pt idx="17">
                  <c:v>2</c:v>
                </c:pt>
                <c:pt idx="18">
                  <c:v>2</c:v>
                </c:pt>
                <c:pt idx="19">
                  <c:v>2</c:v>
                </c:pt>
                <c:pt idx="20">
                  <c:v>3</c:v>
                </c:pt>
                <c:pt idx="21">
                  <c:v>3</c:v>
                </c:pt>
                <c:pt idx="22">
                  <c:v>3</c:v>
                </c:pt>
                <c:pt idx="23">
                  <c:v>3</c:v>
                </c:pt>
                <c:pt idx="24">
                  <c:v>4</c:v>
                </c:pt>
                <c:pt idx="25">
                  <c:v>5</c:v>
                </c:pt>
              </c:numCache>
            </c:numRef>
          </c:val>
          <c:extLst>
            <c:ext xmlns:c16="http://schemas.microsoft.com/office/drawing/2014/chart" uri="{C3380CC4-5D6E-409C-BE32-E72D297353CC}">
              <c16:uniqueId val="{00000000-506D-4340-A106-DA700B97381A}"/>
            </c:ext>
          </c:extLst>
        </c:ser>
        <c:dLbls>
          <c:showLegendKey val="0"/>
          <c:showVal val="0"/>
          <c:showCatName val="0"/>
          <c:showSerName val="0"/>
          <c:showPercent val="0"/>
          <c:showBubbleSize val="0"/>
        </c:dLbls>
        <c:gapWidth val="182"/>
        <c:axId val="1019674511"/>
        <c:axId val="1019674991"/>
      </c:barChart>
      <c:catAx>
        <c:axId val="101967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9674991"/>
        <c:crosses val="autoZero"/>
        <c:auto val="1"/>
        <c:lblAlgn val="ctr"/>
        <c:lblOffset val="100"/>
        <c:noMultiLvlLbl val="0"/>
      </c:catAx>
      <c:valAx>
        <c:axId val="1019674991"/>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96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Project.xlsx]PivotTable!PivotTable6</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PivotTable!$F$16</c:f>
              <c:strCache>
                <c:ptCount val="1"/>
                <c:pt idx="0">
                  <c:v>Total</c:v>
                </c:pt>
              </c:strCache>
            </c:strRef>
          </c:tx>
          <c:spPr>
            <a:ln w="28575" cap="rnd">
              <a:solidFill>
                <a:schemeClr val="accent1"/>
              </a:solidFill>
              <a:round/>
            </a:ln>
            <a:effectLst/>
          </c:spPr>
          <c:marker>
            <c:symbol val="none"/>
          </c:marker>
          <c:cat>
            <c:strRef>
              <c:f>PivotTable!$E$17:$E$26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PivotTable!$F$17:$F$26</c:f>
              <c:numCache>
                <c:formatCode>General</c:formatCode>
                <c:ptCount val="10"/>
                <c:pt idx="0">
                  <c:v>1</c:v>
                </c:pt>
                <c:pt idx="1">
                  <c:v>3</c:v>
                </c:pt>
                <c:pt idx="2">
                  <c:v>4</c:v>
                </c:pt>
                <c:pt idx="3">
                  <c:v>5</c:v>
                </c:pt>
                <c:pt idx="4">
                  <c:v>6</c:v>
                </c:pt>
                <c:pt idx="5">
                  <c:v>6</c:v>
                </c:pt>
                <c:pt idx="6">
                  <c:v>9</c:v>
                </c:pt>
                <c:pt idx="7">
                  <c:v>8</c:v>
                </c:pt>
                <c:pt idx="8">
                  <c:v>5</c:v>
                </c:pt>
                <c:pt idx="9">
                  <c:v>3</c:v>
                </c:pt>
              </c:numCache>
            </c:numRef>
          </c:val>
          <c:smooth val="0"/>
          <c:extLst>
            <c:ext xmlns:c16="http://schemas.microsoft.com/office/drawing/2014/chart" uri="{C3380CC4-5D6E-409C-BE32-E72D297353CC}">
              <c16:uniqueId val="{00000000-D2E5-4A0E-8FEE-8DE489CD18C7}"/>
            </c:ext>
          </c:extLst>
        </c:ser>
        <c:dLbls>
          <c:showLegendKey val="0"/>
          <c:showVal val="0"/>
          <c:showCatName val="0"/>
          <c:showSerName val="0"/>
          <c:showPercent val="0"/>
          <c:showBubbleSize val="0"/>
        </c:dLbls>
        <c:smooth val="0"/>
        <c:axId val="1080995695"/>
        <c:axId val="1080997615"/>
      </c:lineChart>
      <c:catAx>
        <c:axId val="108099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80997615"/>
        <c:crosses val="autoZero"/>
        <c:auto val="1"/>
        <c:lblAlgn val="ctr"/>
        <c:lblOffset val="100"/>
        <c:noMultiLvlLbl val="0"/>
      </c:catAx>
      <c:valAx>
        <c:axId val="108099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8099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a:t>
            </a:r>
            <a:r>
              <a:rPr lang="en-US" baseline="0"/>
              <a:t> Overview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7851313506515"/>
          <c:y val="0.17171296296296296"/>
          <c:w val="0.84910911789260102"/>
          <c:h val="0.50584293278891124"/>
        </c:manualLayout>
      </c:layout>
      <c:barChart>
        <c:barDir val="col"/>
        <c:grouping val="clustered"/>
        <c:varyColors val="0"/>
        <c:ser>
          <c:idx val="0"/>
          <c:order val="0"/>
          <c:tx>
            <c:strRef>
              <c:f>PivotTable!$C$7</c:f>
              <c:strCache>
                <c:ptCount val="1"/>
                <c:pt idx="0">
                  <c:v>Total</c:v>
                </c:pt>
              </c:strCache>
            </c:strRef>
          </c:tx>
          <c:spPr>
            <a:solidFill>
              <a:schemeClr val="accent4">
                <a:lumMod val="75000"/>
              </a:schemeClr>
            </a:solidFill>
            <a:ln>
              <a:noFill/>
            </a:ln>
            <a:effectLst/>
          </c:spPr>
          <c:invertIfNegative val="0"/>
          <c:cat>
            <c:multiLvlStrRef>
              <c:f>PivotTable!$B$8:$B$24</c:f>
              <c:multiLvlStrCache>
                <c:ptCount val="11"/>
                <c:lvl>
                  <c:pt idx="0">
                    <c:v>IT</c:v>
                  </c:pt>
                  <c:pt idx="1">
                    <c:v>Operations</c:v>
                  </c:pt>
                  <c:pt idx="2">
                    <c:v>Finance</c:v>
                  </c:pt>
                  <c:pt idx="3">
                    <c:v>Finance</c:v>
                  </c:pt>
                  <c:pt idx="4">
                    <c:v>HR</c:v>
                  </c:pt>
                  <c:pt idx="5">
                    <c:v>Sales</c:v>
                  </c:pt>
                  <c:pt idx="6">
                    <c:v>Marketing</c:v>
                  </c:pt>
                  <c:pt idx="7">
                    <c:v>IT</c:v>
                  </c:pt>
                  <c:pt idx="8">
                    <c:v>IT</c:v>
                  </c:pt>
                  <c:pt idx="9">
                    <c:v>Sales</c:v>
                  </c:pt>
                  <c:pt idx="10">
                    <c:v>Sales</c:v>
                  </c:pt>
                </c:lvl>
                <c:lvl>
                  <c:pt idx="0">
                    <c:v>USA</c:v>
                  </c:pt>
                  <c:pt idx="3">
                    <c:v>Canada</c:v>
                  </c:pt>
                  <c:pt idx="6">
                    <c:v>France</c:v>
                  </c:pt>
                  <c:pt idx="7">
                    <c:v>UK</c:v>
                  </c:pt>
                  <c:pt idx="8">
                    <c:v>India</c:v>
                  </c:pt>
                  <c:pt idx="10">
                    <c:v>Germany</c:v>
                  </c:pt>
                </c:lvl>
              </c:multiLvlStrCache>
            </c:multiLvlStrRef>
          </c:cat>
          <c:val>
            <c:numRef>
              <c:f>PivotTable!$C$8:$C$24</c:f>
              <c:numCache>
                <c:formatCode>General</c:formatCode>
                <c:ptCount val="11"/>
                <c:pt idx="0">
                  <c:v>6</c:v>
                </c:pt>
                <c:pt idx="1">
                  <c:v>5</c:v>
                </c:pt>
                <c:pt idx="2">
                  <c:v>1</c:v>
                </c:pt>
                <c:pt idx="3">
                  <c:v>5</c:v>
                </c:pt>
                <c:pt idx="4">
                  <c:v>4</c:v>
                </c:pt>
                <c:pt idx="5">
                  <c:v>1</c:v>
                </c:pt>
                <c:pt idx="6">
                  <c:v>9</c:v>
                </c:pt>
                <c:pt idx="7">
                  <c:v>7</c:v>
                </c:pt>
                <c:pt idx="8">
                  <c:v>5</c:v>
                </c:pt>
                <c:pt idx="9">
                  <c:v>1</c:v>
                </c:pt>
                <c:pt idx="10">
                  <c:v>6</c:v>
                </c:pt>
              </c:numCache>
            </c:numRef>
          </c:val>
          <c:extLst>
            <c:ext xmlns:c16="http://schemas.microsoft.com/office/drawing/2014/chart" uri="{C3380CC4-5D6E-409C-BE32-E72D297353CC}">
              <c16:uniqueId val="{00000000-665D-409B-95AD-E8601CA52A9F}"/>
            </c:ext>
          </c:extLst>
        </c:ser>
        <c:dLbls>
          <c:showLegendKey val="0"/>
          <c:showVal val="0"/>
          <c:showCatName val="0"/>
          <c:showSerName val="0"/>
          <c:showPercent val="0"/>
          <c:showBubbleSize val="0"/>
        </c:dLbls>
        <c:gapWidth val="219"/>
        <c:axId val="951881536"/>
        <c:axId val="951879136"/>
      </c:barChart>
      <c:catAx>
        <c:axId val="95188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79136"/>
        <c:crosses val="autoZero"/>
        <c:auto val="1"/>
        <c:lblAlgn val="ctr"/>
        <c:lblOffset val="100"/>
        <c:noMultiLvlLbl val="0"/>
      </c:catAx>
      <c:valAx>
        <c:axId val="95187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8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Workforce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63722679013298E-2"/>
          <c:y val="0.14219814124705651"/>
          <c:w val="0.89833759817977488"/>
          <c:h val="0.74479482203437464"/>
        </c:manualLayout>
      </c:layout>
      <c:barChart>
        <c:barDir val="col"/>
        <c:grouping val="clustered"/>
        <c:varyColors val="0"/>
        <c:ser>
          <c:idx val="0"/>
          <c:order val="0"/>
          <c:tx>
            <c:strRef>
              <c:f>PivotTable!$C$32</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PivotTable!$B$33:$B$38</c:f>
              <c:strCache>
                <c:ptCount val="6"/>
                <c:pt idx="0">
                  <c:v>IT</c:v>
                </c:pt>
                <c:pt idx="1">
                  <c:v>Marketing</c:v>
                </c:pt>
                <c:pt idx="2">
                  <c:v>Sales</c:v>
                </c:pt>
                <c:pt idx="3">
                  <c:v>Finance</c:v>
                </c:pt>
                <c:pt idx="4">
                  <c:v>Operations</c:v>
                </c:pt>
                <c:pt idx="5">
                  <c:v>HR</c:v>
                </c:pt>
              </c:strCache>
            </c:strRef>
          </c:cat>
          <c:val>
            <c:numRef>
              <c:f>PivotTable!$C$33:$C$38</c:f>
              <c:numCache>
                <c:formatCode>_-* #,##0_-;\-* #,##0_-;_-* "-"??_-;_-@_-</c:formatCode>
                <c:ptCount val="6"/>
                <c:pt idx="0">
                  <c:v>18</c:v>
                </c:pt>
                <c:pt idx="1">
                  <c:v>9</c:v>
                </c:pt>
                <c:pt idx="2">
                  <c:v>8</c:v>
                </c:pt>
                <c:pt idx="3">
                  <c:v>6</c:v>
                </c:pt>
                <c:pt idx="4">
                  <c:v>5</c:v>
                </c:pt>
                <c:pt idx="5">
                  <c:v>4</c:v>
                </c:pt>
              </c:numCache>
            </c:numRef>
          </c:val>
          <c:extLst>
            <c:ext xmlns:c16="http://schemas.microsoft.com/office/drawing/2014/chart" uri="{C3380CC4-5D6E-409C-BE32-E72D297353CC}">
              <c16:uniqueId val="{00000000-9BE4-4E5B-962E-5364438BD562}"/>
            </c:ext>
          </c:extLst>
        </c:ser>
        <c:dLbls>
          <c:dLblPos val="outEnd"/>
          <c:showLegendKey val="0"/>
          <c:showVal val="1"/>
          <c:showCatName val="0"/>
          <c:showSerName val="0"/>
          <c:showPercent val="0"/>
          <c:showBubbleSize val="0"/>
        </c:dLbls>
        <c:gapWidth val="150"/>
        <c:axId val="1026676224"/>
        <c:axId val="1026670464"/>
      </c:barChart>
      <c:valAx>
        <c:axId val="1026670464"/>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6224"/>
        <c:crosses val="autoZero"/>
        <c:crossBetween val="between"/>
      </c:valAx>
      <c:catAx>
        <c:axId val="102667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0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Retention &amp; Risk Analysis</a:t>
            </a:r>
            <a:r>
              <a:rPr lang="en-US" baseline="0"/>
              <a:t> (Years of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alpha val="99000"/>
            </a:schemeClr>
          </a:solidFill>
          <a:ln>
            <a:solidFill>
              <a:schemeClr val="accent4">
                <a:lumMod val="60000"/>
                <a:lumOff val="40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40000"/>
              <a:lumOff val="60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4412DA-250D-4A78-9EBB-22D6243CC8EA}" type="VALUE">
                  <a:rPr lang="en-US">
                    <a:solidFill>
                      <a:schemeClr val="bg1"/>
                    </a:solidFill>
                  </a:rPr>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2210611703464354"/>
          <c:y val="0.17171296296296296"/>
          <c:w val="0.41172339277252701"/>
          <c:h val="0.75615382506965212"/>
        </c:manualLayout>
      </c:layout>
      <c:doughnutChart>
        <c:varyColors val="1"/>
        <c:ser>
          <c:idx val="0"/>
          <c:order val="0"/>
          <c:tx>
            <c:strRef>
              <c:f>PivotTable!$J$7</c:f>
              <c:strCache>
                <c:ptCount val="1"/>
                <c:pt idx="0">
                  <c:v>Total</c:v>
                </c:pt>
              </c:strCache>
            </c:strRef>
          </c:tx>
          <c:spPr>
            <a:solidFill>
              <a:schemeClr val="accent4">
                <a:lumMod val="75000"/>
              </a:schemeClr>
            </a:solidFill>
          </c:spPr>
          <c:dPt>
            <c:idx val="0"/>
            <c:bubble3D val="0"/>
            <c:spPr>
              <a:solidFill>
                <a:schemeClr val="accent4">
                  <a:lumMod val="40000"/>
                  <a:lumOff val="60000"/>
                </a:schemeClr>
              </a:solidFill>
              <a:ln>
                <a:noFill/>
              </a:ln>
              <a:effectLst/>
            </c:spPr>
            <c:extLst>
              <c:ext xmlns:c16="http://schemas.microsoft.com/office/drawing/2014/chart" uri="{C3380CC4-5D6E-409C-BE32-E72D297353CC}">
                <c16:uniqueId val="{00000006-0D86-4FD6-B481-209F4AF8449B}"/>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7-0D86-4FD6-B481-209F4AF8449B}"/>
              </c:ext>
            </c:extLst>
          </c:dPt>
          <c:dPt>
            <c:idx val="2"/>
            <c:bubble3D val="0"/>
            <c:spPr>
              <a:solidFill>
                <a:schemeClr val="accent4">
                  <a:lumMod val="75000"/>
                </a:schemeClr>
              </a:solidFill>
              <a:ln>
                <a:noFill/>
              </a:ln>
              <a:effectLst/>
            </c:spPr>
            <c:extLst>
              <c:ext xmlns:c16="http://schemas.microsoft.com/office/drawing/2014/chart" uri="{C3380CC4-5D6E-409C-BE32-E72D297353CC}">
                <c16:uniqueId val="{00000008-0D86-4FD6-B481-209F4AF8449B}"/>
              </c:ext>
            </c:extLst>
          </c:dPt>
          <c:dLbls>
            <c:dLbl>
              <c:idx val="2"/>
              <c:tx>
                <c:rich>
                  <a:bodyPr/>
                  <a:lstStyle/>
                  <a:p>
                    <a:fld id="{DE4412DA-250D-4A78-9EBB-22D6243CC8EA}" type="VALUE">
                      <a:rPr lang="en-US">
                        <a:solidFill>
                          <a:schemeClr val="bg1"/>
                        </a:solidFill>
                      </a:rPr>
                      <a:pPr/>
                      <a:t>[VALUE]</a:t>
                    </a:fld>
                    <a:endParaRPr lang="en-GH"/>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0D86-4FD6-B481-209F4AF844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PivotTable!$I$8:$I$10</c:f>
              <c:strCache>
                <c:ptCount val="3"/>
                <c:pt idx="0">
                  <c:v>More than 10</c:v>
                </c:pt>
                <c:pt idx="1">
                  <c:v>Less than 5</c:v>
                </c:pt>
                <c:pt idx="2">
                  <c:v>Between 5 and 10</c:v>
                </c:pt>
              </c:strCache>
            </c:strRef>
          </c:cat>
          <c:val>
            <c:numRef>
              <c:f>PivotTable!$J$8:$J$10</c:f>
              <c:numCache>
                <c:formatCode>0%</c:formatCode>
                <c:ptCount val="3"/>
                <c:pt idx="0">
                  <c:v>0.18</c:v>
                </c:pt>
                <c:pt idx="1">
                  <c:v>0.3</c:v>
                </c:pt>
                <c:pt idx="2">
                  <c:v>0.52</c:v>
                </c:pt>
              </c:numCache>
            </c:numRef>
          </c:val>
          <c:extLst>
            <c:ext xmlns:c16="http://schemas.microsoft.com/office/drawing/2014/chart" uri="{C3380CC4-5D6E-409C-BE32-E72D297353CC}">
              <c16:uniqueId val="{00000005-0D86-4FD6-B481-209F4AF8449B}"/>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99252</xdr:colOff>
      <xdr:row>16</xdr:row>
      <xdr:rowOff>58269</xdr:rowOff>
    </xdr:from>
    <xdr:to>
      <xdr:col>21</xdr:col>
      <xdr:colOff>76840</xdr:colOff>
      <xdr:row>29</xdr:row>
      <xdr:rowOff>35751</xdr:rowOff>
    </xdr:to>
    <xdr:graphicFrame macro="">
      <xdr:nvGraphicFramePr>
        <xdr:cNvPr id="2" name="Chart 1">
          <a:extLst>
            <a:ext uri="{FF2B5EF4-FFF2-40B4-BE49-F238E27FC236}">
              <a16:creationId xmlns:a16="http://schemas.microsoft.com/office/drawing/2014/main" id="{216452F4-08A9-0149-09AB-49623D535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514511</xdr:colOff>
      <xdr:row>20</xdr:row>
      <xdr:rowOff>143700</xdr:rowOff>
    </xdr:from>
    <xdr:to>
      <xdr:col>28</xdr:col>
      <xdr:colOff>377265</xdr:colOff>
      <xdr:row>37</xdr:row>
      <xdr:rowOff>41086</xdr:rowOff>
    </xdr:to>
    <xdr:graphicFrame macro="">
      <xdr:nvGraphicFramePr>
        <xdr:cNvPr id="3" name="Chart 2">
          <a:extLst>
            <a:ext uri="{FF2B5EF4-FFF2-40B4-BE49-F238E27FC236}">
              <a16:creationId xmlns:a16="http://schemas.microsoft.com/office/drawing/2014/main" id="{38E6945D-BA2B-AC50-05A0-AA85EAE19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398448</xdr:colOff>
      <xdr:row>33</xdr:row>
      <xdr:rowOff>163235</xdr:rowOff>
    </xdr:from>
    <xdr:to>
      <xdr:col>22</xdr:col>
      <xdr:colOff>148078</xdr:colOff>
      <xdr:row>45</xdr:row>
      <xdr:rowOff>100749</xdr:rowOff>
    </xdr:to>
    <xdr:graphicFrame macro="">
      <xdr:nvGraphicFramePr>
        <xdr:cNvPr id="4" name="Chart 3">
          <a:extLst>
            <a:ext uri="{FF2B5EF4-FFF2-40B4-BE49-F238E27FC236}">
              <a16:creationId xmlns:a16="http://schemas.microsoft.com/office/drawing/2014/main" id="{ED761BCF-245A-34F4-5DCB-076C2DDC6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685694</xdr:colOff>
      <xdr:row>4</xdr:row>
      <xdr:rowOff>30255</xdr:rowOff>
    </xdr:from>
    <xdr:to>
      <xdr:col>20</xdr:col>
      <xdr:colOff>167609</xdr:colOff>
      <xdr:row>17</xdr:row>
      <xdr:rowOff>175559</xdr:rowOff>
    </xdr:to>
    <xdr:graphicFrame macro="">
      <xdr:nvGraphicFramePr>
        <xdr:cNvPr id="6" name="Chart 5">
          <a:extLst>
            <a:ext uri="{FF2B5EF4-FFF2-40B4-BE49-F238E27FC236}">
              <a16:creationId xmlns:a16="http://schemas.microsoft.com/office/drawing/2014/main" id="{4FB62BFC-5475-65BC-8510-9EA401EB3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466911</xdr:colOff>
      <xdr:row>37</xdr:row>
      <xdr:rowOff>129989</xdr:rowOff>
    </xdr:from>
    <xdr:to>
      <xdr:col>26</xdr:col>
      <xdr:colOff>212911</xdr:colOff>
      <xdr:row>52</xdr:row>
      <xdr:rowOff>71718</xdr:rowOff>
    </xdr:to>
    <xdr:graphicFrame macro="">
      <xdr:nvGraphicFramePr>
        <xdr:cNvPr id="7" name="Chart 6">
          <a:extLst>
            <a:ext uri="{FF2B5EF4-FFF2-40B4-BE49-F238E27FC236}">
              <a16:creationId xmlns:a16="http://schemas.microsoft.com/office/drawing/2014/main" id="{60E81640-81FF-85D7-4221-B23735119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773205</xdr:colOff>
      <xdr:row>25</xdr:row>
      <xdr:rowOff>107576</xdr:rowOff>
    </xdr:from>
    <xdr:to>
      <xdr:col>25</xdr:col>
      <xdr:colOff>33616</xdr:colOff>
      <xdr:row>40</xdr:row>
      <xdr:rowOff>49306</xdr:rowOff>
    </xdr:to>
    <xdr:graphicFrame macro="">
      <xdr:nvGraphicFramePr>
        <xdr:cNvPr id="8" name="Chart 7">
          <a:extLst>
            <a:ext uri="{FF2B5EF4-FFF2-40B4-BE49-F238E27FC236}">
              <a16:creationId xmlns:a16="http://schemas.microsoft.com/office/drawing/2014/main" id="{79D343C0-9FA3-9045-F874-9F00D84F7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577271</xdr:colOff>
      <xdr:row>1</xdr:row>
      <xdr:rowOff>73804</xdr:rowOff>
    </xdr:from>
    <xdr:to>
      <xdr:col>25</xdr:col>
      <xdr:colOff>539027</xdr:colOff>
      <xdr:row>38</xdr:row>
      <xdr:rowOff>127000</xdr:rowOff>
    </xdr:to>
    <xdr:sp macro="" textlink="">
      <xdr:nvSpPr>
        <xdr:cNvPr id="7" name="Rectangle: Rounded Corners 6">
          <a:extLst>
            <a:ext uri="{FF2B5EF4-FFF2-40B4-BE49-F238E27FC236}">
              <a16:creationId xmlns:a16="http://schemas.microsoft.com/office/drawing/2014/main" id="{1DF79E93-02F8-A778-A735-12D3F6048886}"/>
            </a:ext>
          </a:extLst>
        </xdr:cNvPr>
        <xdr:cNvSpPr/>
      </xdr:nvSpPr>
      <xdr:spPr>
        <a:xfrm>
          <a:off x="1189180" y="258531"/>
          <a:ext cx="14647574" cy="6888105"/>
        </a:xfrm>
        <a:prstGeom prst="rect">
          <a:avLst/>
        </a:prstGeom>
        <a:gradFill flip="none" rotWithShape="1">
          <a:gsLst>
            <a:gs pos="0">
              <a:schemeClr val="accent1">
                <a:lumMod val="20000"/>
                <a:lumOff val="80000"/>
              </a:schemeClr>
            </a:gs>
            <a:gs pos="64000">
              <a:schemeClr val="tx2">
                <a:lumMod val="10000"/>
                <a:lumOff val="90000"/>
              </a:schemeClr>
            </a:gs>
            <a:gs pos="100000">
              <a:schemeClr val="accent4">
                <a:lumMod val="21000"/>
                <a:lumOff val="79000"/>
              </a:schemeClr>
            </a:gs>
          </a:gsLst>
          <a:path path="circle">
            <a:fillToRect l="100000" t="100000"/>
          </a:path>
          <a:tileRect r="-100000" b="-100000"/>
        </a:gradFill>
        <a:ln>
          <a:noFill/>
        </a:ln>
      </xdr:spPr>
      <xdr:style>
        <a:lnRef idx="2">
          <a:schemeClr val="accent1">
            <a:shade val="15000"/>
          </a:schemeClr>
        </a:lnRef>
        <a:fillRef idx="1003">
          <a:schemeClr val="lt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564768</xdr:colOff>
      <xdr:row>24</xdr:row>
      <xdr:rowOff>64537</xdr:rowOff>
    </xdr:from>
    <xdr:to>
      <xdr:col>17</xdr:col>
      <xdr:colOff>244006</xdr:colOff>
      <xdr:row>38</xdr:row>
      <xdr:rowOff>84667</xdr:rowOff>
    </xdr:to>
    <xdr:graphicFrame macro="">
      <xdr:nvGraphicFramePr>
        <xdr:cNvPr id="2" name="Chart 1">
          <a:extLst>
            <a:ext uri="{FF2B5EF4-FFF2-40B4-BE49-F238E27FC236}">
              <a16:creationId xmlns:a16="http://schemas.microsoft.com/office/drawing/2014/main" id="{9FD09F46-008D-4295-A2ED-2A2DF0460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20208</xdr:colOff>
      <xdr:row>24</xdr:row>
      <xdr:rowOff>64537</xdr:rowOff>
    </xdr:from>
    <xdr:to>
      <xdr:col>9</xdr:col>
      <xdr:colOff>521307</xdr:colOff>
      <xdr:row>38</xdr:row>
      <xdr:rowOff>76442</xdr:rowOff>
    </xdr:to>
    <xdr:graphicFrame macro="">
      <xdr:nvGraphicFramePr>
        <xdr:cNvPr id="3" name="Chart 2">
          <a:extLst>
            <a:ext uri="{FF2B5EF4-FFF2-40B4-BE49-F238E27FC236}">
              <a16:creationId xmlns:a16="http://schemas.microsoft.com/office/drawing/2014/main" id="{0DB54C70-481D-404F-AA35-0316AFE41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571499</xdr:colOff>
      <xdr:row>10</xdr:row>
      <xdr:rowOff>116225</xdr:rowOff>
    </xdr:from>
    <xdr:to>
      <xdr:col>17</xdr:col>
      <xdr:colOff>232535</xdr:colOff>
      <xdr:row>24</xdr:row>
      <xdr:rowOff>10939</xdr:rowOff>
    </xdr:to>
    <xdr:graphicFrame macro="">
      <xdr:nvGraphicFramePr>
        <xdr:cNvPr id="5" name="Chart 4">
          <a:extLst>
            <a:ext uri="{FF2B5EF4-FFF2-40B4-BE49-F238E27FC236}">
              <a16:creationId xmlns:a16="http://schemas.microsoft.com/office/drawing/2014/main" id="{5A0EE3CC-E5C2-4876-97DA-C169DBA57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8662</xdr:colOff>
      <xdr:row>10</xdr:row>
      <xdr:rowOff>120376</xdr:rowOff>
    </xdr:from>
    <xdr:to>
      <xdr:col>9</xdr:col>
      <xdr:colOff>521307</xdr:colOff>
      <xdr:row>24</xdr:row>
      <xdr:rowOff>11243</xdr:rowOff>
    </xdr:to>
    <xdr:graphicFrame macro="">
      <xdr:nvGraphicFramePr>
        <xdr:cNvPr id="6" name="Chart 5">
          <a:extLst>
            <a:ext uri="{FF2B5EF4-FFF2-40B4-BE49-F238E27FC236}">
              <a16:creationId xmlns:a16="http://schemas.microsoft.com/office/drawing/2014/main" id="{DC31F275-59BA-47F5-9F08-221226E31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243416</xdr:colOff>
      <xdr:row>1</xdr:row>
      <xdr:rowOff>127001</xdr:rowOff>
    </xdr:from>
    <xdr:to>
      <xdr:col>25</xdr:col>
      <xdr:colOff>476250</xdr:colOff>
      <xdr:row>10</xdr:row>
      <xdr:rowOff>46183</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6FDAABD6-81CF-036C-4E28-B5B8CB6D92A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575773" y="308430"/>
              <a:ext cx="5095120" cy="155203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61031</xdr:colOff>
      <xdr:row>5</xdr:row>
      <xdr:rowOff>55756</xdr:rowOff>
    </xdr:from>
    <xdr:to>
      <xdr:col>5</xdr:col>
      <xdr:colOff>198422</xdr:colOff>
      <xdr:row>10</xdr:row>
      <xdr:rowOff>48430</xdr:rowOff>
    </xdr:to>
    <xdr:sp macro="" textlink="">
      <xdr:nvSpPr>
        <xdr:cNvPr id="16" name="Rectangle: Rounded Corners 6">
          <a:extLst>
            <a:ext uri="{FF2B5EF4-FFF2-40B4-BE49-F238E27FC236}">
              <a16:creationId xmlns:a16="http://schemas.microsoft.com/office/drawing/2014/main" id="{DB2015BD-FB56-498F-A82E-C48CED8AA497}"/>
            </a:ext>
          </a:extLst>
        </xdr:cNvPr>
        <xdr:cNvSpPr/>
      </xdr:nvSpPr>
      <xdr:spPr>
        <a:xfrm>
          <a:off x="1276602" y="962899"/>
          <a:ext cx="1960749" cy="899817"/>
        </a:xfrm>
        <a:prstGeom prst="rect">
          <a:avLst/>
        </a:prstGeom>
        <a:solidFill>
          <a:schemeClr val="bg1"/>
        </a:solidFill>
        <a:ln>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3000">
              <a:solidFill>
                <a:schemeClr val="accent4">
                  <a:lumMod val="75000"/>
                </a:schemeClr>
              </a:solidFill>
              <a:latin typeface="+mn-lt"/>
            </a:rPr>
            <a:t>50</a:t>
          </a:r>
          <a:endParaRPr lang="en-GH" sz="3000">
            <a:solidFill>
              <a:schemeClr val="accent4">
                <a:lumMod val="75000"/>
              </a:schemeClr>
            </a:solidFill>
            <a:latin typeface="+mn-lt"/>
          </a:endParaRPr>
        </a:p>
      </xdr:txBody>
    </xdr:sp>
    <xdr:clientData/>
  </xdr:twoCellAnchor>
  <xdr:twoCellAnchor>
    <xdr:from>
      <xdr:col>2</xdr:col>
      <xdr:colOff>103909</xdr:colOff>
      <xdr:row>5</xdr:row>
      <xdr:rowOff>67185</xdr:rowOff>
    </xdr:from>
    <xdr:to>
      <xdr:col>5</xdr:col>
      <xdr:colOff>159994</xdr:colOff>
      <xdr:row>7</xdr:row>
      <xdr:rowOff>92364</xdr:rowOff>
    </xdr:to>
    <xdr:sp macro="" textlink="">
      <xdr:nvSpPr>
        <xdr:cNvPr id="19" name="Rectangle: Rounded Corners 6">
          <a:extLst>
            <a:ext uri="{FF2B5EF4-FFF2-40B4-BE49-F238E27FC236}">
              <a16:creationId xmlns:a16="http://schemas.microsoft.com/office/drawing/2014/main" id="{BD9C3ECF-9BC9-467C-9911-B11C398500E2}"/>
            </a:ext>
          </a:extLst>
        </xdr:cNvPr>
        <xdr:cNvSpPr/>
      </xdr:nvSpPr>
      <xdr:spPr>
        <a:xfrm>
          <a:off x="1327727" y="990821"/>
          <a:ext cx="1891812" cy="3946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200">
              <a:solidFill>
                <a:schemeClr val="accent4">
                  <a:lumMod val="75000"/>
                </a:schemeClr>
              </a:solidFill>
              <a:latin typeface="Franklin Gothic Demi Cond" panose="020B0706030402020204" pitchFamily="34" charset="0"/>
            </a:rPr>
            <a:t>Total</a:t>
          </a:r>
          <a:r>
            <a:rPr lang="en-US" sz="2200" baseline="0">
              <a:solidFill>
                <a:schemeClr val="accent4">
                  <a:lumMod val="75000"/>
                </a:schemeClr>
              </a:solidFill>
              <a:latin typeface="Franklin Gothic Demi Cond" panose="020B0706030402020204" pitchFamily="34" charset="0"/>
            </a:rPr>
            <a:t> Employees</a:t>
          </a:r>
          <a:endParaRPr lang="en-GH" sz="2200">
            <a:solidFill>
              <a:schemeClr val="accent4">
                <a:lumMod val="75000"/>
              </a:schemeClr>
            </a:solidFill>
            <a:latin typeface="Franklin Gothic Demi Cond" panose="020B0706030402020204" pitchFamily="34" charset="0"/>
          </a:endParaRPr>
        </a:p>
      </xdr:txBody>
    </xdr:sp>
    <xdr:clientData/>
  </xdr:twoCellAnchor>
  <xdr:twoCellAnchor>
    <xdr:from>
      <xdr:col>1</xdr:col>
      <xdr:colOff>579580</xdr:colOff>
      <xdr:row>1</xdr:row>
      <xdr:rowOff>138546</xdr:rowOff>
    </xdr:from>
    <xdr:to>
      <xdr:col>17</xdr:col>
      <xdr:colOff>161636</xdr:colOff>
      <xdr:row>4</xdr:row>
      <xdr:rowOff>92365</xdr:rowOff>
    </xdr:to>
    <xdr:sp macro="" textlink="">
      <xdr:nvSpPr>
        <xdr:cNvPr id="20" name="Rectangle: Rounded Corners 6">
          <a:extLst>
            <a:ext uri="{FF2B5EF4-FFF2-40B4-BE49-F238E27FC236}">
              <a16:creationId xmlns:a16="http://schemas.microsoft.com/office/drawing/2014/main" id="{B4582EA4-8679-4351-81CA-F88B9580FE47}"/>
            </a:ext>
          </a:extLst>
        </xdr:cNvPr>
        <xdr:cNvSpPr/>
      </xdr:nvSpPr>
      <xdr:spPr>
        <a:xfrm>
          <a:off x="1187366" y="319975"/>
          <a:ext cx="9306627" cy="498104"/>
        </a:xfrm>
        <a:prstGeom prst="rect">
          <a:avLst/>
        </a:prstGeom>
        <a:solidFill>
          <a:schemeClr val="accent4">
            <a:lumMod val="75000"/>
          </a:schemeClr>
        </a:solidFill>
        <a:ln>
          <a:noFill/>
        </a:ln>
      </xdr:spPr>
      <xdr:style>
        <a:lnRef idx="2">
          <a:schemeClr val="accent1">
            <a:shade val="15000"/>
          </a:schemeClr>
        </a:lnRef>
        <a:fillRef idx="1003">
          <a:schemeClr val="lt2"/>
        </a:fillRef>
        <a:effectRef idx="0">
          <a:schemeClr val="accent1"/>
        </a:effectRef>
        <a:fontRef idx="minor">
          <a:schemeClr val="lt1"/>
        </a:fontRef>
      </xdr:style>
      <xdr:txBody>
        <a:bodyPr vertOverflow="clip" horzOverflow="clip" rtlCol="0" anchor="t"/>
        <a:lstStyle/>
        <a:p>
          <a:pPr algn="ctr"/>
          <a:r>
            <a:rPr lang="en-US" sz="2800">
              <a:solidFill>
                <a:schemeClr val="bg1"/>
              </a:solidFill>
              <a:latin typeface="Franklin Gothic Demi Cond" panose="020B0706030402020204" pitchFamily="34" charset="0"/>
            </a:rPr>
            <a:t>                            Workforce &amp; Compensation Dashboard</a:t>
          </a:r>
          <a:endParaRPr lang="en-GH" sz="2800">
            <a:solidFill>
              <a:schemeClr val="bg1"/>
            </a:solidFill>
            <a:latin typeface="Franklin Gothic Demi Cond" panose="020B0706030402020204" pitchFamily="34" charset="0"/>
          </a:endParaRPr>
        </a:p>
      </xdr:txBody>
    </xdr:sp>
    <xdr:clientData/>
  </xdr:twoCellAnchor>
  <xdr:twoCellAnchor>
    <xdr:from>
      <xdr:col>5</xdr:col>
      <xdr:colOff>331691</xdr:colOff>
      <xdr:row>5</xdr:row>
      <xdr:rowOff>48490</xdr:rowOff>
    </xdr:from>
    <xdr:to>
      <xdr:col>9</xdr:col>
      <xdr:colOff>120839</xdr:colOff>
      <xdr:row>10</xdr:row>
      <xdr:rowOff>36944</xdr:rowOff>
    </xdr:to>
    <xdr:sp macro="" textlink="">
      <xdr:nvSpPr>
        <xdr:cNvPr id="23" name="Rectangle: Rounded Corners 6">
          <a:extLst>
            <a:ext uri="{FF2B5EF4-FFF2-40B4-BE49-F238E27FC236}">
              <a16:creationId xmlns:a16="http://schemas.microsoft.com/office/drawing/2014/main" id="{9A0A478A-4EDA-DC69-E9C5-CEB736528B2F}"/>
            </a:ext>
          </a:extLst>
        </xdr:cNvPr>
        <xdr:cNvSpPr/>
      </xdr:nvSpPr>
      <xdr:spPr>
        <a:xfrm>
          <a:off x="3370620" y="955633"/>
          <a:ext cx="2220290" cy="895597"/>
        </a:xfrm>
        <a:prstGeom prst="rect">
          <a:avLst/>
        </a:prstGeom>
        <a:solidFill>
          <a:schemeClr val="bg1"/>
        </a:solidFill>
        <a:ln>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2600">
              <a:solidFill>
                <a:schemeClr val="accent4">
                  <a:lumMod val="75000"/>
                </a:schemeClr>
              </a:solidFill>
              <a:latin typeface="+mn-lt"/>
            </a:rPr>
            <a:t>$4.96M</a:t>
          </a:r>
          <a:endParaRPr lang="en-GH" sz="2600">
            <a:solidFill>
              <a:schemeClr val="accent4">
                <a:lumMod val="75000"/>
              </a:schemeClr>
            </a:solidFill>
            <a:latin typeface="+mn-lt"/>
          </a:endParaRPr>
        </a:p>
      </xdr:txBody>
    </xdr:sp>
    <xdr:clientData/>
  </xdr:twoCellAnchor>
  <xdr:twoCellAnchor>
    <xdr:from>
      <xdr:col>5</xdr:col>
      <xdr:colOff>366861</xdr:colOff>
      <xdr:row>5</xdr:row>
      <xdr:rowOff>59866</xdr:rowOff>
    </xdr:from>
    <xdr:to>
      <xdr:col>9</xdr:col>
      <xdr:colOff>80818</xdr:colOff>
      <xdr:row>7</xdr:row>
      <xdr:rowOff>69273</xdr:rowOff>
    </xdr:to>
    <xdr:sp macro="" textlink="">
      <xdr:nvSpPr>
        <xdr:cNvPr id="24" name="Rectangle: Rounded Corners 6">
          <a:extLst>
            <a:ext uri="{FF2B5EF4-FFF2-40B4-BE49-F238E27FC236}">
              <a16:creationId xmlns:a16="http://schemas.microsoft.com/office/drawing/2014/main" id="{6D6D05FC-C753-5CDE-5AFB-917CBBBA54FC}"/>
            </a:ext>
          </a:extLst>
        </xdr:cNvPr>
        <xdr:cNvSpPr/>
      </xdr:nvSpPr>
      <xdr:spPr>
        <a:xfrm>
          <a:off x="3426406" y="983502"/>
          <a:ext cx="2161594" cy="37886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300">
              <a:solidFill>
                <a:schemeClr val="accent4">
                  <a:lumMod val="75000"/>
                </a:schemeClr>
              </a:solidFill>
              <a:latin typeface="Franklin Gothic Demi Cond" panose="020B0706030402020204" pitchFamily="34" charset="0"/>
            </a:rPr>
            <a:t>Total</a:t>
          </a:r>
          <a:r>
            <a:rPr lang="en-US" sz="2300" baseline="0">
              <a:solidFill>
                <a:schemeClr val="accent4">
                  <a:lumMod val="75000"/>
                </a:schemeClr>
              </a:solidFill>
              <a:latin typeface="Franklin Gothic Demi Cond" panose="020B0706030402020204" pitchFamily="34" charset="0"/>
            </a:rPr>
            <a:t> Salary</a:t>
          </a:r>
          <a:endParaRPr lang="en-GH" sz="2300">
            <a:solidFill>
              <a:schemeClr val="accent4">
                <a:lumMod val="75000"/>
              </a:schemeClr>
            </a:solidFill>
            <a:latin typeface="Franklin Gothic Demi Cond" panose="020B0706030402020204" pitchFamily="34" charset="0"/>
          </a:endParaRPr>
        </a:p>
      </xdr:txBody>
    </xdr:sp>
    <xdr:clientData/>
  </xdr:twoCellAnchor>
  <xdr:twoCellAnchor>
    <xdr:from>
      <xdr:col>9</xdr:col>
      <xdr:colOff>313129</xdr:colOff>
      <xdr:row>5</xdr:row>
      <xdr:rowOff>34365</xdr:rowOff>
    </xdr:from>
    <xdr:to>
      <xdr:col>13</xdr:col>
      <xdr:colOff>102281</xdr:colOff>
      <xdr:row>10</xdr:row>
      <xdr:rowOff>22819</xdr:rowOff>
    </xdr:to>
    <xdr:sp macro="" textlink="">
      <xdr:nvSpPr>
        <xdr:cNvPr id="35" name="Rectangle: Rounded Corners 6">
          <a:extLst>
            <a:ext uri="{FF2B5EF4-FFF2-40B4-BE49-F238E27FC236}">
              <a16:creationId xmlns:a16="http://schemas.microsoft.com/office/drawing/2014/main" id="{2F8710EA-27CA-3C4E-3968-B393DA5A6681}"/>
            </a:ext>
          </a:extLst>
        </xdr:cNvPr>
        <xdr:cNvSpPr/>
      </xdr:nvSpPr>
      <xdr:spPr>
        <a:xfrm>
          <a:off x="5783200" y="941508"/>
          <a:ext cx="2220295" cy="895597"/>
        </a:xfrm>
        <a:prstGeom prst="rect">
          <a:avLst/>
        </a:prstGeom>
        <a:solidFill>
          <a:schemeClr val="bg1"/>
        </a:solidFill>
        <a:ln w="19050">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2800">
              <a:solidFill>
                <a:schemeClr val="accent4">
                  <a:lumMod val="75000"/>
                </a:schemeClr>
              </a:solidFill>
              <a:latin typeface="+mj-lt"/>
            </a:rPr>
            <a:t>$0.99M</a:t>
          </a:r>
          <a:endParaRPr lang="en-GH" sz="2800">
            <a:solidFill>
              <a:schemeClr val="accent4">
                <a:lumMod val="75000"/>
              </a:schemeClr>
            </a:solidFill>
            <a:latin typeface="+mj-lt"/>
          </a:endParaRPr>
        </a:p>
      </xdr:txBody>
    </xdr:sp>
    <xdr:clientData/>
  </xdr:twoCellAnchor>
  <xdr:twoCellAnchor>
    <xdr:from>
      <xdr:col>9</xdr:col>
      <xdr:colOff>330877</xdr:colOff>
      <xdr:row>5</xdr:row>
      <xdr:rowOff>45741</xdr:rowOff>
    </xdr:from>
    <xdr:to>
      <xdr:col>13</xdr:col>
      <xdr:colOff>78789</xdr:colOff>
      <xdr:row>7</xdr:row>
      <xdr:rowOff>34300</xdr:rowOff>
    </xdr:to>
    <xdr:sp macro="" textlink="">
      <xdr:nvSpPr>
        <xdr:cNvPr id="36" name="Rectangle: Rounded Corners 6">
          <a:extLst>
            <a:ext uri="{FF2B5EF4-FFF2-40B4-BE49-F238E27FC236}">
              <a16:creationId xmlns:a16="http://schemas.microsoft.com/office/drawing/2014/main" id="{9FF102B7-EBEC-8253-D2EA-A2F7BA324C9F}"/>
            </a:ext>
          </a:extLst>
        </xdr:cNvPr>
        <xdr:cNvSpPr/>
      </xdr:nvSpPr>
      <xdr:spPr>
        <a:xfrm>
          <a:off x="5800948" y="952884"/>
          <a:ext cx="2179055" cy="35141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300">
              <a:solidFill>
                <a:schemeClr val="accent4">
                  <a:lumMod val="75000"/>
                </a:schemeClr>
              </a:solidFill>
              <a:latin typeface="Franklin Gothic Demi Cond" panose="020B0706030402020204" pitchFamily="34" charset="0"/>
            </a:rPr>
            <a:t>Average</a:t>
          </a:r>
          <a:r>
            <a:rPr lang="en-US" sz="2300" baseline="0">
              <a:solidFill>
                <a:schemeClr val="accent4">
                  <a:lumMod val="75000"/>
                </a:schemeClr>
              </a:solidFill>
              <a:latin typeface="Franklin Gothic Demi Cond" panose="020B0706030402020204" pitchFamily="34" charset="0"/>
            </a:rPr>
            <a:t> Salary</a:t>
          </a:r>
          <a:endParaRPr lang="en-GH" sz="2300">
            <a:solidFill>
              <a:schemeClr val="accent4">
                <a:lumMod val="75000"/>
              </a:schemeClr>
            </a:solidFill>
            <a:latin typeface="Franklin Gothic Demi Cond" panose="020B0706030402020204" pitchFamily="34" charset="0"/>
          </a:endParaRPr>
        </a:p>
      </xdr:txBody>
    </xdr:sp>
    <xdr:clientData/>
  </xdr:twoCellAnchor>
  <xdr:twoCellAnchor>
    <xdr:from>
      <xdr:col>13</xdr:col>
      <xdr:colOff>294666</xdr:colOff>
      <xdr:row>5</xdr:row>
      <xdr:rowOff>30736</xdr:rowOff>
    </xdr:from>
    <xdr:to>
      <xdr:col>17</xdr:col>
      <xdr:colOff>83817</xdr:colOff>
      <xdr:row>10</xdr:row>
      <xdr:rowOff>19190</xdr:rowOff>
    </xdr:to>
    <xdr:sp macro="" textlink="">
      <xdr:nvSpPr>
        <xdr:cNvPr id="39" name="Rectangle: Rounded Corners 6">
          <a:extLst>
            <a:ext uri="{FF2B5EF4-FFF2-40B4-BE49-F238E27FC236}">
              <a16:creationId xmlns:a16="http://schemas.microsoft.com/office/drawing/2014/main" id="{9FA1961B-8098-61A6-EDE9-53409C5417A3}"/>
            </a:ext>
          </a:extLst>
        </xdr:cNvPr>
        <xdr:cNvSpPr/>
      </xdr:nvSpPr>
      <xdr:spPr>
        <a:xfrm>
          <a:off x="8195880" y="937879"/>
          <a:ext cx="2220294" cy="895597"/>
        </a:xfrm>
        <a:prstGeom prst="rect">
          <a:avLst/>
        </a:prstGeom>
        <a:solidFill>
          <a:schemeClr val="bg1"/>
        </a:solidFill>
        <a:ln w="19050">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2800">
              <a:solidFill>
                <a:schemeClr val="accent4">
                  <a:lumMod val="75000"/>
                </a:schemeClr>
              </a:solidFill>
              <a:latin typeface="+mj-lt"/>
            </a:rPr>
            <a:t>$0.000364M</a:t>
          </a:r>
          <a:endParaRPr lang="en-GH" sz="2800">
            <a:solidFill>
              <a:schemeClr val="accent4">
                <a:lumMod val="75000"/>
              </a:schemeClr>
            </a:solidFill>
            <a:latin typeface="+mj-lt"/>
          </a:endParaRPr>
        </a:p>
      </xdr:txBody>
    </xdr:sp>
    <xdr:clientData/>
  </xdr:twoCellAnchor>
  <xdr:twoCellAnchor>
    <xdr:from>
      <xdr:col>13</xdr:col>
      <xdr:colOff>312414</xdr:colOff>
      <xdr:row>5</xdr:row>
      <xdr:rowOff>42112</xdr:rowOff>
    </xdr:from>
    <xdr:to>
      <xdr:col>17</xdr:col>
      <xdr:colOff>60325</xdr:colOff>
      <xdr:row>7</xdr:row>
      <xdr:rowOff>30671</xdr:rowOff>
    </xdr:to>
    <xdr:sp macro="" textlink="">
      <xdr:nvSpPr>
        <xdr:cNvPr id="40" name="Rectangle: Rounded Corners 6">
          <a:extLst>
            <a:ext uri="{FF2B5EF4-FFF2-40B4-BE49-F238E27FC236}">
              <a16:creationId xmlns:a16="http://schemas.microsoft.com/office/drawing/2014/main" id="{1296D97F-1758-6984-B6C3-FA108743684C}"/>
            </a:ext>
          </a:extLst>
        </xdr:cNvPr>
        <xdr:cNvSpPr/>
      </xdr:nvSpPr>
      <xdr:spPr>
        <a:xfrm>
          <a:off x="8213628" y="949255"/>
          <a:ext cx="2179054" cy="35141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300">
              <a:solidFill>
                <a:schemeClr val="accent4">
                  <a:lumMod val="75000"/>
                </a:schemeClr>
              </a:solidFill>
              <a:latin typeface="Franklin Gothic Demi Cond" panose="020B0706030402020204" pitchFamily="34" charset="0"/>
            </a:rPr>
            <a:t>Total</a:t>
          </a:r>
          <a:r>
            <a:rPr lang="en-US" sz="2300" baseline="0">
              <a:solidFill>
                <a:schemeClr val="accent4">
                  <a:lumMod val="75000"/>
                </a:schemeClr>
              </a:solidFill>
              <a:latin typeface="Franklin Gothic Demi Cond" panose="020B0706030402020204" pitchFamily="34" charset="0"/>
            </a:rPr>
            <a:t> Bonus</a:t>
          </a:r>
          <a:endParaRPr lang="en-GH" sz="2300">
            <a:solidFill>
              <a:schemeClr val="accent4">
                <a:lumMod val="75000"/>
              </a:schemeClr>
            </a:solidFill>
            <a:latin typeface="Franklin Gothic Demi Cond" panose="020B0706030402020204" pitchFamily="34" charset="0"/>
          </a:endParaRPr>
        </a:p>
      </xdr:txBody>
    </xdr:sp>
    <xdr:clientData/>
  </xdr:twoCellAnchor>
  <xdr:twoCellAnchor>
    <xdr:from>
      <xdr:col>3</xdr:col>
      <xdr:colOff>18119</xdr:colOff>
      <xdr:row>2</xdr:row>
      <xdr:rowOff>48134</xdr:rowOff>
    </xdr:from>
    <xdr:to>
      <xdr:col>6</xdr:col>
      <xdr:colOff>260351</xdr:colOff>
      <xdr:row>4</xdr:row>
      <xdr:rowOff>6350</xdr:rowOff>
    </xdr:to>
    <xdr:sp macro="" textlink="">
      <xdr:nvSpPr>
        <xdr:cNvPr id="9" name="Rectangle: Rounded Corners 6">
          <a:extLst>
            <a:ext uri="{FF2B5EF4-FFF2-40B4-BE49-F238E27FC236}">
              <a16:creationId xmlns:a16="http://schemas.microsoft.com/office/drawing/2014/main" id="{68348C33-88F8-49D3-9C92-3C0546EDC458}"/>
            </a:ext>
          </a:extLst>
        </xdr:cNvPr>
        <xdr:cNvSpPr/>
      </xdr:nvSpPr>
      <xdr:spPr>
        <a:xfrm>
          <a:off x="1846919" y="416434"/>
          <a:ext cx="2071032" cy="32651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1800">
              <a:solidFill>
                <a:schemeClr val="accent4">
                  <a:lumMod val="75000"/>
                </a:schemeClr>
              </a:solidFill>
              <a:latin typeface="Franklin Gothic Demi Cond" panose="020B0706030402020204" pitchFamily="34" charset="0"/>
            </a:rPr>
            <a:t>GlobalTech Solutions</a:t>
          </a:r>
          <a:endParaRPr lang="en-GH" sz="1800">
            <a:solidFill>
              <a:schemeClr val="accent4">
                <a:lumMod val="75000"/>
              </a:schemeClr>
            </a:solidFill>
            <a:latin typeface="Franklin Gothic Demi Cond" panose="020B0706030402020204" pitchFamily="34" charset="0"/>
          </a:endParaRPr>
        </a:p>
      </xdr:txBody>
    </xdr:sp>
    <xdr:clientData/>
  </xdr:twoCellAnchor>
  <xdr:twoCellAnchor>
    <xdr:from>
      <xdr:col>17</xdr:col>
      <xdr:colOff>277090</xdr:colOff>
      <xdr:row>10</xdr:row>
      <xdr:rowOff>127000</xdr:rowOff>
    </xdr:from>
    <xdr:to>
      <xdr:col>25</xdr:col>
      <xdr:colOff>461818</xdr:colOff>
      <xdr:row>38</xdr:row>
      <xdr:rowOff>69273</xdr:rowOff>
    </xdr:to>
    <xdr:graphicFrame macro="">
      <xdr:nvGraphicFramePr>
        <xdr:cNvPr id="12" name="Chart 11">
          <a:extLst>
            <a:ext uri="{FF2B5EF4-FFF2-40B4-BE49-F238E27FC236}">
              <a16:creationId xmlns:a16="http://schemas.microsoft.com/office/drawing/2014/main" id="{67137DC0-0A11-48F3-93F1-9CB6717E8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949.719481828703" createdVersion="8" refreshedVersion="8" minRefreshableVersion="3" recordCount="50" xr:uid="{B640C673-BFAA-4453-A0AE-E512A223CCF7}">
  <cacheSource type="worksheet">
    <worksheetSource name="Practice_Dataset"/>
  </cacheSource>
  <cacheFields count="13">
    <cacheField name="EmpID" numFmtId="0">
      <sharedItems count="5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haredItems>
    </cacheField>
    <cacheField name="FullName" numFmtId="0">
      <sharedItems count="50">
        <s v="Laura Doe"/>
        <s v="John Brown"/>
        <s v="Jane Smith"/>
        <s v="James Johnson"/>
        <s v="Sophia Lee"/>
        <s v="David Kim"/>
        <s v="Emma Garcia"/>
        <s v="Daniel Scott"/>
        <s v="Olivia Miller"/>
        <s v="William Davis"/>
        <s v="Ethan Wilson"/>
        <s v="Ava Taylor"/>
        <s v="Noah White"/>
        <s v="Lucas Green"/>
        <s v="Isabella Hall"/>
        <s v="Mason Young"/>
        <s v="Liam Clark"/>
        <s v="Mia Adams"/>
        <s v="Charlotte Lewis"/>
        <s v="Elijah Martin"/>
        <s v="Ella Walker"/>
        <s v="Alexander Allen"/>
        <s v="Grace King"/>
        <s v="Henry Hill"/>
        <s v="Amelia Baker"/>
        <s v="Benjamin Wright"/>
        <s v="Harper Turner"/>
        <s v="Jack Carter"/>
        <s v="Evelyn Phillips"/>
        <s v="Owen Parker"/>
        <s v="Lily Evans"/>
        <s v="Jackson Collins"/>
        <s v="Avery Stewart"/>
        <s v="Scarlett Rogers"/>
        <s v="Levi Cook"/>
        <s v="Victoria Morris"/>
        <s v="Jacob Rivera"/>
        <s v="Aria Morgan"/>
        <s v="Samuel Reed"/>
        <s v="Penelope Cox"/>
        <s v="Logan Bailey"/>
        <s v="Sofia Reed"/>
        <s v="Jayden Gray"/>
        <s v="Ellie Bennett"/>
        <s v="Oliver Murphy"/>
        <s v="Emily Brooks"/>
        <s v="Michael Edwards"/>
        <s v="Chloe Rivera"/>
        <s v="Lucas Jenkins"/>
        <s v="Stella Peterson"/>
      </sharedItems>
    </cacheField>
    <cacheField name="JobTitle" numFmtId="0">
      <sharedItems count="18">
        <s v="HR Specialist"/>
        <s v="Data Analyst"/>
        <s v="Developer"/>
        <s v="Project Manager"/>
        <s v="Data Scientist"/>
        <s v="Financial Analyst"/>
        <s v="Designer"/>
        <s v="Software Engineer"/>
        <s v="Product Manager"/>
        <s v="HR Manager"/>
        <s v="Support Engineer"/>
        <s v="Marketing Specialist"/>
        <s v="Data Engineer"/>
        <s v="Sales Rep"/>
        <s v="Operations Manager"/>
        <s v="Marketing Manager"/>
        <s v="Sales Manager"/>
        <s v="Operations Analyst"/>
      </sharedItems>
    </cacheField>
    <cacheField name="Department" numFmtId="0">
      <sharedItems count="6">
        <s v="Finance"/>
        <s v="IT"/>
        <s v="Sales"/>
        <s v="Operations"/>
        <s v="Marketing"/>
        <s v="HR"/>
      </sharedItems>
    </cacheField>
    <cacheField name="HireDate" numFmtId="14">
      <sharedItems containsSemiMixedTypes="0" containsNonDate="0" containsDate="1" containsString="0" minDate="2012-02-14T00:00:00" maxDate="2021-06-21T00:00:00"/>
    </cacheField>
    <cacheField name="Salary" numFmtId="43">
      <sharedItems containsSemiMixedTypes="0" containsString="0" containsNumber="1" minValue="60200.45" maxValue="134200"/>
    </cacheField>
    <cacheField name="Bonus" numFmtId="0">
      <sharedItems containsSemiMixedTypes="0" containsString="0" containsNumber="1" minValue="1.3" maxValue="14.8"/>
    </cacheField>
    <cacheField name="YearsExperience" numFmtId="0">
      <sharedItems containsSemiMixedTypes="0" containsString="0" containsNumber="1" minValue="2.1" maxValue="14.2" count="44">
        <n v="13.1"/>
        <n v="7.5"/>
        <n v="5.2"/>
        <n v="9.1999999999999993"/>
        <n v="4.5"/>
        <n v="9.6999999999999993"/>
        <n v="6.1"/>
        <n v="12"/>
        <n v="3.9"/>
        <n v="14.2"/>
        <n v="5.7"/>
        <n v="2.1"/>
        <n v="8.9"/>
        <n v="7.2"/>
        <n v="3.1"/>
        <n v="6.5"/>
        <n v="9.8000000000000007"/>
        <n v="4.4000000000000004"/>
        <n v="8.6999999999999993"/>
        <n v="6"/>
        <n v="3.8"/>
        <n v="7.9"/>
        <n v="12.2"/>
        <n v="10.5"/>
        <n v="9.1"/>
        <n v="3.3"/>
        <n v="2.4"/>
        <n v="5.6"/>
        <n v="4.0999999999999996"/>
        <n v="10"/>
        <n v="6.2"/>
        <n v="10.8"/>
        <n v="3"/>
        <n v="4.2"/>
        <n v="11.6"/>
        <n v="7.7"/>
        <n v="2.9"/>
        <n v="9.5"/>
        <n v="6.4"/>
        <n v="13.5"/>
        <n v="11.1"/>
        <n v="9"/>
        <n v="5.9"/>
        <n v="2.2000000000000002"/>
      </sharedItems>
    </cacheField>
    <cacheField name="Country" numFmtId="0">
      <sharedItems count="6">
        <s v="Canada"/>
        <s v="UK"/>
        <s v="USA"/>
        <s v="India"/>
        <s v="France"/>
        <s v="Germany"/>
      </sharedItems>
    </cacheField>
    <cacheField name="City" numFmtId="0">
      <sharedItems count="26">
        <s v="Toronto"/>
        <s v="Berlin"/>
        <s v="New York"/>
        <s v="Delhi"/>
        <s v="Paris"/>
        <s v="Chicago"/>
        <s v="Montreal"/>
        <s v="Boston"/>
        <s v="Lyon"/>
        <s v="Dallas"/>
        <s v="London"/>
        <s v="Mumbai"/>
        <s v="Calgary"/>
        <s v="Miami"/>
        <s v="Manchester"/>
        <s v="Nice"/>
        <s v="Hamburg"/>
        <s v="Seattle"/>
        <s v="Bangalore"/>
        <s v="Ottawa"/>
        <s v="Hyderabad"/>
        <s v="Frankfurt"/>
        <s v="Austin"/>
        <s v="San Francisco"/>
        <s v="Liverpool"/>
        <s v="Pune"/>
      </sharedItems>
    </cacheField>
    <cacheField name="Experience" numFmtId="0">
      <sharedItems count="3">
        <s v="More than 10"/>
        <s v="Between 5 and 10"/>
        <s v="Less than 5"/>
      </sharedItems>
    </cacheField>
    <cacheField name="Above Department Average" numFmtId="0">
      <sharedItems count="2">
        <s v="Low class"/>
        <s v="High class"/>
      </sharedItems>
    </cacheField>
    <cacheField name="HireYear" numFmtId="0">
      <sharedItems containsSemiMixedTypes="0" containsString="0" containsNumber="1" containsInteger="1" minValue="2012" maxValue="2021" count="10">
        <n v="2012"/>
        <n v="2018"/>
        <n v="2019"/>
        <n v="2016"/>
        <n v="2020"/>
        <n v="2015"/>
        <n v="2017"/>
        <n v="2014"/>
        <n v="2013"/>
        <n v="2021"/>
      </sharedItems>
    </cacheField>
  </cacheFields>
  <extLst>
    <ext xmlns:x14="http://schemas.microsoft.com/office/spreadsheetml/2009/9/main" uri="{725AE2AE-9491-48be-B2B4-4EB974FC3084}">
      <x14:pivotCacheDefinition pivotCacheId="1001277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d v="2012-02-14T00:00:00"/>
    <n v="78960.73"/>
    <n v="13.1"/>
    <x v="0"/>
    <x v="0"/>
    <x v="0"/>
    <x v="0"/>
    <x v="0"/>
    <x v="0"/>
  </r>
  <r>
    <x v="1"/>
    <x v="1"/>
    <x v="1"/>
    <x v="1"/>
    <d v="2018-10-07T00:00:00"/>
    <n v="105887.97"/>
    <n v="14.8"/>
    <x v="1"/>
    <x v="1"/>
    <x v="1"/>
    <x v="1"/>
    <x v="1"/>
    <x v="1"/>
  </r>
  <r>
    <x v="2"/>
    <x v="2"/>
    <x v="2"/>
    <x v="2"/>
    <d v="2019-10-24T00:00:00"/>
    <n v="97023.2"/>
    <n v="1.3"/>
    <x v="2"/>
    <x v="0"/>
    <x v="1"/>
    <x v="1"/>
    <x v="0"/>
    <x v="2"/>
  </r>
  <r>
    <x v="3"/>
    <x v="3"/>
    <x v="3"/>
    <x v="3"/>
    <d v="2016-06-01T00:00:00"/>
    <n v="125500"/>
    <n v="11.4"/>
    <x v="3"/>
    <x v="2"/>
    <x v="2"/>
    <x v="1"/>
    <x v="1"/>
    <x v="3"/>
  </r>
  <r>
    <x v="4"/>
    <x v="4"/>
    <x v="4"/>
    <x v="1"/>
    <d v="2020-03-15T00:00:00"/>
    <n v="115450.5"/>
    <n v="4.5"/>
    <x v="4"/>
    <x v="3"/>
    <x v="3"/>
    <x v="2"/>
    <x v="1"/>
    <x v="4"/>
  </r>
  <r>
    <x v="5"/>
    <x v="5"/>
    <x v="5"/>
    <x v="0"/>
    <d v="2015-09-21T00:00:00"/>
    <n v="98400.75"/>
    <n v="9.6999999999999993"/>
    <x v="5"/>
    <x v="0"/>
    <x v="0"/>
    <x v="1"/>
    <x v="1"/>
    <x v="5"/>
  </r>
  <r>
    <x v="6"/>
    <x v="6"/>
    <x v="6"/>
    <x v="4"/>
    <d v="2017-12-11T00:00:00"/>
    <n v="76500.2"/>
    <n v="6.1"/>
    <x v="6"/>
    <x v="4"/>
    <x v="4"/>
    <x v="1"/>
    <x v="0"/>
    <x v="6"/>
  </r>
  <r>
    <x v="7"/>
    <x v="7"/>
    <x v="7"/>
    <x v="1"/>
    <d v="2014-07-25T00:00:00"/>
    <n v="134200"/>
    <n v="12"/>
    <x v="7"/>
    <x v="2"/>
    <x v="5"/>
    <x v="0"/>
    <x v="1"/>
    <x v="7"/>
  </r>
  <r>
    <x v="8"/>
    <x v="8"/>
    <x v="8"/>
    <x v="2"/>
    <d v="2019-01-09T00:00:00"/>
    <n v="112300.65"/>
    <n v="3.9"/>
    <x v="8"/>
    <x v="5"/>
    <x v="1"/>
    <x v="2"/>
    <x v="1"/>
    <x v="2"/>
  </r>
  <r>
    <x v="9"/>
    <x v="9"/>
    <x v="9"/>
    <x v="5"/>
    <d v="2013-05-30T00:00:00"/>
    <n v="89400.8"/>
    <n v="14.2"/>
    <x v="9"/>
    <x v="0"/>
    <x v="6"/>
    <x v="0"/>
    <x v="1"/>
    <x v="8"/>
  </r>
  <r>
    <x v="10"/>
    <x v="10"/>
    <x v="10"/>
    <x v="1"/>
    <d v="2018-02-17T00:00:00"/>
    <n v="68500.899999999994"/>
    <n v="5.7"/>
    <x v="10"/>
    <x v="2"/>
    <x v="7"/>
    <x v="1"/>
    <x v="0"/>
    <x v="1"/>
  </r>
  <r>
    <x v="11"/>
    <x v="11"/>
    <x v="11"/>
    <x v="4"/>
    <d v="2021-06-20T00:00:00"/>
    <n v="60200.45"/>
    <n v="2.1"/>
    <x v="11"/>
    <x v="4"/>
    <x v="8"/>
    <x v="2"/>
    <x v="0"/>
    <x v="9"/>
  </r>
  <r>
    <x v="12"/>
    <x v="12"/>
    <x v="2"/>
    <x v="1"/>
    <d v="2016-10-05T00:00:00"/>
    <n v="108700"/>
    <n v="8.9"/>
    <x v="12"/>
    <x v="2"/>
    <x v="9"/>
    <x v="1"/>
    <x v="1"/>
    <x v="3"/>
  </r>
  <r>
    <x v="13"/>
    <x v="13"/>
    <x v="12"/>
    <x v="1"/>
    <d v="2017-11-15T00:00:00"/>
    <n v="120800"/>
    <n v="7.2"/>
    <x v="13"/>
    <x v="1"/>
    <x v="10"/>
    <x v="1"/>
    <x v="1"/>
    <x v="6"/>
  </r>
  <r>
    <x v="14"/>
    <x v="14"/>
    <x v="13"/>
    <x v="2"/>
    <d v="2020-04-25T00:00:00"/>
    <n v="73400"/>
    <n v="3.1"/>
    <x v="14"/>
    <x v="3"/>
    <x v="11"/>
    <x v="2"/>
    <x v="0"/>
    <x v="4"/>
  </r>
  <r>
    <x v="15"/>
    <x v="15"/>
    <x v="5"/>
    <x v="0"/>
    <d v="2018-07-11T00:00:00"/>
    <n v="98700"/>
    <n v="6.5"/>
    <x v="15"/>
    <x v="0"/>
    <x v="12"/>
    <x v="1"/>
    <x v="1"/>
    <x v="1"/>
  </r>
  <r>
    <x v="16"/>
    <x v="16"/>
    <x v="14"/>
    <x v="3"/>
    <d v="2015-05-13T00:00:00"/>
    <n v="130900"/>
    <n v="9.8000000000000007"/>
    <x v="16"/>
    <x v="2"/>
    <x v="13"/>
    <x v="1"/>
    <x v="1"/>
    <x v="5"/>
  </r>
  <r>
    <x v="17"/>
    <x v="17"/>
    <x v="1"/>
    <x v="1"/>
    <d v="2019-09-02T00:00:00"/>
    <n v="91000"/>
    <n v="4.4000000000000004"/>
    <x v="17"/>
    <x v="1"/>
    <x v="14"/>
    <x v="2"/>
    <x v="0"/>
    <x v="2"/>
  </r>
  <r>
    <x v="18"/>
    <x v="18"/>
    <x v="6"/>
    <x v="4"/>
    <d v="2016-08-19T00:00:00"/>
    <n v="85500"/>
    <n v="8.6999999999999993"/>
    <x v="18"/>
    <x v="4"/>
    <x v="15"/>
    <x v="1"/>
    <x v="1"/>
    <x v="3"/>
  </r>
  <r>
    <x v="19"/>
    <x v="19"/>
    <x v="8"/>
    <x v="2"/>
    <d v="2018-10-03T00:00:00"/>
    <n v="115600"/>
    <n v="6"/>
    <x v="19"/>
    <x v="5"/>
    <x v="16"/>
    <x v="1"/>
    <x v="1"/>
    <x v="1"/>
  </r>
  <r>
    <x v="20"/>
    <x v="20"/>
    <x v="2"/>
    <x v="1"/>
    <d v="2019-03-14T00:00:00"/>
    <n v="94000"/>
    <n v="3.8"/>
    <x v="20"/>
    <x v="2"/>
    <x v="17"/>
    <x v="2"/>
    <x v="0"/>
    <x v="2"/>
  </r>
  <r>
    <x v="21"/>
    <x v="21"/>
    <x v="4"/>
    <x v="1"/>
    <d v="2017-05-18T00:00:00"/>
    <n v="122500"/>
    <n v="7.9"/>
    <x v="21"/>
    <x v="3"/>
    <x v="18"/>
    <x v="1"/>
    <x v="1"/>
    <x v="6"/>
  </r>
  <r>
    <x v="22"/>
    <x v="22"/>
    <x v="0"/>
    <x v="5"/>
    <d v="2013-04-27T00:00:00"/>
    <n v="87000"/>
    <n v="12.2"/>
    <x v="22"/>
    <x v="0"/>
    <x v="19"/>
    <x v="0"/>
    <x v="0"/>
    <x v="8"/>
  </r>
  <r>
    <x v="23"/>
    <x v="23"/>
    <x v="3"/>
    <x v="3"/>
    <d v="2015-12-30T00:00:00"/>
    <n v="128400"/>
    <n v="10.5"/>
    <x v="23"/>
    <x v="2"/>
    <x v="2"/>
    <x v="0"/>
    <x v="1"/>
    <x v="5"/>
  </r>
  <r>
    <x v="24"/>
    <x v="24"/>
    <x v="15"/>
    <x v="4"/>
    <d v="2016-03-20T00:00:00"/>
    <n v="99000"/>
    <n v="9.1"/>
    <x v="24"/>
    <x v="4"/>
    <x v="4"/>
    <x v="1"/>
    <x v="1"/>
    <x v="3"/>
  </r>
  <r>
    <x v="25"/>
    <x v="25"/>
    <x v="7"/>
    <x v="1"/>
    <d v="2020-08-08T00:00:00"/>
    <n v="89000"/>
    <n v="3.3"/>
    <x v="25"/>
    <x v="1"/>
    <x v="10"/>
    <x v="2"/>
    <x v="0"/>
    <x v="4"/>
  </r>
  <r>
    <x v="26"/>
    <x v="26"/>
    <x v="2"/>
    <x v="1"/>
    <d v="2021-02-11T00:00:00"/>
    <n v="91000"/>
    <n v="2.4"/>
    <x v="26"/>
    <x v="3"/>
    <x v="20"/>
    <x v="2"/>
    <x v="0"/>
    <x v="9"/>
  </r>
  <r>
    <x v="27"/>
    <x v="27"/>
    <x v="13"/>
    <x v="2"/>
    <d v="2018-01-29T00:00:00"/>
    <n v="76000"/>
    <n v="5.6"/>
    <x v="27"/>
    <x v="5"/>
    <x v="1"/>
    <x v="1"/>
    <x v="0"/>
    <x v="1"/>
  </r>
  <r>
    <x v="28"/>
    <x v="28"/>
    <x v="6"/>
    <x v="4"/>
    <d v="2019-05-10T00:00:00"/>
    <n v="83000"/>
    <n v="4.0999999999999996"/>
    <x v="28"/>
    <x v="4"/>
    <x v="15"/>
    <x v="2"/>
    <x v="1"/>
    <x v="2"/>
  </r>
  <r>
    <x v="29"/>
    <x v="29"/>
    <x v="5"/>
    <x v="0"/>
    <d v="2017-08-15T00:00:00"/>
    <n v="101200"/>
    <n v="7.5"/>
    <x v="1"/>
    <x v="0"/>
    <x v="6"/>
    <x v="1"/>
    <x v="1"/>
    <x v="6"/>
  </r>
  <r>
    <x v="30"/>
    <x v="30"/>
    <x v="8"/>
    <x v="2"/>
    <d v="2015-11-04T00:00:00"/>
    <n v="120300"/>
    <n v="10"/>
    <x v="29"/>
    <x v="5"/>
    <x v="21"/>
    <x v="1"/>
    <x v="1"/>
    <x v="5"/>
  </r>
  <r>
    <x v="31"/>
    <x v="31"/>
    <x v="1"/>
    <x v="1"/>
    <d v="2018-04-09T00:00:00"/>
    <n v="95000"/>
    <n v="6.2"/>
    <x v="30"/>
    <x v="2"/>
    <x v="22"/>
    <x v="1"/>
    <x v="0"/>
    <x v="1"/>
  </r>
  <r>
    <x v="32"/>
    <x v="32"/>
    <x v="0"/>
    <x v="5"/>
    <d v="2014-01-22T00:00:00"/>
    <n v="86000"/>
    <n v="10.8"/>
    <x v="31"/>
    <x v="0"/>
    <x v="0"/>
    <x v="0"/>
    <x v="0"/>
    <x v="7"/>
  </r>
  <r>
    <x v="33"/>
    <x v="33"/>
    <x v="11"/>
    <x v="4"/>
    <d v="2020-07-13T00:00:00"/>
    <n v="62500"/>
    <n v="3"/>
    <x v="32"/>
    <x v="4"/>
    <x v="4"/>
    <x v="2"/>
    <x v="0"/>
    <x v="4"/>
  </r>
  <r>
    <x v="34"/>
    <x v="34"/>
    <x v="7"/>
    <x v="1"/>
    <d v="2019-09-21T00:00:00"/>
    <n v="94000"/>
    <n v="4.2"/>
    <x v="33"/>
    <x v="2"/>
    <x v="23"/>
    <x v="2"/>
    <x v="0"/>
    <x v="2"/>
  </r>
  <r>
    <x v="35"/>
    <x v="35"/>
    <x v="12"/>
    <x v="1"/>
    <d v="2016-02-08T00:00:00"/>
    <n v="115800"/>
    <n v="8.9"/>
    <x v="12"/>
    <x v="1"/>
    <x v="24"/>
    <x v="1"/>
    <x v="1"/>
    <x v="3"/>
  </r>
  <r>
    <x v="36"/>
    <x v="36"/>
    <x v="16"/>
    <x v="2"/>
    <d v="2014-06-25T00:00:00"/>
    <n v="118700"/>
    <n v="11.6"/>
    <x v="34"/>
    <x v="5"/>
    <x v="16"/>
    <x v="0"/>
    <x v="1"/>
    <x v="7"/>
  </r>
  <r>
    <x v="37"/>
    <x v="37"/>
    <x v="5"/>
    <x v="0"/>
    <d v="2017-05-30T00:00:00"/>
    <n v="98500"/>
    <n v="7.7"/>
    <x v="35"/>
    <x v="0"/>
    <x v="12"/>
    <x v="1"/>
    <x v="1"/>
    <x v="6"/>
  </r>
  <r>
    <x v="38"/>
    <x v="38"/>
    <x v="6"/>
    <x v="4"/>
    <d v="2018-03-11T00:00:00"/>
    <n v="80500"/>
    <n v="6"/>
    <x v="19"/>
    <x v="4"/>
    <x v="15"/>
    <x v="1"/>
    <x v="1"/>
    <x v="1"/>
  </r>
  <r>
    <x v="39"/>
    <x v="39"/>
    <x v="8"/>
    <x v="2"/>
    <d v="2019-08-09T00:00:00"/>
    <n v="112400"/>
    <n v="3.8"/>
    <x v="20"/>
    <x v="5"/>
    <x v="1"/>
    <x v="2"/>
    <x v="1"/>
    <x v="2"/>
  </r>
  <r>
    <x v="40"/>
    <x v="40"/>
    <x v="7"/>
    <x v="1"/>
    <d v="2020-11-16T00:00:00"/>
    <n v="87000"/>
    <n v="2.9"/>
    <x v="36"/>
    <x v="3"/>
    <x v="25"/>
    <x v="2"/>
    <x v="0"/>
    <x v="4"/>
  </r>
  <r>
    <x v="41"/>
    <x v="41"/>
    <x v="4"/>
    <x v="1"/>
    <d v="2015-02-20T00:00:00"/>
    <n v="128900"/>
    <n v="9.5"/>
    <x v="37"/>
    <x v="1"/>
    <x v="10"/>
    <x v="1"/>
    <x v="1"/>
    <x v="5"/>
  </r>
  <r>
    <x v="42"/>
    <x v="42"/>
    <x v="17"/>
    <x v="3"/>
    <d v="2018-06-28T00:00:00"/>
    <n v="99500"/>
    <n v="6.4"/>
    <x v="38"/>
    <x v="2"/>
    <x v="5"/>
    <x v="1"/>
    <x v="0"/>
    <x v="1"/>
  </r>
  <r>
    <x v="43"/>
    <x v="43"/>
    <x v="9"/>
    <x v="5"/>
    <d v="2013-09-17T00:00:00"/>
    <n v="91500"/>
    <n v="13.5"/>
    <x v="39"/>
    <x v="0"/>
    <x v="19"/>
    <x v="0"/>
    <x v="1"/>
    <x v="8"/>
  </r>
  <r>
    <x v="44"/>
    <x v="44"/>
    <x v="5"/>
    <x v="0"/>
    <d v="2014-10-25T00:00:00"/>
    <n v="101700"/>
    <n v="11.1"/>
    <x v="40"/>
    <x v="2"/>
    <x v="7"/>
    <x v="0"/>
    <x v="1"/>
    <x v="7"/>
  </r>
  <r>
    <x v="45"/>
    <x v="45"/>
    <x v="6"/>
    <x v="4"/>
    <d v="2019-01-12T00:00:00"/>
    <n v="79500"/>
    <n v="3.9"/>
    <x v="8"/>
    <x v="4"/>
    <x v="4"/>
    <x v="2"/>
    <x v="0"/>
    <x v="2"/>
  </r>
  <r>
    <x v="46"/>
    <x v="46"/>
    <x v="12"/>
    <x v="1"/>
    <d v="2016-06-30T00:00:00"/>
    <n v="119800"/>
    <n v="9"/>
    <x v="41"/>
    <x v="1"/>
    <x v="14"/>
    <x v="1"/>
    <x v="1"/>
    <x v="3"/>
  </r>
  <r>
    <x v="47"/>
    <x v="47"/>
    <x v="15"/>
    <x v="4"/>
    <d v="2017-03-27T00:00:00"/>
    <n v="95000"/>
    <n v="7.2"/>
    <x v="13"/>
    <x v="4"/>
    <x v="8"/>
    <x v="1"/>
    <x v="1"/>
    <x v="6"/>
  </r>
  <r>
    <x v="48"/>
    <x v="48"/>
    <x v="3"/>
    <x v="3"/>
    <d v="2018-08-19T00:00:00"/>
    <n v="121000"/>
    <n v="5.9"/>
    <x v="42"/>
    <x v="2"/>
    <x v="2"/>
    <x v="1"/>
    <x v="0"/>
    <x v="1"/>
  </r>
  <r>
    <x v="49"/>
    <x v="49"/>
    <x v="4"/>
    <x v="1"/>
    <d v="2021-01-05T00:00:00"/>
    <n v="97000"/>
    <n v="2.2000000000000002"/>
    <x v="43"/>
    <x v="3"/>
    <x v="3"/>
    <x v="2"/>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74C2CF-EB03-4640-BE38-86CA1E32237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s" colHeaderCaption="Above Department Average">
  <location ref="B58:C88" firstHeaderRow="1" firstDataRow="2" firstDataCol="1"/>
  <pivotFields count="13">
    <pivotField axis="axisRow" showAll="0">
      <items count="51">
        <item x="0"/>
        <item sd="0" x="1"/>
        <item x="2"/>
        <item sd="0" x="3"/>
        <item sd="0" x="4"/>
        <item sd="0" x="5"/>
        <item x="6"/>
        <item sd="0" x="7"/>
        <item sd="0" x="8"/>
        <item sd="0" x="9"/>
        <item x="10"/>
        <item x="11"/>
        <item sd="0" x="12"/>
        <item sd="0" x="13"/>
        <item x="14"/>
        <item sd="0" x="15"/>
        <item sd="0" x="16"/>
        <item x="17"/>
        <item sd="0" x="18"/>
        <item sd="0" x="19"/>
        <item x="20"/>
        <item sd="0" x="21"/>
        <item x="22"/>
        <item sd="0" x="23"/>
        <item sd="0" x="24"/>
        <item x="25"/>
        <item x="26"/>
        <item x="27"/>
        <item sd="0" x="28"/>
        <item sd="0" x="29"/>
        <item sd="0" x="30"/>
        <item x="31"/>
        <item x="32"/>
        <item x="33"/>
        <item x="34"/>
        <item sd="0" x="35"/>
        <item sd="0" x="36"/>
        <item sd="0" x="37"/>
        <item sd="0" x="38"/>
        <item sd="0" x="39"/>
        <item x="40"/>
        <item sd="0" x="41"/>
        <item x="42"/>
        <item sd="0" x="43"/>
        <item sd="0" x="44"/>
        <item x="45"/>
        <item sd="0" x="46"/>
        <item sd="0" x="47"/>
        <item x="48"/>
        <item x="49"/>
        <item t="default"/>
      </items>
    </pivotField>
    <pivotField axis="axisRow" showAll="0">
      <items count="51">
        <item x="21"/>
        <item x="24"/>
        <item x="37"/>
        <item x="11"/>
        <item x="32"/>
        <item x="25"/>
        <item x="18"/>
        <item x="47"/>
        <item x="7"/>
        <item x="5"/>
        <item x="19"/>
        <item x="20"/>
        <item x="43"/>
        <item x="45"/>
        <item x="6"/>
        <item x="10"/>
        <item x="28"/>
        <item x="22"/>
        <item x="26"/>
        <item x="23"/>
        <item x="14"/>
        <item x="27"/>
        <item x="31"/>
        <item x="36"/>
        <item x="3"/>
        <item x="2"/>
        <item x="42"/>
        <item x="1"/>
        <item x="0"/>
        <item x="34"/>
        <item x="16"/>
        <item x="30"/>
        <item x="40"/>
        <item x="13"/>
        <item x="48"/>
        <item x="15"/>
        <item x="17"/>
        <item x="46"/>
        <item x="12"/>
        <item x="44"/>
        <item x="8"/>
        <item x="29"/>
        <item x="39"/>
        <item x="38"/>
        <item x="33"/>
        <item x="41"/>
        <item x="4"/>
        <item x="49"/>
        <item x="35"/>
        <item x="9"/>
        <item t="default"/>
      </items>
    </pivotField>
    <pivotField showAll="0"/>
    <pivotField showAll="0"/>
    <pivotField numFmtId="14" showAll="0"/>
    <pivotField numFmtId="43" showAll="0"/>
    <pivotField showAll="0"/>
    <pivotField showAll="0"/>
    <pivotField showAll="0"/>
    <pivotField showAll="0"/>
    <pivotField showAll="0"/>
    <pivotField axis="axisCol" showAll="0">
      <items count="3">
        <item x="1"/>
        <item h="1" x="0"/>
        <item t="default"/>
      </items>
    </pivotField>
    <pivotField showAll="0"/>
  </pivotFields>
  <rowFields count="2">
    <field x="0"/>
    <field x="1"/>
  </rowFields>
  <rowItems count="29">
    <i>
      <x v="1"/>
    </i>
    <i>
      <x v="3"/>
    </i>
    <i>
      <x v="4"/>
    </i>
    <i>
      <x v="5"/>
    </i>
    <i>
      <x v="7"/>
    </i>
    <i>
      <x v="8"/>
    </i>
    <i>
      <x v="9"/>
    </i>
    <i>
      <x v="12"/>
    </i>
    <i>
      <x v="13"/>
    </i>
    <i>
      <x v="15"/>
    </i>
    <i>
      <x v="16"/>
    </i>
    <i>
      <x v="18"/>
    </i>
    <i>
      <x v="19"/>
    </i>
    <i>
      <x v="21"/>
    </i>
    <i>
      <x v="23"/>
    </i>
    <i>
      <x v="24"/>
    </i>
    <i>
      <x v="28"/>
    </i>
    <i>
      <x v="29"/>
    </i>
    <i>
      <x v="30"/>
    </i>
    <i>
      <x v="35"/>
    </i>
    <i>
      <x v="36"/>
    </i>
    <i>
      <x v="37"/>
    </i>
    <i>
      <x v="38"/>
    </i>
    <i>
      <x v="39"/>
    </i>
    <i>
      <x v="41"/>
    </i>
    <i>
      <x v="43"/>
    </i>
    <i>
      <x v="44"/>
    </i>
    <i>
      <x v="46"/>
    </i>
    <i>
      <x v="47"/>
    </i>
  </rowItems>
  <colFields count="1">
    <field x="11"/>
  </colFields>
  <colItems count="1">
    <i>
      <x/>
    </i>
  </colItems>
  <formats count="1">
    <format dxfId="13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277335-B391-43A1-989F-953B326084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34:C41" firstHeaderRow="1" firstDataRow="1" firstDataCol="1"/>
  <pivotFields count="13">
    <pivotField showAll="0"/>
    <pivotField showAll="0"/>
    <pivotField showAll="0"/>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numFmtId="43" showAll="0"/>
    <pivotField showAll="0"/>
    <pivotField dataField="1" showAll="0"/>
    <pivotField showAll="0"/>
    <pivotField showAll="0"/>
    <pivotField showAll="0"/>
    <pivotField showAll="0"/>
    <pivotField showAll="0"/>
  </pivotFields>
  <rowFields count="1">
    <field x="3"/>
  </rowFields>
  <rowItems count="7">
    <i>
      <x v="1"/>
    </i>
    <i>
      <x/>
    </i>
    <i>
      <x v="4"/>
    </i>
    <i>
      <x v="5"/>
    </i>
    <i>
      <x v="2"/>
    </i>
    <i>
      <x v="3"/>
    </i>
    <i t="grand">
      <x/>
    </i>
  </rowItems>
  <colItems count="1">
    <i/>
  </colItems>
  <dataFields count="1">
    <dataField name="Average of YearsExperience" fld="7" subtotal="average" baseField="3" baseItem="0"/>
  </dataFields>
  <formats count="1">
    <format dxfId="139">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6C5736-172A-411D-86B7-30355442ADF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Years of Experience">
  <location ref="I17:J20" firstHeaderRow="1" firstDataRow="1" firstDataCol="1"/>
  <pivotFields count="13">
    <pivotField showAll="0"/>
    <pivotField showAll="0"/>
    <pivotField showAll="0"/>
    <pivotField showAll="0"/>
    <pivotField numFmtId="14" showAll="0"/>
    <pivotField dataField="1" showAll="0"/>
    <pivotField showAll="0"/>
    <pivotField showAll="0"/>
    <pivotField showAll="0">
      <items count="7">
        <item x="0"/>
        <item x="4"/>
        <item x="5"/>
        <item x="3"/>
        <item x="1"/>
        <item x="2"/>
        <item t="default"/>
      </items>
    </pivotField>
    <pivotField showAll="0"/>
    <pivotField axis="axisRow" multipleItemSelectionAllowed="1" showAll="0">
      <items count="4">
        <item x="1"/>
        <item x="2"/>
        <item x="0"/>
        <item t="default"/>
      </items>
    </pivotField>
    <pivotField showAll="0"/>
    <pivotField showAll="0"/>
  </pivotFields>
  <rowFields count="1">
    <field x="10"/>
  </rowFields>
  <rowItems count="3">
    <i>
      <x/>
    </i>
    <i>
      <x v="1"/>
    </i>
    <i>
      <x v="2"/>
    </i>
  </rowItems>
  <colItems count="1">
    <i/>
  </colItems>
  <dataFields count="1">
    <dataField name="Sum of Salary" fld="5" baseField="0" baseItem="0" numFmtId="43"/>
  </dataFields>
  <formats count="1">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05CBFE-CD99-4C52-9AF3-F1F758C3624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Department">
  <location ref="B32:C38" firstHeaderRow="1" firstDataRow="1" firstDataCol="1"/>
  <pivotFields count="13">
    <pivotField dataField="1" showAll="0"/>
    <pivotField showAll="0"/>
    <pivotField showAll="0"/>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items count="7">
        <item x="0"/>
        <item x="4"/>
        <item x="5"/>
        <item x="3"/>
        <item x="1"/>
        <item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3"/>
  </rowFields>
  <rowItems count="6">
    <i>
      <x v="2"/>
    </i>
    <i>
      <x v="3"/>
    </i>
    <i>
      <x v="5"/>
    </i>
    <i>
      <x/>
    </i>
    <i>
      <x v="4"/>
    </i>
    <i>
      <x v="1"/>
    </i>
  </rowItems>
  <colItems count="1">
    <i/>
  </colItems>
  <dataFields count="1">
    <dataField name="Count of EmpID" fld="0" subtotal="count" baseField="0" baseItem="0"/>
  </dataFields>
  <formats count="1">
    <format dxfId="125">
      <pivotArea outline="0" collapsedLevelsAreSubtotals="1" fieldPosition="0"/>
    </format>
  </formats>
  <chartFormats count="2">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4D47D3-F425-4682-BB40-5577DBC2789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Department">
  <location ref="E29:F55" firstHeaderRow="1" firstDataRow="1" firstDataCol="1"/>
  <pivotFields count="13">
    <pivotField dataField="1" showAll="0"/>
    <pivotField showAll="0"/>
    <pivotField showAll="0"/>
    <pivotField showAll="0"/>
    <pivotField numFmtId="14" showAll="0"/>
    <pivotField showAll="0"/>
    <pivotField showAll="0"/>
    <pivotField showAll="0"/>
    <pivotField showAll="0">
      <items count="7">
        <item x="0"/>
        <item x="4"/>
        <item x="5"/>
        <item x="3"/>
        <item x="1"/>
        <item x="2"/>
        <item t="default"/>
      </items>
    </pivotField>
    <pivotField axis="axisRow" showAll="0" sortType="ascending">
      <items count="27">
        <item x="22"/>
        <item x="18"/>
        <item x="1"/>
        <item x="7"/>
        <item x="12"/>
        <item x="5"/>
        <item x="9"/>
        <item x="3"/>
        <item x="21"/>
        <item x="16"/>
        <item x="20"/>
        <item x="24"/>
        <item x="10"/>
        <item x="8"/>
        <item x="14"/>
        <item x="13"/>
        <item x="6"/>
        <item x="11"/>
        <item x="2"/>
        <item x="15"/>
        <item x="19"/>
        <item x="4"/>
        <item x="25"/>
        <item x="23"/>
        <item x="1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26">
    <i>
      <x v="10"/>
    </i>
    <i>
      <x v="11"/>
    </i>
    <i>
      <x v="1"/>
    </i>
    <i>
      <x/>
    </i>
    <i>
      <x v="24"/>
    </i>
    <i>
      <x v="23"/>
    </i>
    <i>
      <x v="15"/>
    </i>
    <i>
      <x v="8"/>
    </i>
    <i>
      <x v="17"/>
    </i>
    <i>
      <x v="6"/>
    </i>
    <i>
      <x v="22"/>
    </i>
    <i>
      <x v="4"/>
    </i>
    <i>
      <x v="16"/>
    </i>
    <i>
      <x v="7"/>
    </i>
    <i>
      <x v="14"/>
    </i>
    <i>
      <x v="20"/>
    </i>
    <i>
      <x v="13"/>
    </i>
    <i>
      <x v="3"/>
    </i>
    <i>
      <x v="9"/>
    </i>
    <i>
      <x v="5"/>
    </i>
    <i>
      <x v="12"/>
    </i>
    <i>
      <x v="19"/>
    </i>
    <i>
      <x v="25"/>
    </i>
    <i>
      <x v="18"/>
    </i>
    <i>
      <x v="21"/>
    </i>
    <i>
      <x v="2"/>
    </i>
  </rowItems>
  <colItems count="1">
    <i/>
  </colItems>
  <dataFields count="1">
    <dataField name="Count of EmpID" fld="0" subtotal="count" baseField="0" baseItem="0"/>
  </dataFields>
  <formats count="1">
    <format dxfId="126">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2B3C79C-C18E-44C7-A4B6-66192419E3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dataField="1" showAll="0"/>
    <pivotField showAll="0"/>
    <pivotField showAll="0"/>
    <pivotField showAll="0"/>
    <pivotField numFmtId="14" showAll="0"/>
    <pivotField dataField="1" showAll="0"/>
    <pivotField dataField="1" showAll="0"/>
    <pivotField showAll="0"/>
    <pivotField showAll="0">
      <items count="7">
        <item x="0"/>
        <item x="4"/>
        <item x="5"/>
        <item x="3"/>
        <item x="1"/>
        <item x="2"/>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Total Employees" fld="0" subtotal="count" baseField="0" baseItem="1"/>
    <dataField name="Total Salary" fld="5" baseField="0" baseItem="1" numFmtId="4"/>
    <dataField name="Average Salary" fld="5" subtotal="average" baseField="0" baseItem="2" numFmtId="43"/>
    <dataField name="Total Bonus" fld="6" baseField="0" baseItem="2" numFmtId="2"/>
  </dataFields>
  <formats count="5">
    <format dxfId="131">
      <pivotArea outline="0" collapsedLevelsAreSubtotals="1" fieldPosition="0">
        <references count="1">
          <reference field="4294967294" count="1" selected="0">
            <x v="3"/>
          </reference>
        </references>
      </pivotArea>
    </format>
    <format dxfId="130">
      <pivotArea outline="0" collapsedLevelsAreSubtotals="1" fieldPosition="0">
        <references count="1">
          <reference field="4294967294" count="1" selected="0">
            <x v="2"/>
          </reference>
        </references>
      </pivotArea>
    </format>
    <format dxfId="129">
      <pivotArea type="all" dataOnly="0" outline="0" fieldPosition="0"/>
    </format>
    <format dxfId="128">
      <pivotArea outline="0" collapsedLevelsAreSubtotals="1" fieldPosition="0"/>
    </format>
    <format dxfId="12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EC8146F-AB1A-47FE-8FFB-ABD682EECB9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Department">
  <location ref="E7:G13" firstHeaderRow="0" firstDataRow="1" firstDataCol="1"/>
  <pivotFields count="13">
    <pivotField showAll="0"/>
    <pivotField showAll="0"/>
    <pivotField showAll="0"/>
    <pivotField axis="axisRow" showAll="0" sortType="descending">
      <items count="7">
        <item x="0"/>
        <item x="5"/>
        <item x="1"/>
        <item x="4"/>
        <item x="3"/>
        <item x="2"/>
        <item t="default"/>
      </items>
      <autoSortScope>
        <pivotArea dataOnly="0" outline="0" fieldPosition="0">
          <references count="1">
            <reference field="4294967294" count="1" selected="0">
              <x v="1"/>
            </reference>
          </references>
        </pivotArea>
      </autoSortScope>
    </pivotField>
    <pivotField numFmtId="14" showAll="0"/>
    <pivotField dataField="1" showAll="0"/>
    <pivotField showAll="0"/>
    <pivotField showAll="0"/>
    <pivotField showAll="0">
      <items count="7">
        <item x="0"/>
        <item x="4"/>
        <item x="5"/>
        <item x="3"/>
        <item x="1"/>
        <item x="2"/>
        <item t="default"/>
      </items>
    </pivotField>
    <pivotField showAll="0"/>
    <pivotField showAll="0"/>
    <pivotField showAll="0"/>
    <pivotField showAll="0"/>
  </pivotFields>
  <rowFields count="1">
    <field x="3"/>
  </rowFields>
  <rowItems count="6">
    <i>
      <x v="2"/>
    </i>
    <i>
      <x v="5"/>
    </i>
    <i>
      <x v="3"/>
    </i>
    <i>
      <x v="4"/>
    </i>
    <i>
      <x/>
    </i>
    <i>
      <x v="1"/>
    </i>
  </rowItems>
  <colFields count="1">
    <field x="-2"/>
  </colFields>
  <colItems count="2">
    <i>
      <x/>
    </i>
    <i i="1">
      <x v="1"/>
    </i>
  </colItems>
  <dataFields count="2">
    <dataField name="Average Salary" fld="5" subtotal="average" baseField="3" baseItem="2" numFmtId="2"/>
    <dataField name="Total Salary" fld="5" baseField="3" baseItem="0"/>
  </dataFields>
  <formats count="1">
    <format dxfId="132">
      <pivotArea outline="0" collapsedLevelsAreSubtotals="1" fieldPosition="0"/>
    </format>
  </formats>
  <chartFormats count="16">
    <chartFormat chart="3" format="15"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1"/>
          </reference>
        </references>
      </pivotArea>
    </chartFormat>
    <chartFormat chart="0" format="9">
      <pivotArea type="data" outline="0" fieldPosition="0">
        <references count="2">
          <reference field="4294967294" count="1" selected="0">
            <x v="0"/>
          </reference>
          <reference field="3" count="1" selected="0">
            <x v="2"/>
          </reference>
        </references>
      </pivotArea>
    </chartFormat>
    <chartFormat chart="0" format="10">
      <pivotArea type="data" outline="0" fieldPosition="0">
        <references count="2">
          <reference field="4294967294" count="1" selected="0">
            <x v="0"/>
          </reference>
          <reference field="3" count="1" selected="0">
            <x v="5"/>
          </reference>
        </references>
      </pivotArea>
    </chartFormat>
    <chartFormat chart="0" format="11">
      <pivotArea type="data" outline="0" fieldPosition="0">
        <references count="2">
          <reference field="4294967294" count="1" selected="0">
            <x v="0"/>
          </reference>
          <reference field="3" count="1" selected="0">
            <x v="3"/>
          </reference>
        </references>
      </pivotArea>
    </chartFormat>
    <chartFormat chart="0" format="12">
      <pivotArea type="data" outline="0" fieldPosition="0">
        <references count="2">
          <reference field="4294967294" count="1" selected="0">
            <x v="0"/>
          </reference>
          <reference field="3" count="1" selected="0">
            <x v="4"/>
          </reference>
        </references>
      </pivotArea>
    </chartFormat>
    <chartFormat chart="0" format="13">
      <pivotArea type="data" outline="0" fieldPosition="0">
        <references count="2">
          <reference field="4294967294" count="1" selected="0">
            <x v="0"/>
          </reference>
          <reference field="3" count="1" selected="0">
            <x v="0"/>
          </reference>
        </references>
      </pivotArea>
    </chartFormat>
    <chartFormat chart="0" format="14">
      <pivotArea type="data" outline="0" fieldPosition="0">
        <references count="2">
          <reference field="4294967294" count="1" selected="0">
            <x v="0"/>
          </reference>
          <reference field="3" count="1" selected="0">
            <x v="1"/>
          </reference>
        </references>
      </pivotArea>
    </chartFormat>
    <chartFormat chart="0" format="15">
      <pivotArea type="data" outline="0" fieldPosition="0">
        <references count="2">
          <reference field="4294967294" count="1" selected="0">
            <x v="1"/>
          </reference>
          <reference field="3" count="1" selected="0">
            <x v="2"/>
          </reference>
        </references>
      </pivotArea>
    </chartFormat>
    <chartFormat chart="0" format="16">
      <pivotArea type="data" outline="0" fieldPosition="0">
        <references count="2">
          <reference field="4294967294" count="1" selected="0">
            <x v="1"/>
          </reference>
          <reference field="3" count="1" selected="0">
            <x v="5"/>
          </reference>
        </references>
      </pivotArea>
    </chartFormat>
    <chartFormat chart="0" format="17">
      <pivotArea type="data" outline="0" fieldPosition="0">
        <references count="2">
          <reference field="4294967294" count="1" selected="0">
            <x v="1"/>
          </reference>
          <reference field="3" count="1" selected="0">
            <x v="3"/>
          </reference>
        </references>
      </pivotArea>
    </chartFormat>
    <chartFormat chart="0" format="18">
      <pivotArea type="data" outline="0" fieldPosition="0">
        <references count="2">
          <reference field="4294967294" count="1" selected="0">
            <x v="1"/>
          </reference>
          <reference field="3" count="1" selected="0">
            <x v="4"/>
          </reference>
        </references>
      </pivotArea>
    </chartFormat>
    <chartFormat chart="0" format="19">
      <pivotArea type="data" outline="0" fieldPosition="0">
        <references count="2">
          <reference field="4294967294" count="1" selected="0">
            <x v="1"/>
          </reference>
          <reference field="3" count="1" selected="0">
            <x v="0"/>
          </reference>
        </references>
      </pivotArea>
    </chartFormat>
    <chartFormat chart="0" format="20">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795E686-EBA8-4C3F-B848-F10490AD4AF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Emp_ID">
  <location ref="B7:C24" firstHeaderRow="1" firstDataRow="1" firstDataCol="1"/>
  <pivotFields count="13">
    <pivotField dataField="1" showAll="0"/>
    <pivotField showAll="0"/>
    <pivotField multipleItemSelectionAllowed="1" showAll="0"/>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axis="axisRow" showAll="0" sortType="descending">
      <items count="7">
        <item x="0"/>
        <item x="4"/>
        <item x="5"/>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2">
    <field x="8"/>
    <field x="3"/>
  </rowFields>
  <rowItems count="17">
    <i>
      <x v="5"/>
    </i>
    <i r="1">
      <x v="2"/>
    </i>
    <i r="1">
      <x v="4"/>
    </i>
    <i r="1">
      <x/>
    </i>
    <i>
      <x/>
    </i>
    <i r="1">
      <x/>
    </i>
    <i r="1">
      <x v="1"/>
    </i>
    <i r="1">
      <x v="5"/>
    </i>
    <i>
      <x v="1"/>
    </i>
    <i r="1">
      <x v="3"/>
    </i>
    <i>
      <x v="4"/>
    </i>
    <i r="1">
      <x v="2"/>
    </i>
    <i>
      <x v="3"/>
    </i>
    <i r="1">
      <x v="2"/>
    </i>
    <i r="1">
      <x v="5"/>
    </i>
    <i>
      <x v="2"/>
    </i>
    <i r="1">
      <x v="5"/>
    </i>
  </rowItems>
  <colItems count="1">
    <i/>
  </colItems>
  <dataFields count="1">
    <dataField name="Count of EmpID" fld="0" subtotal="count" baseField="0" baseItem="0"/>
  </dataFields>
  <chartFormats count="2">
    <chartFormat chart="6"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02C0BBD-4BAD-4664-AA6C-0C8172BF695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Years of Experience">
  <location ref="I7:J10" firstHeaderRow="1" firstDataRow="1" firstDataCol="1"/>
  <pivotFields count="13">
    <pivotField dataField="1" showAll="0"/>
    <pivotField showAll="0"/>
    <pivotField showAll="0"/>
    <pivotField showAll="0"/>
    <pivotField numFmtId="14" showAll="0"/>
    <pivotField showAll="0"/>
    <pivotField showAll="0"/>
    <pivotField showAll="0"/>
    <pivotField showAll="0">
      <items count="7">
        <item x="0"/>
        <item x="4"/>
        <item x="5"/>
        <item x="3"/>
        <item x="1"/>
        <item x="2"/>
        <item t="default"/>
      </items>
    </pivotField>
    <pivotField showAll="0"/>
    <pivotField axis="axisRow" multipleItemSelectionAllowed="1"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3">
    <i>
      <x v="2"/>
    </i>
    <i>
      <x v="1"/>
    </i>
    <i>
      <x/>
    </i>
  </rowItems>
  <colItems count="1">
    <i/>
  </colItems>
  <dataFields count="1">
    <dataField name="Count of EmpID" fld="0" subtotal="count" showDataAs="percentOfTotal" baseField="0" baseItem="0" numFmtId="9"/>
  </dataFields>
  <formats count="1">
    <format dxfId="133">
      <pivotArea outline="0" collapsedLevelsAreSubtotals="1" fieldPosition="0"/>
    </format>
  </formats>
  <chartFormats count="4">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0" count="1" selected="0">
            <x v="2"/>
          </reference>
        </references>
      </pivotArea>
    </chartFormat>
    <chartFormat chart="3" format="15">
      <pivotArea type="data" outline="0" fieldPosition="0">
        <references count="2">
          <reference field="4294967294" count="1" selected="0">
            <x v="0"/>
          </reference>
          <reference field="10" count="1" selected="0">
            <x v="1"/>
          </reference>
        </references>
      </pivotArea>
    </chartFormat>
    <chartFormat chart="3" format="1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CBE71C3-1C9E-494D-A21A-DD4CC6505BC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Emp_ID">
  <location ref="E16:F26" firstHeaderRow="1" firstDataRow="1" firstDataCol="1"/>
  <pivotFields count="13">
    <pivotField dataField="1" showAll="0"/>
    <pivotField showAll="0"/>
    <pivotField multipleItemSelectionAllowed="1" showAll="0"/>
    <pivotField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sortType="descending">
      <items count="7">
        <item x="0"/>
        <item x="4"/>
        <item x="5"/>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11">
        <item x="0"/>
        <item x="8"/>
        <item x="7"/>
        <item x="5"/>
        <item x="3"/>
        <item x="6"/>
        <item x="1"/>
        <item x="2"/>
        <item x="4"/>
        <item x="9"/>
        <item t="default"/>
      </items>
    </pivotField>
  </pivotFields>
  <rowFields count="1">
    <field x="12"/>
  </rowFields>
  <rowItems count="10">
    <i>
      <x/>
    </i>
    <i>
      <x v="1"/>
    </i>
    <i>
      <x v="2"/>
    </i>
    <i>
      <x v="3"/>
    </i>
    <i>
      <x v="4"/>
    </i>
    <i>
      <x v="5"/>
    </i>
    <i>
      <x v="6"/>
    </i>
    <i>
      <x v="7"/>
    </i>
    <i>
      <x v="8"/>
    </i>
    <i>
      <x v="9"/>
    </i>
  </rowItems>
  <colItems count="1">
    <i/>
  </colItems>
  <dataFields count="1">
    <dataField name="Count of EmpID" fld="0" subtotal="count" baseField="0" baseItem="0"/>
  </dataFields>
  <chartFormats count="3">
    <chartFormat chart="6"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1FDF2-B324-4FFB-B126-BA68A2137821}"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s">
  <location ref="F70:G75" firstHeaderRow="1" firstDataRow="1" firstDataCol="1"/>
  <pivotFields count="13">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numFmtId="14" showAll="0"/>
    <pivotField dataField="1" numFmtId="43" showAll="0"/>
    <pivotField showAll="0"/>
    <pivotField showAll="0"/>
    <pivotField showAll="0"/>
    <pivotField showAll="0"/>
    <pivotField showAll="0"/>
    <pivotField showAll="0"/>
    <pivotField showAll="0"/>
  </pivotFields>
  <rowFields count="1">
    <field x="0"/>
  </rowFields>
  <rowItems count="5">
    <i>
      <x v="7"/>
    </i>
    <i>
      <x v="16"/>
    </i>
    <i>
      <x v="41"/>
    </i>
    <i>
      <x v="23"/>
    </i>
    <i>
      <x v="3"/>
    </i>
  </rowItems>
  <colItems count="1">
    <i/>
  </colItems>
  <dataFields count="1">
    <dataField name="Sum of Salary" fld="5" baseField="0" baseItem="0"/>
  </dataFields>
  <formats count="2">
    <format dxfId="123">
      <pivotArea grandRow="1" outline="0" collapsedLevelsAreSubtotals="1" fieldPosition="0"/>
    </format>
    <format dxfId="124">
      <pivotArea collapsedLevelsAreSubtotals="1" fieldPosition="0">
        <references count="1">
          <reference field="0" count="5">
            <x v="3"/>
            <x v="7"/>
            <x v="16"/>
            <x v="23"/>
            <x v="41"/>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CA597-2ECA-4E7C-B987-001B6C9A4A2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F5:G11" firstHeaderRow="1" firstDataRow="1" firstDataCol="1"/>
  <pivotFields count="13">
    <pivotField showAll="0"/>
    <pivotField showAll="0"/>
    <pivotField showAll="0"/>
    <pivotField dataField="1" showAll="0"/>
    <pivotField numFmtId="14" showAll="0"/>
    <pivotField numFmtId="43" showAll="0"/>
    <pivotField showAll="0"/>
    <pivotField showAll="0"/>
    <pivotField axis="axisRow" showAll="0">
      <items count="7">
        <item x="0"/>
        <item x="4"/>
        <item x="5"/>
        <item x="3"/>
        <item x="1"/>
        <item x="2"/>
        <item t="default"/>
      </items>
    </pivotField>
    <pivotField showAll="0"/>
    <pivotField showAll="0"/>
    <pivotField showAll="0"/>
    <pivotField showAll="0"/>
  </pivotFields>
  <rowFields count="1">
    <field x="8"/>
  </rowFields>
  <rowItems count="6">
    <i>
      <x/>
    </i>
    <i>
      <x v="1"/>
    </i>
    <i>
      <x v="2"/>
    </i>
    <i>
      <x v="3"/>
    </i>
    <i>
      <x v="4"/>
    </i>
    <i>
      <x v="5"/>
    </i>
  </rowItems>
  <colItems count="1">
    <i/>
  </colItems>
  <dataFields count="1">
    <dataField name="Department distribution" fld="3"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7F80E4-36ED-48C5-A77E-AAA3DF772F2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93:C99" firstHeaderRow="1" firstDataRow="1" firstDataCol="1"/>
  <pivotFields count="13">
    <pivotField dataField="1" showAll="0"/>
    <pivotField showAll="0"/>
    <pivotField showAll="0"/>
    <pivotField showAll="0"/>
    <pivotField numFmtId="14" showAll="0"/>
    <pivotField numFmtId="43" showAll="0"/>
    <pivotField showAll="0"/>
    <pivotField showAll="0"/>
    <pivotField axis="axisRow" showAll="0" sortType="descending">
      <items count="7">
        <item sd="0" x="0"/>
        <item sd="0" x="4"/>
        <item sd="0" x="5"/>
        <item sd="0" x="3"/>
        <item sd="0" x="1"/>
        <item sd="0" x="2"/>
        <item t="default"/>
      </items>
      <autoSortScope>
        <pivotArea dataOnly="0" outline="0" fieldPosition="0">
          <references count="1">
            <reference field="4294967294" count="1" selected="0">
              <x v="0"/>
            </reference>
          </references>
        </pivotArea>
      </autoSortScope>
    </pivotField>
    <pivotField axis="axisRow" showAll="0" sortType="descending">
      <items count="27">
        <item x="22"/>
        <item x="18"/>
        <item x="1"/>
        <item x="7"/>
        <item x="12"/>
        <item x="5"/>
        <item x="9"/>
        <item x="3"/>
        <item x="21"/>
        <item x="16"/>
        <item x="20"/>
        <item x="24"/>
        <item x="10"/>
        <item x="8"/>
        <item x="14"/>
        <item x="13"/>
        <item x="6"/>
        <item x="11"/>
        <item x="2"/>
        <item x="15"/>
        <item x="19"/>
        <item x="4"/>
        <item x="25"/>
        <item x="23"/>
        <item x="1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8"/>
    <field x="9"/>
  </rowFields>
  <rowItems count="6">
    <i>
      <x v="5"/>
    </i>
    <i>
      <x/>
    </i>
    <i>
      <x v="1"/>
    </i>
    <i>
      <x v="4"/>
    </i>
    <i>
      <x v="3"/>
    </i>
    <i>
      <x v="2"/>
    </i>
  </rowItems>
  <colItems count="1">
    <i/>
  </colItems>
  <dataFields count="1">
    <dataField name="Workforce" fld="0" subtotal="count" baseField="8" baseItem="5"/>
  </dataFields>
  <formats count="1">
    <format dxfId="13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B438CB-8E3E-463C-B5AB-DCD5317261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46:C53" firstHeaderRow="1" firstDataRow="1" firstDataCol="1"/>
  <pivotFields count="13">
    <pivotField showAll="0"/>
    <pivotField showAll="0"/>
    <pivotField showAll="0"/>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dataField="1" numFmtId="43" showAll="0"/>
    <pivotField showAll="0"/>
    <pivotField showAll="0"/>
    <pivotField showAll="0"/>
    <pivotField showAll="0"/>
    <pivotField showAll="0"/>
    <pivotField showAll="0"/>
    <pivotField showAll="0"/>
  </pivotFields>
  <rowFields count="1">
    <field x="3"/>
  </rowFields>
  <rowItems count="7">
    <i>
      <x v="4"/>
    </i>
    <i>
      <x v="2"/>
    </i>
    <i>
      <x v="5"/>
    </i>
    <i>
      <x/>
    </i>
    <i>
      <x v="1"/>
    </i>
    <i>
      <x v="3"/>
    </i>
    <i t="grand">
      <x/>
    </i>
  </rowItems>
  <colItems count="1">
    <i/>
  </colItems>
  <dataFields count="1">
    <dataField name="Average Salary" fld="5" subtotal="average" baseField="3" baseItem="4"/>
  </dataFields>
  <formats count="2">
    <format dxfId="137">
      <pivotArea collapsedLevelsAreSubtotals="1" fieldPosition="0">
        <references count="1">
          <reference field="3" count="0"/>
        </references>
      </pivotArea>
    </format>
    <format dxfId="13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51040D-6BB1-4A36-B731-356F9E333B8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I5:J23" firstHeaderRow="1" firstDataRow="1" firstDataCol="1"/>
  <pivotFields count="13">
    <pivotField showAll="0"/>
    <pivotField showAll="0"/>
    <pivotField axis="axisRow" dataField="1" showAll="0" sortType="descending">
      <items count="19">
        <item x="1"/>
        <item x="12"/>
        <item x="4"/>
        <item x="6"/>
        <item x="2"/>
        <item x="5"/>
        <item x="9"/>
        <item x="0"/>
        <item x="15"/>
        <item x="11"/>
        <item x="17"/>
        <item x="14"/>
        <item x="8"/>
        <item x="3"/>
        <item x="16"/>
        <item x="13"/>
        <item x="7"/>
        <item x="10"/>
        <item t="default"/>
      </items>
      <autoSortScope>
        <pivotArea dataOnly="0" outline="0" fieldPosition="0">
          <references count="1">
            <reference field="4294967294" count="1" selected="0">
              <x v="0"/>
            </reference>
          </references>
        </pivotArea>
      </autoSortScope>
    </pivotField>
    <pivotField showAll="0"/>
    <pivotField numFmtId="14" showAll="0"/>
    <pivotField numFmtId="43" showAll="0"/>
    <pivotField showAll="0"/>
    <pivotField showAll="0"/>
    <pivotField showAll="0"/>
    <pivotField showAll="0"/>
    <pivotField showAll="0"/>
    <pivotField showAll="0"/>
    <pivotField showAll="0"/>
  </pivotFields>
  <rowFields count="1">
    <field x="2"/>
  </rowFields>
  <rowItems count="18">
    <i>
      <x v="3"/>
    </i>
    <i>
      <x v="5"/>
    </i>
    <i>
      <x v="12"/>
    </i>
    <i>
      <x v="2"/>
    </i>
    <i>
      <x v="4"/>
    </i>
    <i>
      <x v="16"/>
    </i>
    <i>
      <x v="13"/>
    </i>
    <i>
      <x v="1"/>
    </i>
    <i>
      <x v="7"/>
    </i>
    <i>
      <x/>
    </i>
    <i>
      <x v="9"/>
    </i>
    <i>
      <x v="15"/>
    </i>
    <i>
      <x v="6"/>
    </i>
    <i>
      <x v="8"/>
    </i>
    <i>
      <x v="17"/>
    </i>
    <i>
      <x v="11"/>
    </i>
    <i>
      <x v="14"/>
    </i>
    <i>
      <x v="10"/>
    </i>
  </rowItems>
  <colItems count="1">
    <i/>
  </colItems>
  <dataFields count="1">
    <dataField name="Count of JobTitle" fld="2" subtotal="count" baseField="0" baseItem="0"/>
  </dataFields>
  <formats count="1">
    <format dxfId="13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5098D3-7115-4DE7-BA1F-10BB2F0597C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s" colHeaderCaption="Years of Experience">
  <location ref="B5:C24" firstHeaderRow="1" firstDataRow="2" firstDataCol="1"/>
  <pivotFields count="13">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21"/>
        <item x="24"/>
        <item x="37"/>
        <item x="11"/>
        <item x="32"/>
        <item x="25"/>
        <item x="18"/>
        <item x="47"/>
        <item x="7"/>
        <item x="5"/>
        <item x="19"/>
        <item x="20"/>
        <item x="43"/>
        <item x="45"/>
        <item x="6"/>
        <item x="10"/>
        <item x="28"/>
        <item x="22"/>
        <item x="26"/>
        <item x="23"/>
        <item x="14"/>
        <item x="27"/>
        <item x="31"/>
        <item x="36"/>
        <item x="3"/>
        <item x="2"/>
        <item x="42"/>
        <item x="1"/>
        <item x="0"/>
        <item x="34"/>
        <item x="16"/>
        <item x="30"/>
        <item x="40"/>
        <item x="13"/>
        <item x="48"/>
        <item x="15"/>
        <item x="17"/>
        <item x="46"/>
        <item x="12"/>
        <item x="44"/>
        <item x="8"/>
        <item x="29"/>
        <item x="39"/>
        <item x="38"/>
        <item x="33"/>
        <item x="41"/>
        <item x="4"/>
        <item x="49"/>
        <item x="35"/>
        <item x="9"/>
        <item t="default"/>
      </items>
    </pivotField>
    <pivotField showAll="0"/>
    <pivotField showAll="0"/>
    <pivotField numFmtId="14" showAll="0"/>
    <pivotField numFmtId="43" showAll="0"/>
    <pivotField showAll="0"/>
    <pivotField showAll="0"/>
    <pivotField showAll="0"/>
    <pivotField showAll="0"/>
    <pivotField axis="axisCol" showAll="0">
      <items count="4">
        <item h="1" x="1"/>
        <item h="1" x="2"/>
        <item x="0"/>
        <item t="default"/>
      </items>
    </pivotField>
    <pivotField showAll="0"/>
    <pivotField showAll="0"/>
  </pivotFields>
  <rowFields count="2">
    <field x="0"/>
    <field x="1"/>
  </rowFields>
  <rowItems count="18">
    <i>
      <x/>
    </i>
    <i r="1">
      <x v="28"/>
    </i>
    <i>
      <x v="7"/>
    </i>
    <i r="1">
      <x v="8"/>
    </i>
    <i>
      <x v="9"/>
    </i>
    <i r="1">
      <x v="49"/>
    </i>
    <i>
      <x v="22"/>
    </i>
    <i r="1">
      <x v="17"/>
    </i>
    <i>
      <x v="23"/>
    </i>
    <i r="1">
      <x v="19"/>
    </i>
    <i>
      <x v="32"/>
    </i>
    <i r="1">
      <x v="4"/>
    </i>
    <i>
      <x v="36"/>
    </i>
    <i r="1">
      <x v="23"/>
    </i>
    <i>
      <x v="43"/>
    </i>
    <i r="1">
      <x v="12"/>
    </i>
    <i>
      <x v="44"/>
    </i>
    <i r="1">
      <x v="39"/>
    </i>
  </rowItems>
  <colFields count="1">
    <field x="10"/>
  </colFields>
  <colItems count="1">
    <i>
      <x v="2"/>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BA13CC-8752-4FC4-90DC-2A671558459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Years of experience">
  <location ref="F16:G60" firstHeaderRow="1" firstDataRow="1" firstDataCol="1"/>
  <pivotFields count="13">
    <pivotField showAll="0"/>
    <pivotField showAll="0"/>
    <pivotField showAll="0"/>
    <pivotField showAll="0"/>
    <pivotField numFmtId="14" showAll="0"/>
    <pivotField dataField="1" numFmtId="43" showAll="0"/>
    <pivotField showAll="0"/>
    <pivotField axis="axisRow" showAll="0" sortType="descending">
      <items count="45">
        <item x="9"/>
        <item x="39"/>
        <item x="0"/>
        <item x="22"/>
        <item x="7"/>
        <item x="34"/>
        <item x="40"/>
        <item x="31"/>
        <item x="23"/>
        <item x="29"/>
        <item x="16"/>
        <item x="5"/>
        <item x="37"/>
        <item x="3"/>
        <item x="24"/>
        <item x="41"/>
        <item x="12"/>
        <item x="18"/>
        <item x="21"/>
        <item x="35"/>
        <item x="1"/>
        <item x="13"/>
        <item x="15"/>
        <item x="38"/>
        <item x="30"/>
        <item x="6"/>
        <item x="19"/>
        <item x="42"/>
        <item x="10"/>
        <item x="27"/>
        <item x="2"/>
        <item x="4"/>
        <item x="17"/>
        <item x="33"/>
        <item x="28"/>
        <item x="8"/>
        <item x="20"/>
        <item x="25"/>
        <item x="14"/>
        <item x="32"/>
        <item x="36"/>
        <item x="26"/>
        <item x="43"/>
        <item x="11"/>
        <item t="default"/>
      </items>
    </pivotField>
    <pivotField showAll="0"/>
    <pivotField showAll="0"/>
    <pivotField showAll="0"/>
    <pivotField showAll="0"/>
    <pivotField showAll="0"/>
  </pivotFields>
  <rowFields count="1">
    <field x="7"/>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Salar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5283F2-5DB8-45D0-B879-3EBCD7B19BC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F81:G88" firstHeaderRow="1" firstDataRow="1" firstDataCol="1"/>
  <pivotFields count="13">
    <pivotField showAll="0" measureFilter="1"/>
    <pivotField showAll="0"/>
    <pivotField showAll="0"/>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dataField="1" numFmtId="43" showAll="0"/>
    <pivotField showAll="0"/>
    <pivotField showAll="0"/>
    <pivotField showAll="0"/>
    <pivotField showAll="0"/>
    <pivotField showAll="0"/>
    <pivotField showAll="0"/>
    <pivotField showAll="0"/>
  </pivotFields>
  <rowFields count="1">
    <field x="3"/>
  </rowFields>
  <rowItems count="7">
    <i>
      <x v="2"/>
    </i>
    <i>
      <x v="5"/>
    </i>
    <i>
      <x v="3"/>
    </i>
    <i>
      <x v="4"/>
    </i>
    <i>
      <x/>
    </i>
    <i>
      <x v="1"/>
    </i>
    <i t="grand">
      <x/>
    </i>
  </rowItems>
  <colItems count="1">
    <i/>
  </colItems>
  <dataFields count="1">
    <dataField name="Total Salary" fld="5" baseField="3" baseItem="2"/>
  </dataFields>
  <formats count="2">
    <format dxfId="121">
      <pivotArea grandRow="1" outline="0" collapsedLevelsAreSubtotals="1" fieldPosition="0"/>
    </format>
    <format dxfId="122">
      <pivotArea collapsedLevelsAreSubtotals="1" fieldPosition="0">
        <references count="1">
          <reference field="3" count="0"/>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A26577-AB9D-4872-A8F3-64C0C4D7A598}" autoFormatId="16" applyNumberFormats="0" applyBorderFormats="0" applyFontFormats="0" applyPatternFormats="0" applyAlignmentFormats="0" applyWidthHeightFormats="0">
  <queryTableRefresh nextId="14" unboundColumnsRight="3">
    <queryTableFields count="13">
      <queryTableField id="1" name="EmpID" tableColumnId="1"/>
      <queryTableField id="2" name="FullName" tableColumnId="2"/>
      <queryTableField id="3" name="JobTitle" tableColumnId="3"/>
      <queryTableField id="4" name="Department" tableColumnId="4"/>
      <queryTableField id="5" name="HireDate" tableColumnId="5"/>
      <queryTableField id="6" name="Salary" tableColumnId="6"/>
      <queryTableField id="7" name="Bonus" tableColumnId="7"/>
      <queryTableField id="8" name="YearsExperience" tableColumnId="8"/>
      <queryTableField id="9" name="Country" tableColumnId="9"/>
      <queryTableField id="10" name="City"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E83556-7627-4E4E-ADA6-4456267C3F92}" sourceName="Country">
  <pivotTables>
    <pivotTable tabId="3" name="PivotTable3"/>
    <pivotTable tabId="3" name="PivotTable1"/>
    <pivotTable tabId="3" name="PivotTable2"/>
    <pivotTable tabId="3" name="PivotTable4"/>
    <pivotTable tabId="3" name="PivotTable7"/>
    <pivotTable tabId="3" name="PivotTable5"/>
    <pivotTable tabId="3" name="PivotTable6"/>
    <pivotTable tabId="3" name="PivotTable8"/>
  </pivotTables>
  <data>
    <tabular pivotCacheId="1001277584">
      <items count="6">
        <i x="0" s="1"/>
        <i x="4" s="1"/>
        <i x="5"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CA3453C-EFC1-42AF-90FE-7D63026D6296}" cache="Slicer_Country" caption="Country" startItem="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653377-71FB-4673-8674-A28F042298CD}" name="Practice_Dataset" displayName="Practice_Dataset" ref="A1:M51" tableType="queryTable" totalsRowShown="0">
  <autoFilter ref="A1:M51" xr:uid="{06653377-71FB-4673-8674-A28F042298CD}"/>
  <tableColumns count="13">
    <tableColumn id="1" xr3:uid="{FB9345E3-456A-4745-84A6-A8C64B33A41B}" uniqueName="1" name="EmpID" queryTableFieldId="1" dataDxfId="149"/>
    <tableColumn id="2" xr3:uid="{A77302E8-A372-4F40-B2B8-35A24A2E4DF6}" uniqueName="2" name="FullName" queryTableFieldId="2" dataDxfId="148"/>
    <tableColumn id="3" xr3:uid="{55DC4963-6CC3-4E26-8828-33BA1AB3E953}" uniqueName="3" name="JobTitle" queryTableFieldId="3" dataDxfId="147"/>
    <tableColumn id="4" xr3:uid="{3F7F4B14-DAE3-4F40-A484-B97AFC0D6265}" uniqueName="4" name="Department" queryTableFieldId="4" dataDxfId="146"/>
    <tableColumn id="5" xr3:uid="{88BF45B3-4709-41F6-8B37-F60D3FB47706}" uniqueName="5" name="HireDate" queryTableFieldId="5" dataDxfId="145"/>
    <tableColumn id="6" xr3:uid="{B8DC77F3-4EFB-49D3-BD2A-58ABE8A4F2FE}" uniqueName="6" name="Salary" queryTableFieldId="6" dataCellStyle="Comma"/>
    <tableColumn id="7" xr3:uid="{8C3B28C4-E7C7-4737-A7C3-A70711436688}" uniqueName="7" name="Bonus" queryTableFieldId="7"/>
    <tableColumn id="8" xr3:uid="{3883C1DD-70BE-467C-A50A-DF19177602D4}" uniqueName="8" name="YearsExperience" queryTableFieldId="8"/>
    <tableColumn id="9" xr3:uid="{700B74CC-AD09-44F9-BB0F-DBF21974D9F1}" uniqueName="9" name="Country" queryTableFieldId="9" dataDxfId="144"/>
    <tableColumn id="10" xr3:uid="{6AB883FA-C64E-484D-BAB1-9D188AA098C9}" uniqueName="10" name="City" queryTableFieldId="10" dataDxfId="143"/>
    <tableColumn id="11" xr3:uid="{7FE61E1B-3C43-48D1-9AB2-CA57C2098D2C}" uniqueName="11" name="Experience" queryTableFieldId="11" dataDxfId="142">
      <calculatedColumnFormula>IF(Practice_Dataset[[#This Row],[YearsExperience]]&lt;5, "Less than 5", IF(Practice_Dataset[[#This Row],[YearsExperience]]&lt;=10, "Between 5 and 10", "More than 10"))</calculatedColumnFormula>
    </tableColumn>
    <tableColumn id="12" xr3:uid="{B14D7B23-E1D9-45C3-8E2C-E00DD04EF44F}" uniqueName="12" name="Above Department Average" queryTableFieldId="12" dataDxfId="141">
      <calculatedColumnFormula>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calculatedColumnFormula>
    </tableColumn>
    <tableColumn id="13" xr3:uid="{B734EA6C-CE55-42AA-836C-F0FB959E651E}" uniqueName="13" name="HireYear" queryTableFieldId="13" dataDxfId="140">
      <calculatedColumnFormula>YEAR(Practice_Dataset[[#This Row],[HireDate]])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487C1-20DC-4D66-88E2-63DF1A46BB24}">
  <dimension ref="A1:M51"/>
  <sheetViews>
    <sheetView topLeftCell="D1" zoomScale="85" zoomScaleNormal="85" workbookViewId="0">
      <selection activeCell="M3" sqref="M3"/>
    </sheetView>
  </sheetViews>
  <sheetFormatPr defaultRowHeight="14.5" x14ac:dyDescent="0.35"/>
  <cols>
    <col min="1" max="1" width="8.6328125" bestFit="1" customWidth="1"/>
    <col min="2" max="2" width="14.453125" bestFit="1" customWidth="1"/>
    <col min="3" max="3" width="17.36328125" bestFit="1" customWidth="1"/>
    <col min="4" max="4" width="13.08984375" bestFit="1" customWidth="1"/>
    <col min="5" max="5" width="11.08984375" bestFit="1" customWidth="1"/>
    <col min="6" max="6" width="11.81640625" bestFit="1" customWidth="1"/>
    <col min="7" max="7" width="9" bestFit="1" customWidth="1"/>
    <col min="8" max="8" width="17.08984375" bestFit="1" customWidth="1"/>
    <col min="9" max="9" width="9.7265625" bestFit="1" customWidth="1"/>
    <col min="10" max="10" width="12.1796875" bestFit="1" customWidth="1"/>
    <col min="11" max="11" width="15.7265625" bestFit="1" customWidth="1"/>
    <col min="12" max="12" width="26.6328125" bestFit="1" customWidth="1"/>
  </cols>
  <sheetData>
    <row r="1" spans="1:13" x14ac:dyDescent="0.35">
      <c r="A1" t="s">
        <v>0</v>
      </c>
      <c r="B1" t="s">
        <v>1</v>
      </c>
      <c r="C1" t="s">
        <v>2</v>
      </c>
      <c r="D1" t="s">
        <v>3</v>
      </c>
      <c r="E1" t="s">
        <v>4</v>
      </c>
      <c r="F1" t="s">
        <v>5</v>
      </c>
      <c r="G1" t="s">
        <v>6</v>
      </c>
      <c r="H1" t="s">
        <v>7</v>
      </c>
      <c r="I1" t="s">
        <v>8</v>
      </c>
      <c r="J1" t="s">
        <v>9</v>
      </c>
      <c r="K1" t="s">
        <v>168</v>
      </c>
      <c r="L1" t="s">
        <v>182</v>
      </c>
      <c r="M1" t="s">
        <v>197</v>
      </c>
    </row>
    <row r="2" spans="1:13" x14ac:dyDescent="0.35">
      <c r="A2" s="1" t="s">
        <v>10</v>
      </c>
      <c r="B2" s="1" t="s">
        <v>11</v>
      </c>
      <c r="C2" s="1" t="s">
        <v>12</v>
      </c>
      <c r="D2" s="1" t="s">
        <v>13</v>
      </c>
      <c r="E2" s="2">
        <v>40953</v>
      </c>
      <c r="F2" s="7">
        <v>78960.73</v>
      </c>
      <c r="G2">
        <v>13.1</v>
      </c>
      <c r="H2">
        <v>13.1</v>
      </c>
      <c r="I2" s="1" t="s">
        <v>14</v>
      </c>
      <c r="J2" s="1" t="s">
        <v>15</v>
      </c>
      <c r="K2" t="str">
        <f>IF(Practice_Dataset[[#This Row],[YearsExperience]]&lt;5, "Less than 5", IF(Practice_Dataset[[#This Row],[YearsExperience]]&lt;=10, "Between 5 and 10", "More than 10"))</f>
        <v>More than 10</v>
      </c>
      <c r="L2"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2" s="1">
        <f>YEAR(Practice_Dataset[[#This Row],[HireDate]])</f>
        <v>2012</v>
      </c>
    </row>
    <row r="3" spans="1:13" x14ac:dyDescent="0.35">
      <c r="A3" s="1" t="s">
        <v>16</v>
      </c>
      <c r="B3" s="1" t="s">
        <v>17</v>
      </c>
      <c r="C3" s="1" t="s">
        <v>18</v>
      </c>
      <c r="D3" s="1" t="s">
        <v>19</v>
      </c>
      <c r="E3" s="2">
        <v>43380</v>
      </c>
      <c r="F3" s="7">
        <v>105887.97</v>
      </c>
      <c r="G3">
        <v>14.8</v>
      </c>
      <c r="H3">
        <v>7.5</v>
      </c>
      <c r="I3" s="1" t="s">
        <v>20</v>
      </c>
      <c r="J3" s="1" t="s">
        <v>21</v>
      </c>
      <c r="K3" t="str">
        <f>IF(Practice_Dataset[[#This Row],[YearsExperience]]&lt;5, "Less than 5", IF(Practice_Dataset[[#This Row],[YearsExperience]]&lt;=10, "Between 5 and 10", "More than 10"))</f>
        <v>Between 5 and 10</v>
      </c>
      <c r="L3"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 s="1">
        <f>YEAR(Practice_Dataset[[#This Row],[HireDate]])</f>
        <v>2018</v>
      </c>
    </row>
    <row r="4" spans="1:13" x14ac:dyDescent="0.35">
      <c r="A4" s="1" t="s">
        <v>22</v>
      </c>
      <c r="B4" s="1" t="s">
        <v>23</v>
      </c>
      <c r="C4" s="1" t="s">
        <v>24</v>
      </c>
      <c r="D4" s="1" t="s">
        <v>25</v>
      </c>
      <c r="E4" s="2">
        <v>43762</v>
      </c>
      <c r="F4" s="7">
        <v>97023.2</v>
      </c>
      <c r="G4">
        <v>1.3</v>
      </c>
      <c r="H4">
        <v>5.2</v>
      </c>
      <c r="I4" s="1" t="s">
        <v>14</v>
      </c>
      <c r="J4" s="1" t="s">
        <v>21</v>
      </c>
      <c r="K4" t="str">
        <f>IF(Practice_Dataset[[#This Row],[YearsExperience]]&lt;5, "Less than 5", IF(Practice_Dataset[[#This Row],[YearsExperience]]&lt;=10, "Between 5 and 10", "More than 10"))</f>
        <v>Between 5 and 10</v>
      </c>
      <c r="L4"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4" s="1">
        <f>YEAR(Practice_Dataset[[#This Row],[HireDate]])</f>
        <v>2019</v>
      </c>
    </row>
    <row r="5" spans="1:13" x14ac:dyDescent="0.35">
      <c r="A5" s="1" t="s">
        <v>26</v>
      </c>
      <c r="B5" s="1" t="s">
        <v>27</v>
      </c>
      <c r="C5" s="1" t="s">
        <v>28</v>
      </c>
      <c r="D5" s="1" t="s">
        <v>29</v>
      </c>
      <c r="E5" s="2">
        <v>42522</v>
      </c>
      <c r="F5" s="7">
        <v>125500</v>
      </c>
      <c r="G5">
        <v>11.4</v>
      </c>
      <c r="H5">
        <v>9.1999999999999993</v>
      </c>
      <c r="I5" s="1" t="s">
        <v>30</v>
      </c>
      <c r="J5" s="1" t="s">
        <v>31</v>
      </c>
      <c r="K5" t="str">
        <f>IF(Practice_Dataset[[#This Row],[YearsExperience]]&lt;5, "Less than 5", IF(Practice_Dataset[[#This Row],[YearsExperience]]&lt;=10, "Between 5 and 10", "More than 10"))</f>
        <v>Between 5 and 10</v>
      </c>
      <c r="L5"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5" s="1">
        <f>YEAR(Practice_Dataset[[#This Row],[HireDate]])</f>
        <v>2016</v>
      </c>
    </row>
    <row r="6" spans="1:13" x14ac:dyDescent="0.35">
      <c r="A6" s="1" t="s">
        <v>32</v>
      </c>
      <c r="B6" s="1" t="s">
        <v>33</v>
      </c>
      <c r="C6" s="1" t="s">
        <v>34</v>
      </c>
      <c r="D6" s="1" t="s">
        <v>19</v>
      </c>
      <c r="E6" s="2">
        <v>43905</v>
      </c>
      <c r="F6" s="7">
        <v>115450.5</v>
      </c>
      <c r="G6">
        <v>4.5</v>
      </c>
      <c r="H6">
        <v>4.5</v>
      </c>
      <c r="I6" s="1" t="s">
        <v>35</v>
      </c>
      <c r="J6" s="1" t="s">
        <v>36</v>
      </c>
      <c r="K6" t="str">
        <f>IF(Practice_Dataset[[#This Row],[YearsExperience]]&lt;5, "Less than 5", IF(Practice_Dataset[[#This Row],[YearsExperience]]&lt;=10, "Between 5 and 10", "More than 10"))</f>
        <v>Less than 5</v>
      </c>
      <c r="L6"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6" s="1">
        <f>YEAR(Practice_Dataset[[#This Row],[HireDate]])</f>
        <v>2020</v>
      </c>
    </row>
    <row r="7" spans="1:13" x14ac:dyDescent="0.35">
      <c r="A7" s="1" t="s">
        <v>37</v>
      </c>
      <c r="B7" s="1" t="s">
        <v>38</v>
      </c>
      <c r="C7" s="1" t="s">
        <v>39</v>
      </c>
      <c r="D7" s="1" t="s">
        <v>13</v>
      </c>
      <c r="E7" s="2">
        <v>42268</v>
      </c>
      <c r="F7" s="7">
        <v>98400.75</v>
      </c>
      <c r="G7">
        <v>9.6999999999999993</v>
      </c>
      <c r="H7">
        <v>9.6999999999999993</v>
      </c>
      <c r="I7" s="1" t="s">
        <v>14</v>
      </c>
      <c r="J7" s="1" t="s">
        <v>15</v>
      </c>
      <c r="K7" t="str">
        <f>IF(Practice_Dataset[[#This Row],[YearsExperience]]&lt;5, "Less than 5", IF(Practice_Dataset[[#This Row],[YearsExperience]]&lt;=10, "Between 5 and 10", "More than 10"))</f>
        <v>Between 5 and 10</v>
      </c>
      <c r="L7"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7" s="1">
        <f>YEAR(Practice_Dataset[[#This Row],[HireDate]])</f>
        <v>2015</v>
      </c>
    </row>
    <row r="8" spans="1:13" x14ac:dyDescent="0.35">
      <c r="A8" s="1" t="s">
        <v>40</v>
      </c>
      <c r="B8" s="1" t="s">
        <v>41</v>
      </c>
      <c r="C8" s="1" t="s">
        <v>42</v>
      </c>
      <c r="D8" s="1" t="s">
        <v>43</v>
      </c>
      <c r="E8" s="2">
        <v>43080</v>
      </c>
      <c r="F8" s="7">
        <v>76500.2</v>
      </c>
      <c r="G8">
        <v>6.1</v>
      </c>
      <c r="H8">
        <v>6.1</v>
      </c>
      <c r="I8" s="1" t="s">
        <v>44</v>
      </c>
      <c r="J8" s="1" t="s">
        <v>45</v>
      </c>
      <c r="K8" t="str">
        <f>IF(Practice_Dataset[[#This Row],[YearsExperience]]&lt;5, "Less than 5", IF(Practice_Dataset[[#This Row],[YearsExperience]]&lt;=10, "Between 5 and 10", "More than 10"))</f>
        <v>Between 5 and 10</v>
      </c>
      <c r="L8"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8" s="1">
        <f>YEAR(Practice_Dataset[[#This Row],[HireDate]])</f>
        <v>2017</v>
      </c>
    </row>
    <row r="9" spans="1:13" x14ac:dyDescent="0.35">
      <c r="A9" s="1" t="s">
        <v>46</v>
      </c>
      <c r="B9" s="1" t="s">
        <v>47</v>
      </c>
      <c r="C9" s="1" t="s">
        <v>48</v>
      </c>
      <c r="D9" s="1" t="s">
        <v>19</v>
      </c>
      <c r="E9" s="2">
        <v>41845</v>
      </c>
      <c r="F9" s="7">
        <v>134200</v>
      </c>
      <c r="G9">
        <v>12</v>
      </c>
      <c r="H9">
        <v>12</v>
      </c>
      <c r="I9" s="1" t="s">
        <v>30</v>
      </c>
      <c r="J9" s="1" t="s">
        <v>49</v>
      </c>
      <c r="K9" t="str">
        <f>IF(Practice_Dataset[[#This Row],[YearsExperience]]&lt;5, "Less than 5", IF(Practice_Dataset[[#This Row],[YearsExperience]]&lt;=10, "Between 5 and 10", "More than 10"))</f>
        <v>More than 10</v>
      </c>
      <c r="L9"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9" s="1">
        <f>YEAR(Practice_Dataset[[#This Row],[HireDate]])</f>
        <v>2014</v>
      </c>
    </row>
    <row r="10" spans="1:13" x14ac:dyDescent="0.35">
      <c r="A10" s="1" t="s">
        <v>50</v>
      </c>
      <c r="B10" s="1" t="s">
        <v>51</v>
      </c>
      <c r="C10" s="1" t="s">
        <v>52</v>
      </c>
      <c r="D10" s="1" t="s">
        <v>25</v>
      </c>
      <c r="E10" s="2">
        <v>43474</v>
      </c>
      <c r="F10" s="7">
        <v>112300.65</v>
      </c>
      <c r="G10">
        <v>3.9</v>
      </c>
      <c r="H10">
        <v>3.9</v>
      </c>
      <c r="I10" s="1" t="s">
        <v>53</v>
      </c>
      <c r="J10" s="1" t="s">
        <v>21</v>
      </c>
      <c r="K10" t="str">
        <f>IF(Practice_Dataset[[#This Row],[YearsExperience]]&lt;5, "Less than 5", IF(Practice_Dataset[[#This Row],[YearsExperience]]&lt;=10, "Between 5 and 10", "More than 10"))</f>
        <v>Less than 5</v>
      </c>
      <c r="L10"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10" s="1">
        <f>YEAR(Practice_Dataset[[#This Row],[HireDate]])</f>
        <v>2019</v>
      </c>
    </row>
    <row r="11" spans="1:13" x14ac:dyDescent="0.35">
      <c r="A11" s="1" t="s">
        <v>54</v>
      </c>
      <c r="B11" s="1" t="s">
        <v>55</v>
      </c>
      <c r="C11" s="1" t="s">
        <v>56</v>
      </c>
      <c r="D11" s="1" t="s">
        <v>57</v>
      </c>
      <c r="E11" s="2">
        <v>41424</v>
      </c>
      <c r="F11" s="7">
        <v>89400.8</v>
      </c>
      <c r="G11">
        <v>14.2</v>
      </c>
      <c r="H11">
        <v>14.2</v>
      </c>
      <c r="I11" s="1" t="s">
        <v>14</v>
      </c>
      <c r="J11" s="1" t="s">
        <v>58</v>
      </c>
      <c r="K11" t="str">
        <f>IF(Practice_Dataset[[#This Row],[YearsExperience]]&lt;5, "Less than 5", IF(Practice_Dataset[[#This Row],[YearsExperience]]&lt;=10, "Between 5 and 10", "More than 10"))</f>
        <v>More than 10</v>
      </c>
      <c r="L11"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11" s="1">
        <f>YEAR(Practice_Dataset[[#This Row],[HireDate]])</f>
        <v>2013</v>
      </c>
    </row>
    <row r="12" spans="1:13" x14ac:dyDescent="0.35">
      <c r="A12" s="1" t="s">
        <v>59</v>
      </c>
      <c r="B12" s="1" t="s">
        <v>60</v>
      </c>
      <c r="C12" s="1" t="s">
        <v>61</v>
      </c>
      <c r="D12" s="1" t="s">
        <v>19</v>
      </c>
      <c r="E12" s="2">
        <v>43148</v>
      </c>
      <c r="F12" s="7">
        <v>68500.899999999994</v>
      </c>
      <c r="G12">
        <v>5.7</v>
      </c>
      <c r="H12">
        <v>5.7</v>
      </c>
      <c r="I12" s="1" t="s">
        <v>30</v>
      </c>
      <c r="J12" s="1" t="s">
        <v>62</v>
      </c>
      <c r="K12" t="str">
        <f>IF(Practice_Dataset[[#This Row],[YearsExperience]]&lt;5, "Less than 5", IF(Practice_Dataset[[#This Row],[YearsExperience]]&lt;=10, "Between 5 and 10", "More than 10"))</f>
        <v>Between 5 and 10</v>
      </c>
      <c r="L12"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12" s="1">
        <f>YEAR(Practice_Dataset[[#This Row],[HireDate]])</f>
        <v>2018</v>
      </c>
    </row>
    <row r="13" spans="1:13" x14ac:dyDescent="0.35">
      <c r="A13" s="1" t="s">
        <v>63</v>
      </c>
      <c r="B13" s="1" t="s">
        <v>64</v>
      </c>
      <c r="C13" s="1" t="s">
        <v>65</v>
      </c>
      <c r="D13" s="1" t="s">
        <v>43</v>
      </c>
      <c r="E13" s="2">
        <v>44367</v>
      </c>
      <c r="F13" s="7">
        <v>60200.45</v>
      </c>
      <c r="G13">
        <v>2.1</v>
      </c>
      <c r="H13">
        <v>2.1</v>
      </c>
      <c r="I13" s="1" t="s">
        <v>44</v>
      </c>
      <c r="J13" s="1" t="s">
        <v>66</v>
      </c>
      <c r="K13" t="str">
        <f>IF(Practice_Dataset[[#This Row],[YearsExperience]]&lt;5, "Less than 5", IF(Practice_Dataset[[#This Row],[YearsExperience]]&lt;=10, "Between 5 and 10", "More than 10"))</f>
        <v>Less than 5</v>
      </c>
      <c r="L13"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13" s="1">
        <f>YEAR(Practice_Dataset[[#This Row],[HireDate]])</f>
        <v>2021</v>
      </c>
    </row>
    <row r="14" spans="1:13" x14ac:dyDescent="0.35">
      <c r="A14" s="1" t="s">
        <v>67</v>
      </c>
      <c r="B14" s="1" t="s">
        <v>68</v>
      </c>
      <c r="C14" s="1" t="s">
        <v>24</v>
      </c>
      <c r="D14" s="1" t="s">
        <v>19</v>
      </c>
      <c r="E14" s="2">
        <v>42648</v>
      </c>
      <c r="F14" s="7">
        <v>108700</v>
      </c>
      <c r="G14">
        <v>8.9</v>
      </c>
      <c r="H14">
        <v>8.9</v>
      </c>
      <c r="I14" s="1" t="s">
        <v>30</v>
      </c>
      <c r="J14" s="1" t="s">
        <v>69</v>
      </c>
      <c r="K14" t="str">
        <f>IF(Practice_Dataset[[#This Row],[YearsExperience]]&lt;5, "Less than 5", IF(Practice_Dataset[[#This Row],[YearsExperience]]&lt;=10, "Between 5 and 10", "More than 10"))</f>
        <v>Between 5 and 10</v>
      </c>
      <c r="L14"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14" s="1">
        <f>YEAR(Practice_Dataset[[#This Row],[HireDate]])</f>
        <v>2016</v>
      </c>
    </row>
    <row r="15" spans="1:13" x14ac:dyDescent="0.35">
      <c r="A15" s="1" t="s">
        <v>70</v>
      </c>
      <c r="B15" s="1" t="s">
        <v>71</v>
      </c>
      <c r="C15" s="1" t="s">
        <v>72</v>
      </c>
      <c r="D15" s="1" t="s">
        <v>19</v>
      </c>
      <c r="E15" s="2">
        <v>43054</v>
      </c>
      <c r="F15" s="7">
        <v>120800</v>
      </c>
      <c r="G15">
        <v>7.2</v>
      </c>
      <c r="H15">
        <v>7.2</v>
      </c>
      <c r="I15" s="1" t="s">
        <v>20</v>
      </c>
      <c r="J15" s="1" t="s">
        <v>73</v>
      </c>
      <c r="K15" t="str">
        <f>IF(Practice_Dataset[[#This Row],[YearsExperience]]&lt;5, "Less than 5", IF(Practice_Dataset[[#This Row],[YearsExperience]]&lt;=10, "Between 5 and 10", "More than 10"))</f>
        <v>Between 5 and 10</v>
      </c>
      <c r="L15"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15" s="1">
        <f>YEAR(Practice_Dataset[[#This Row],[HireDate]])</f>
        <v>2017</v>
      </c>
    </row>
    <row r="16" spans="1:13" x14ac:dyDescent="0.35">
      <c r="A16" s="1" t="s">
        <v>74</v>
      </c>
      <c r="B16" s="1" t="s">
        <v>75</v>
      </c>
      <c r="C16" s="1" t="s">
        <v>76</v>
      </c>
      <c r="D16" s="1" t="s">
        <v>25</v>
      </c>
      <c r="E16" s="2">
        <v>43946</v>
      </c>
      <c r="F16" s="7">
        <v>73400</v>
      </c>
      <c r="G16">
        <v>3.1</v>
      </c>
      <c r="H16">
        <v>3.1</v>
      </c>
      <c r="I16" s="1" t="s">
        <v>35</v>
      </c>
      <c r="J16" s="1" t="s">
        <v>77</v>
      </c>
      <c r="K16" t="str">
        <f>IF(Practice_Dataset[[#This Row],[YearsExperience]]&lt;5, "Less than 5", IF(Practice_Dataset[[#This Row],[YearsExperience]]&lt;=10, "Between 5 and 10", "More than 10"))</f>
        <v>Less than 5</v>
      </c>
      <c r="L16"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16" s="1">
        <f>YEAR(Practice_Dataset[[#This Row],[HireDate]])</f>
        <v>2020</v>
      </c>
    </row>
    <row r="17" spans="1:13" x14ac:dyDescent="0.35">
      <c r="A17" s="1" t="s">
        <v>78</v>
      </c>
      <c r="B17" s="1" t="s">
        <v>79</v>
      </c>
      <c r="C17" s="1" t="s">
        <v>39</v>
      </c>
      <c r="D17" s="1" t="s">
        <v>13</v>
      </c>
      <c r="E17" s="2">
        <v>43292</v>
      </c>
      <c r="F17" s="7">
        <v>98700</v>
      </c>
      <c r="G17">
        <v>6.5</v>
      </c>
      <c r="H17">
        <v>6.5</v>
      </c>
      <c r="I17" s="1" t="s">
        <v>14</v>
      </c>
      <c r="J17" s="1" t="s">
        <v>80</v>
      </c>
      <c r="K17" t="str">
        <f>IF(Practice_Dataset[[#This Row],[YearsExperience]]&lt;5, "Less than 5", IF(Practice_Dataset[[#This Row],[YearsExperience]]&lt;=10, "Between 5 and 10", "More than 10"))</f>
        <v>Between 5 and 10</v>
      </c>
      <c r="L17"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17" s="1">
        <f>YEAR(Practice_Dataset[[#This Row],[HireDate]])</f>
        <v>2018</v>
      </c>
    </row>
    <row r="18" spans="1:13" x14ac:dyDescent="0.35">
      <c r="A18" s="1" t="s">
        <v>81</v>
      </c>
      <c r="B18" s="1" t="s">
        <v>82</v>
      </c>
      <c r="C18" s="1" t="s">
        <v>83</v>
      </c>
      <c r="D18" s="1" t="s">
        <v>29</v>
      </c>
      <c r="E18" s="2">
        <v>42137</v>
      </c>
      <c r="F18" s="7">
        <v>130900</v>
      </c>
      <c r="G18">
        <v>9.8000000000000007</v>
      </c>
      <c r="H18">
        <v>9.8000000000000007</v>
      </c>
      <c r="I18" s="1" t="s">
        <v>30</v>
      </c>
      <c r="J18" s="1" t="s">
        <v>84</v>
      </c>
      <c r="K18" t="str">
        <f>IF(Practice_Dataset[[#This Row],[YearsExperience]]&lt;5, "Less than 5", IF(Practice_Dataset[[#This Row],[YearsExperience]]&lt;=10, "Between 5 and 10", "More than 10"))</f>
        <v>Between 5 and 10</v>
      </c>
      <c r="L18"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18" s="1">
        <f>YEAR(Practice_Dataset[[#This Row],[HireDate]])</f>
        <v>2015</v>
      </c>
    </row>
    <row r="19" spans="1:13" x14ac:dyDescent="0.35">
      <c r="A19" s="1" t="s">
        <v>85</v>
      </c>
      <c r="B19" s="1" t="s">
        <v>86</v>
      </c>
      <c r="C19" s="1" t="s">
        <v>18</v>
      </c>
      <c r="D19" s="1" t="s">
        <v>19</v>
      </c>
      <c r="E19" s="2">
        <v>43710</v>
      </c>
      <c r="F19" s="7">
        <v>91000</v>
      </c>
      <c r="G19">
        <v>4.4000000000000004</v>
      </c>
      <c r="H19">
        <v>4.4000000000000004</v>
      </c>
      <c r="I19" s="1" t="s">
        <v>20</v>
      </c>
      <c r="J19" s="1" t="s">
        <v>87</v>
      </c>
      <c r="K19" t="str">
        <f>IF(Practice_Dataset[[#This Row],[YearsExperience]]&lt;5, "Less than 5", IF(Practice_Dataset[[#This Row],[YearsExperience]]&lt;=10, "Between 5 and 10", "More than 10"))</f>
        <v>Less than 5</v>
      </c>
      <c r="L19"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19" s="1">
        <f>YEAR(Practice_Dataset[[#This Row],[HireDate]])</f>
        <v>2019</v>
      </c>
    </row>
    <row r="20" spans="1:13" x14ac:dyDescent="0.35">
      <c r="A20" s="1" t="s">
        <v>88</v>
      </c>
      <c r="B20" s="1" t="s">
        <v>89</v>
      </c>
      <c r="C20" s="1" t="s">
        <v>42</v>
      </c>
      <c r="D20" s="1" t="s">
        <v>43</v>
      </c>
      <c r="E20" s="2">
        <v>42601</v>
      </c>
      <c r="F20" s="7">
        <v>85500</v>
      </c>
      <c r="G20">
        <v>8.6999999999999993</v>
      </c>
      <c r="H20">
        <v>8.6999999999999993</v>
      </c>
      <c r="I20" s="1" t="s">
        <v>44</v>
      </c>
      <c r="J20" s="1" t="s">
        <v>90</v>
      </c>
      <c r="K20" t="str">
        <f>IF(Practice_Dataset[[#This Row],[YearsExperience]]&lt;5, "Less than 5", IF(Practice_Dataset[[#This Row],[YearsExperience]]&lt;=10, "Between 5 and 10", "More than 10"))</f>
        <v>Between 5 and 10</v>
      </c>
      <c r="L20"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20" s="1">
        <f>YEAR(Practice_Dataset[[#This Row],[HireDate]])</f>
        <v>2016</v>
      </c>
    </row>
    <row r="21" spans="1:13" x14ac:dyDescent="0.35">
      <c r="A21" s="1" t="s">
        <v>91</v>
      </c>
      <c r="B21" s="1" t="s">
        <v>92</v>
      </c>
      <c r="C21" s="1" t="s">
        <v>52</v>
      </c>
      <c r="D21" s="1" t="s">
        <v>25</v>
      </c>
      <c r="E21" s="2">
        <v>43376</v>
      </c>
      <c r="F21" s="7">
        <v>115600</v>
      </c>
      <c r="G21">
        <v>6</v>
      </c>
      <c r="H21">
        <v>6</v>
      </c>
      <c r="I21" s="1" t="s">
        <v>53</v>
      </c>
      <c r="J21" s="1" t="s">
        <v>93</v>
      </c>
      <c r="K21" t="str">
        <f>IF(Practice_Dataset[[#This Row],[YearsExperience]]&lt;5, "Less than 5", IF(Practice_Dataset[[#This Row],[YearsExperience]]&lt;=10, "Between 5 and 10", "More than 10"))</f>
        <v>Between 5 and 10</v>
      </c>
      <c r="L21"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21" s="1">
        <f>YEAR(Practice_Dataset[[#This Row],[HireDate]])</f>
        <v>2018</v>
      </c>
    </row>
    <row r="22" spans="1:13" x14ac:dyDescent="0.35">
      <c r="A22" s="1" t="s">
        <v>94</v>
      </c>
      <c r="B22" s="1" t="s">
        <v>95</v>
      </c>
      <c r="C22" s="1" t="s">
        <v>24</v>
      </c>
      <c r="D22" s="1" t="s">
        <v>19</v>
      </c>
      <c r="E22" s="2">
        <v>43538</v>
      </c>
      <c r="F22" s="7">
        <v>94000</v>
      </c>
      <c r="G22">
        <v>3.8</v>
      </c>
      <c r="H22">
        <v>3.8</v>
      </c>
      <c r="I22" s="1" t="s">
        <v>30</v>
      </c>
      <c r="J22" s="1" t="s">
        <v>96</v>
      </c>
      <c r="K22" t="str">
        <f>IF(Practice_Dataset[[#This Row],[YearsExperience]]&lt;5, "Less than 5", IF(Practice_Dataset[[#This Row],[YearsExperience]]&lt;=10, "Between 5 and 10", "More than 10"))</f>
        <v>Less than 5</v>
      </c>
      <c r="L22"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22" s="1">
        <f>YEAR(Practice_Dataset[[#This Row],[HireDate]])</f>
        <v>2019</v>
      </c>
    </row>
    <row r="23" spans="1:13" x14ac:dyDescent="0.35">
      <c r="A23" s="1" t="s">
        <v>97</v>
      </c>
      <c r="B23" s="1" t="s">
        <v>98</v>
      </c>
      <c r="C23" s="1" t="s">
        <v>34</v>
      </c>
      <c r="D23" s="1" t="s">
        <v>19</v>
      </c>
      <c r="E23" s="2">
        <v>42873</v>
      </c>
      <c r="F23" s="7">
        <v>122500</v>
      </c>
      <c r="G23">
        <v>7.9</v>
      </c>
      <c r="H23">
        <v>7.9</v>
      </c>
      <c r="I23" s="1" t="s">
        <v>35</v>
      </c>
      <c r="J23" s="1" t="s">
        <v>99</v>
      </c>
      <c r="K23" t="str">
        <f>IF(Practice_Dataset[[#This Row],[YearsExperience]]&lt;5, "Less than 5", IF(Practice_Dataset[[#This Row],[YearsExperience]]&lt;=10, "Between 5 and 10", "More than 10"))</f>
        <v>Between 5 and 10</v>
      </c>
      <c r="L23"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23" s="1">
        <f>YEAR(Practice_Dataset[[#This Row],[HireDate]])</f>
        <v>2017</v>
      </c>
    </row>
    <row r="24" spans="1:13" x14ac:dyDescent="0.35">
      <c r="A24" s="1" t="s">
        <v>100</v>
      </c>
      <c r="B24" s="1" t="s">
        <v>101</v>
      </c>
      <c r="C24" s="1" t="s">
        <v>12</v>
      </c>
      <c r="D24" s="1" t="s">
        <v>57</v>
      </c>
      <c r="E24" s="2">
        <v>41391</v>
      </c>
      <c r="F24" s="7">
        <v>87000</v>
      </c>
      <c r="G24">
        <v>12.2</v>
      </c>
      <c r="H24">
        <v>12.2</v>
      </c>
      <c r="I24" s="1" t="s">
        <v>14</v>
      </c>
      <c r="J24" s="1" t="s">
        <v>102</v>
      </c>
      <c r="K24" t="str">
        <f>IF(Practice_Dataset[[#This Row],[YearsExperience]]&lt;5, "Less than 5", IF(Practice_Dataset[[#This Row],[YearsExperience]]&lt;=10, "Between 5 and 10", "More than 10"))</f>
        <v>More than 10</v>
      </c>
      <c r="L24"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24" s="1">
        <f>YEAR(Practice_Dataset[[#This Row],[HireDate]])</f>
        <v>2013</v>
      </c>
    </row>
    <row r="25" spans="1:13" x14ac:dyDescent="0.35">
      <c r="A25" s="1" t="s">
        <v>103</v>
      </c>
      <c r="B25" s="1" t="s">
        <v>104</v>
      </c>
      <c r="C25" s="1" t="s">
        <v>28</v>
      </c>
      <c r="D25" s="1" t="s">
        <v>29</v>
      </c>
      <c r="E25" s="2">
        <v>42368</v>
      </c>
      <c r="F25" s="7">
        <v>128400</v>
      </c>
      <c r="G25">
        <v>10.5</v>
      </c>
      <c r="H25">
        <v>10.5</v>
      </c>
      <c r="I25" s="1" t="s">
        <v>30</v>
      </c>
      <c r="J25" s="1" t="s">
        <v>31</v>
      </c>
      <c r="K25" t="str">
        <f>IF(Practice_Dataset[[#This Row],[YearsExperience]]&lt;5, "Less than 5", IF(Practice_Dataset[[#This Row],[YearsExperience]]&lt;=10, "Between 5 and 10", "More than 10"))</f>
        <v>More than 10</v>
      </c>
      <c r="L25"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25" s="1">
        <f>YEAR(Practice_Dataset[[#This Row],[HireDate]])</f>
        <v>2015</v>
      </c>
    </row>
    <row r="26" spans="1:13" x14ac:dyDescent="0.35">
      <c r="A26" s="1" t="s">
        <v>105</v>
      </c>
      <c r="B26" s="1" t="s">
        <v>106</v>
      </c>
      <c r="C26" s="1" t="s">
        <v>107</v>
      </c>
      <c r="D26" s="1" t="s">
        <v>43</v>
      </c>
      <c r="E26" s="2">
        <v>42449</v>
      </c>
      <c r="F26" s="7">
        <v>99000</v>
      </c>
      <c r="G26">
        <v>9.1</v>
      </c>
      <c r="H26">
        <v>9.1</v>
      </c>
      <c r="I26" s="1" t="s">
        <v>44</v>
      </c>
      <c r="J26" s="1" t="s">
        <v>45</v>
      </c>
      <c r="K26" t="str">
        <f>IF(Practice_Dataset[[#This Row],[YearsExperience]]&lt;5, "Less than 5", IF(Practice_Dataset[[#This Row],[YearsExperience]]&lt;=10, "Between 5 and 10", "More than 10"))</f>
        <v>Between 5 and 10</v>
      </c>
      <c r="L26"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26" s="1">
        <f>YEAR(Practice_Dataset[[#This Row],[HireDate]])</f>
        <v>2016</v>
      </c>
    </row>
    <row r="27" spans="1:13" x14ac:dyDescent="0.35">
      <c r="A27" s="1" t="s">
        <v>108</v>
      </c>
      <c r="B27" s="1" t="s">
        <v>109</v>
      </c>
      <c r="C27" s="1" t="s">
        <v>48</v>
      </c>
      <c r="D27" s="1" t="s">
        <v>19</v>
      </c>
      <c r="E27" s="2">
        <v>44051</v>
      </c>
      <c r="F27" s="7">
        <v>89000</v>
      </c>
      <c r="G27">
        <v>3.3</v>
      </c>
      <c r="H27">
        <v>3.3</v>
      </c>
      <c r="I27" s="1" t="s">
        <v>20</v>
      </c>
      <c r="J27" s="1" t="s">
        <v>73</v>
      </c>
      <c r="K27" t="str">
        <f>IF(Practice_Dataset[[#This Row],[YearsExperience]]&lt;5, "Less than 5", IF(Practice_Dataset[[#This Row],[YearsExperience]]&lt;=10, "Between 5 and 10", "More than 10"))</f>
        <v>Less than 5</v>
      </c>
      <c r="L27"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27" s="1">
        <f>YEAR(Practice_Dataset[[#This Row],[HireDate]])</f>
        <v>2020</v>
      </c>
    </row>
    <row r="28" spans="1:13" x14ac:dyDescent="0.35">
      <c r="A28" s="1" t="s">
        <v>110</v>
      </c>
      <c r="B28" s="1" t="s">
        <v>111</v>
      </c>
      <c r="C28" s="1" t="s">
        <v>24</v>
      </c>
      <c r="D28" s="1" t="s">
        <v>19</v>
      </c>
      <c r="E28" s="2">
        <v>44238</v>
      </c>
      <c r="F28" s="7">
        <v>91000</v>
      </c>
      <c r="G28">
        <v>2.4</v>
      </c>
      <c r="H28">
        <v>2.4</v>
      </c>
      <c r="I28" s="1" t="s">
        <v>35</v>
      </c>
      <c r="J28" s="1" t="s">
        <v>112</v>
      </c>
      <c r="K28" t="str">
        <f>IF(Practice_Dataset[[#This Row],[YearsExperience]]&lt;5, "Less than 5", IF(Practice_Dataset[[#This Row],[YearsExperience]]&lt;=10, "Between 5 and 10", "More than 10"))</f>
        <v>Less than 5</v>
      </c>
      <c r="L28"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28" s="1">
        <f>YEAR(Practice_Dataset[[#This Row],[HireDate]])</f>
        <v>2021</v>
      </c>
    </row>
    <row r="29" spans="1:13" x14ac:dyDescent="0.35">
      <c r="A29" s="1" t="s">
        <v>113</v>
      </c>
      <c r="B29" s="1" t="s">
        <v>114</v>
      </c>
      <c r="C29" s="1" t="s">
        <v>76</v>
      </c>
      <c r="D29" s="1" t="s">
        <v>25</v>
      </c>
      <c r="E29" s="2">
        <v>43129</v>
      </c>
      <c r="F29" s="7">
        <v>76000</v>
      </c>
      <c r="G29">
        <v>5.6</v>
      </c>
      <c r="H29">
        <v>5.6</v>
      </c>
      <c r="I29" s="1" t="s">
        <v>53</v>
      </c>
      <c r="J29" s="1" t="s">
        <v>21</v>
      </c>
      <c r="K29" t="str">
        <f>IF(Practice_Dataset[[#This Row],[YearsExperience]]&lt;5, "Less than 5", IF(Practice_Dataset[[#This Row],[YearsExperience]]&lt;=10, "Between 5 and 10", "More than 10"))</f>
        <v>Between 5 and 10</v>
      </c>
      <c r="L29"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29" s="1">
        <f>YEAR(Practice_Dataset[[#This Row],[HireDate]])</f>
        <v>2018</v>
      </c>
    </row>
    <row r="30" spans="1:13" x14ac:dyDescent="0.35">
      <c r="A30" s="1" t="s">
        <v>115</v>
      </c>
      <c r="B30" s="1" t="s">
        <v>116</v>
      </c>
      <c r="C30" s="1" t="s">
        <v>42</v>
      </c>
      <c r="D30" s="1" t="s">
        <v>43</v>
      </c>
      <c r="E30" s="2">
        <v>43595</v>
      </c>
      <c r="F30" s="7">
        <v>83000</v>
      </c>
      <c r="G30">
        <v>4.0999999999999996</v>
      </c>
      <c r="H30">
        <v>4.0999999999999996</v>
      </c>
      <c r="I30" s="1" t="s">
        <v>44</v>
      </c>
      <c r="J30" s="1" t="s">
        <v>90</v>
      </c>
      <c r="K30" t="str">
        <f>IF(Practice_Dataset[[#This Row],[YearsExperience]]&lt;5, "Less than 5", IF(Practice_Dataset[[#This Row],[YearsExperience]]&lt;=10, "Between 5 and 10", "More than 10"))</f>
        <v>Less than 5</v>
      </c>
      <c r="L30"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0" s="1">
        <f>YEAR(Practice_Dataset[[#This Row],[HireDate]])</f>
        <v>2019</v>
      </c>
    </row>
    <row r="31" spans="1:13" x14ac:dyDescent="0.35">
      <c r="A31" s="1" t="s">
        <v>117</v>
      </c>
      <c r="B31" s="1" t="s">
        <v>118</v>
      </c>
      <c r="C31" s="1" t="s">
        <v>39</v>
      </c>
      <c r="D31" s="1" t="s">
        <v>13</v>
      </c>
      <c r="E31" s="2">
        <v>42962</v>
      </c>
      <c r="F31" s="7">
        <v>101200</v>
      </c>
      <c r="G31">
        <v>7.5</v>
      </c>
      <c r="H31">
        <v>7.5</v>
      </c>
      <c r="I31" s="1" t="s">
        <v>14</v>
      </c>
      <c r="J31" s="1" t="s">
        <v>58</v>
      </c>
      <c r="K31" t="str">
        <f>IF(Practice_Dataset[[#This Row],[YearsExperience]]&lt;5, "Less than 5", IF(Practice_Dataset[[#This Row],[YearsExperience]]&lt;=10, "Between 5 and 10", "More than 10"))</f>
        <v>Between 5 and 10</v>
      </c>
      <c r="L31"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1" s="1">
        <f>YEAR(Practice_Dataset[[#This Row],[HireDate]])</f>
        <v>2017</v>
      </c>
    </row>
    <row r="32" spans="1:13" x14ac:dyDescent="0.35">
      <c r="A32" s="1" t="s">
        <v>119</v>
      </c>
      <c r="B32" s="1" t="s">
        <v>120</v>
      </c>
      <c r="C32" s="1" t="s">
        <v>52</v>
      </c>
      <c r="D32" s="1" t="s">
        <v>25</v>
      </c>
      <c r="E32" s="2">
        <v>42312</v>
      </c>
      <c r="F32" s="7">
        <v>120300</v>
      </c>
      <c r="G32">
        <v>10</v>
      </c>
      <c r="H32">
        <v>10</v>
      </c>
      <c r="I32" s="1" t="s">
        <v>53</v>
      </c>
      <c r="J32" s="1" t="s">
        <v>121</v>
      </c>
      <c r="K32" t="str">
        <f>IF(Practice_Dataset[[#This Row],[YearsExperience]]&lt;5, "Less than 5", IF(Practice_Dataset[[#This Row],[YearsExperience]]&lt;=10, "Between 5 and 10", "More than 10"))</f>
        <v>Between 5 and 10</v>
      </c>
      <c r="L32"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2" s="1">
        <f>YEAR(Practice_Dataset[[#This Row],[HireDate]])</f>
        <v>2015</v>
      </c>
    </row>
    <row r="33" spans="1:13" x14ac:dyDescent="0.35">
      <c r="A33" s="1" t="s">
        <v>122</v>
      </c>
      <c r="B33" s="1" t="s">
        <v>123</v>
      </c>
      <c r="C33" s="1" t="s">
        <v>18</v>
      </c>
      <c r="D33" s="1" t="s">
        <v>19</v>
      </c>
      <c r="E33" s="2">
        <v>43199</v>
      </c>
      <c r="F33" s="7">
        <v>95000</v>
      </c>
      <c r="G33">
        <v>6.2</v>
      </c>
      <c r="H33">
        <v>6.2</v>
      </c>
      <c r="I33" s="1" t="s">
        <v>30</v>
      </c>
      <c r="J33" s="1" t="s">
        <v>124</v>
      </c>
      <c r="K33" t="str">
        <f>IF(Practice_Dataset[[#This Row],[YearsExperience]]&lt;5, "Less than 5", IF(Practice_Dataset[[#This Row],[YearsExperience]]&lt;=10, "Between 5 and 10", "More than 10"))</f>
        <v>Between 5 and 10</v>
      </c>
      <c r="L33"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33" s="1">
        <f>YEAR(Practice_Dataset[[#This Row],[HireDate]])</f>
        <v>2018</v>
      </c>
    </row>
    <row r="34" spans="1:13" x14ac:dyDescent="0.35">
      <c r="A34" s="1" t="s">
        <v>125</v>
      </c>
      <c r="B34" s="1" t="s">
        <v>126</v>
      </c>
      <c r="C34" s="1" t="s">
        <v>12</v>
      </c>
      <c r="D34" s="1" t="s">
        <v>57</v>
      </c>
      <c r="E34" s="2">
        <v>41661</v>
      </c>
      <c r="F34" s="7">
        <v>86000</v>
      </c>
      <c r="G34">
        <v>10.8</v>
      </c>
      <c r="H34">
        <v>10.8</v>
      </c>
      <c r="I34" s="1" t="s">
        <v>14</v>
      </c>
      <c r="J34" s="1" t="s">
        <v>15</v>
      </c>
      <c r="K34" t="str">
        <f>IF(Practice_Dataset[[#This Row],[YearsExperience]]&lt;5, "Less than 5", IF(Practice_Dataset[[#This Row],[YearsExperience]]&lt;=10, "Between 5 and 10", "More than 10"))</f>
        <v>More than 10</v>
      </c>
      <c r="L34"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34" s="1">
        <f>YEAR(Practice_Dataset[[#This Row],[HireDate]])</f>
        <v>2014</v>
      </c>
    </row>
    <row r="35" spans="1:13" x14ac:dyDescent="0.35">
      <c r="A35" s="1" t="s">
        <v>127</v>
      </c>
      <c r="B35" s="1" t="s">
        <v>128</v>
      </c>
      <c r="C35" s="1" t="s">
        <v>65</v>
      </c>
      <c r="D35" s="1" t="s">
        <v>43</v>
      </c>
      <c r="E35" s="2">
        <v>44025</v>
      </c>
      <c r="F35" s="7">
        <v>62500</v>
      </c>
      <c r="G35">
        <v>3</v>
      </c>
      <c r="H35">
        <v>3</v>
      </c>
      <c r="I35" s="1" t="s">
        <v>44</v>
      </c>
      <c r="J35" s="1" t="s">
        <v>45</v>
      </c>
      <c r="K35" t="str">
        <f>IF(Practice_Dataset[[#This Row],[YearsExperience]]&lt;5, "Less than 5", IF(Practice_Dataset[[#This Row],[YearsExperience]]&lt;=10, "Between 5 and 10", "More than 10"))</f>
        <v>Less than 5</v>
      </c>
      <c r="L35"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35" s="1">
        <f>YEAR(Practice_Dataset[[#This Row],[HireDate]])</f>
        <v>2020</v>
      </c>
    </row>
    <row r="36" spans="1:13" x14ac:dyDescent="0.35">
      <c r="A36" s="1" t="s">
        <v>129</v>
      </c>
      <c r="B36" s="1" t="s">
        <v>130</v>
      </c>
      <c r="C36" s="1" t="s">
        <v>48</v>
      </c>
      <c r="D36" s="1" t="s">
        <v>19</v>
      </c>
      <c r="E36" s="2">
        <v>43729</v>
      </c>
      <c r="F36" s="7">
        <v>94000</v>
      </c>
      <c r="G36">
        <v>4.2</v>
      </c>
      <c r="H36">
        <v>4.2</v>
      </c>
      <c r="I36" s="1" t="s">
        <v>30</v>
      </c>
      <c r="J36" s="1" t="s">
        <v>131</v>
      </c>
      <c r="K36" t="str">
        <f>IF(Practice_Dataset[[#This Row],[YearsExperience]]&lt;5, "Less than 5", IF(Practice_Dataset[[#This Row],[YearsExperience]]&lt;=10, "Between 5 and 10", "More than 10"))</f>
        <v>Less than 5</v>
      </c>
      <c r="L36"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36" s="1">
        <f>YEAR(Practice_Dataset[[#This Row],[HireDate]])</f>
        <v>2019</v>
      </c>
    </row>
    <row r="37" spans="1:13" x14ac:dyDescent="0.35">
      <c r="A37" s="1" t="s">
        <v>132</v>
      </c>
      <c r="B37" s="1" t="s">
        <v>133</v>
      </c>
      <c r="C37" s="1" t="s">
        <v>72</v>
      </c>
      <c r="D37" s="1" t="s">
        <v>19</v>
      </c>
      <c r="E37" s="2">
        <v>42408</v>
      </c>
      <c r="F37" s="7">
        <v>115800</v>
      </c>
      <c r="G37">
        <v>8.9</v>
      </c>
      <c r="H37">
        <v>8.9</v>
      </c>
      <c r="I37" s="1" t="s">
        <v>20</v>
      </c>
      <c r="J37" s="1" t="s">
        <v>134</v>
      </c>
      <c r="K37" t="str">
        <f>IF(Practice_Dataset[[#This Row],[YearsExperience]]&lt;5, "Less than 5", IF(Practice_Dataset[[#This Row],[YearsExperience]]&lt;=10, "Between 5 and 10", "More than 10"))</f>
        <v>Between 5 and 10</v>
      </c>
      <c r="L37"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7" s="1">
        <f>YEAR(Practice_Dataset[[#This Row],[HireDate]])</f>
        <v>2016</v>
      </c>
    </row>
    <row r="38" spans="1:13" x14ac:dyDescent="0.35">
      <c r="A38" s="1" t="s">
        <v>135</v>
      </c>
      <c r="B38" s="1" t="s">
        <v>136</v>
      </c>
      <c r="C38" s="1" t="s">
        <v>137</v>
      </c>
      <c r="D38" s="1" t="s">
        <v>25</v>
      </c>
      <c r="E38" s="2">
        <v>41815</v>
      </c>
      <c r="F38" s="7">
        <v>118700</v>
      </c>
      <c r="G38">
        <v>11.6</v>
      </c>
      <c r="H38">
        <v>11.6</v>
      </c>
      <c r="I38" s="1" t="s">
        <v>53</v>
      </c>
      <c r="J38" s="1" t="s">
        <v>93</v>
      </c>
      <c r="K38" t="str">
        <f>IF(Practice_Dataset[[#This Row],[YearsExperience]]&lt;5, "Less than 5", IF(Practice_Dataset[[#This Row],[YearsExperience]]&lt;=10, "Between 5 and 10", "More than 10"))</f>
        <v>More than 10</v>
      </c>
      <c r="L38"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8" s="1">
        <f>YEAR(Practice_Dataset[[#This Row],[HireDate]])</f>
        <v>2014</v>
      </c>
    </row>
    <row r="39" spans="1:13" x14ac:dyDescent="0.35">
      <c r="A39" s="1" t="s">
        <v>138</v>
      </c>
      <c r="B39" s="1" t="s">
        <v>139</v>
      </c>
      <c r="C39" s="1" t="s">
        <v>39</v>
      </c>
      <c r="D39" s="1" t="s">
        <v>13</v>
      </c>
      <c r="E39" s="2">
        <v>42885</v>
      </c>
      <c r="F39" s="7">
        <v>98500</v>
      </c>
      <c r="G39">
        <v>7.7</v>
      </c>
      <c r="H39">
        <v>7.7</v>
      </c>
      <c r="I39" s="1" t="s">
        <v>14</v>
      </c>
      <c r="J39" s="1" t="s">
        <v>80</v>
      </c>
      <c r="K39" t="str">
        <f>IF(Practice_Dataset[[#This Row],[YearsExperience]]&lt;5, "Less than 5", IF(Practice_Dataset[[#This Row],[YearsExperience]]&lt;=10, "Between 5 and 10", "More than 10"))</f>
        <v>Between 5 and 10</v>
      </c>
      <c r="L39"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39" s="1">
        <f>YEAR(Practice_Dataset[[#This Row],[HireDate]])</f>
        <v>2017</v>
      </c>
    </row>
    <row r="40" spans="1:13" x14ac:dyDescent="0.35">
      <c r="A40" s="1" t="s">
        <v>140</v>
      </c>
      <c r="B40" s="1" t="s">
        <v>141</v>
      </c>
      <c r="C40" s="1" t="s">
        <v>42</v>
      </c>
      <c r="D40" s="1" t="s">
        <v>43</v>
      </c>
      <c r="E40" s="2">
        <v>43170</v>
      </c>
      <c r="F40" s="7">
        <v>80500</v>
      </c>
      <c r="G40">
        <v>6</v>
      </c>
      <c r="H40">
        <v>6</v>
      </c>
      <c r="I40" s="1" t="s">
        <v>44</v>
      </c>
      <c r="J40" s="1" t="s">
        <v>90</v>
      </c>
      <c r="K40" t="str">
        <f>IF(Practice_Dataset[[#This Row],[YearsExperience]]&lt;5, "Less than 5", IF(Practice_Dataset[[#This Row],[YearsExperience]]&lt;=10, "Between 5 and 10", "More than 10"))</f>
        <v>Between 5 and 10</v>
      </c>
      <c r="L40"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0" s="1">
        <f>YEAR(Practice_Dataset[[#This Row],[HireDate]])</f>
        <v>2018</v>
      </c>
    </row>
    <row r="41" spans="1:13" x14ac:dyDescent="0.35">
      <c r="A41" s="1" t="s">
        <v>142</v>
      </c>
      <c r="B41" s="1" t="s">
        <v>143</v>
      </c>
      <c r="C41" s="1" t="s">
        <v>52</v>
      </c>
      <c r="D41" s="1" t="s">
        <v>25</v>
      </c>
      <c r="E41" s="2">
        <v>43686</v>
      </c>
      <c r="F41" s="7">
        <v>112400</v>
      </c>
      <c r="G41">
        <v>3.8</v>
      </c>
      <c r="H41">
        <v>3.8</v>
      </c>
      <c r="I41" s="1" t="s">
        <v>53</v>
      </c>
      <c r="J41" s="1" t="s">
        <v>21</v>
      </c>
      <c r="K41" t="str">
        <f>IF(Practice_Dataset[[#This Row],[YearsExperience]]&lt;5, "Less than 5", IF(Practice_Dataset[[#This Row],[YearsExperience]]&lt;=10, "Between 5 and 10", "More than 10"))</f>
        <v>Less than 5</v>
      </c>
      <c r="L41"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1" s="1">
        <f>YEAR(Practice_Dataset[[#This Row],[HireDate]])</f>
        <v>2019</v>
      </c>
    </row>
    <row r="42" spans="1:13" x14ac:dyDescent="0.35">
      <c r="A42" s="1" t="s">
        <v>144</v>
      </c>
      <c r="B42" s="1" t="s">
        <v>145</v>
      </c>
      <c r="C42" s="1" t="s">
        <v>48</v>
      </c>
      <c r="D42" s="1" t="s">
        <v>19</v>
      </c>
      <c r="E42" s="2">
        <v>44151</v>
      </c>
      <c r="F42" s="7">
        <v>87000</v>
      </c>
      <c r="G42">
        <v>2.9</v>
      </c>
      <c r="H42">
        <v>2.9</v>
      </c>
      <c r="I42" s="1" t="s">
        <v>35</v>
      </c>
      <c r="J42" s="1" t="s">
        <v>146</v>
      </c>
      <c r="K42" t="str">
        <f>IF(Practice_Dataset[[#This Row],[YearsExperience]]&lt;5, "Less than 5", IF(Practice_Dataset[[#This Row],[YearsExperience]]&lt;=10, "Between 5 and 10", "More than 10"))</f>
        <v>Less than 5</v>
      </c>
      <c r="L42"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42" s="1">
        <f>YEAR(Practice_Dataset[[#This Row],[HireDate]])</f>
        <v>2020</v>
      </c>
    </row>
    <row r="43" spans="1:13" x14ac:dyDescent="0.35">
      <c r="A43" s="1" t="s">
        <v>147</v>
      </c>
      <c r="B43" s="1" t="s">
        <v>148</v>
      </c>
      <c r="C43" s="1" t="s">
        <v>34</v>
      </c>
      <c r="D43" s="1" t="s">
        <v>19</v>
      </c>
      <c r="E43" s="2">
        <v>42055</v>
      </c>
      <c r="F43" s="7">
        <v>128900</v>
      </c>
      <c r="G43">
        <v>9.5</v>
      </c>
      <c r="H43">
        <v>9.5</v>
      </c>
      <c r="I43" s="1" t="s">
        <v>20</v>
      </c>
      <c r="J43" s="1" t="s">
        <v>73</v>
      </c>
      <c r="K43" t="str">
        <f>IF(Practice_Dataset[[#This Row],[YearsExperience]]&lt;5, "Less than 5", IF(Practice_Dataset[[#This Row],[YearsExperience]]&lt;=10, "Between 5 and 10", "More than 10"))</f>
        <v>Between 5 and 10</v>
      </c>
      <c r="L43"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3" s="1">
        <f>YEAR(Practice_Dataset[[#This Row],[HireDate]])</f>
        <v>2015</v>
      </c>
    </row>
    <row r="44" spans="1:13" x14ac:dyDescent="0.35">
      <c r="A44" s="1" t="s">
        <v>149</v>
      </c>
      <c r="B44" s="1" t="s">
        <v>150</v>
      </c>
      <c r="C44" s="1" t="s">
        <v>151</v>
      </c>
      <c r="D44" s="1" t="s">
        <v>29</v>
      </c>
      <c r="E44" s="2">
        <v>43279</v>
      </c>
      <c r="F44" s="7">
        <v>99500</v>
      </c>
      <c r="G44">
        <v>6.4</v>
      </c>
      <c r="H44">
        <v>6.4</v>
      </c>
      <c r="I44" s="1" t="s">
        <v>30</v>
      </c>
      <c r="J44" s="1" t="s">
        <v>49</v>
      </c>
      <c r="K44" t="str">
        <f>IF(Practice_Dataset[[#This Row],[YearsExperience]]&lt;5, "Less than 5", IF(Practice_Dataset[[#This Row],[YearsExperience]]&lt;=10, "Between 5 and 10", "More than 10"))</f>
        <v>Between 5 and 10</v>
      </c>
      <c r="L44"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44" s="1">
        <f>YEAR(Practice_Dataset[[#This Row],[HireDate]])</f>
        <v>2018</v>
      </c>
    </row>
    <row r="45" spans="1:13" x14ac:dyDescent="0.35">
      <c r="A45" s="1" t="s">
        <v>152</v>
      </c>
      <c r="B45" s="1" t="s">
        <v>153</v>
      </c>
      <c r="C45" s="1" t="s">
        <v>56</v>
      </c>
      <c r="D45" s="1" t="s">
        <v>57</v>
      </c>
      <c r="E45" s="2">
        <v>41534</v>
      </c>
      <c r="F45" s="7">
        <v>91500</v>
      </c>
      <c r="G45">
        <v>13.5</v>
      </c>
      <c r="H45">
        <v>13.5</v>
      </c>
      <c r="I45" s="1" t="s">
        <v>14</v>
      </c>
      <c r="J45" s="1" t="s">
        <v>102</v>
      </c>
      <c r="K45" t="str">
        <f>IF(Practice_Dataset[[#This Row],[YearsExperience]]&lt;5, "Less than 5", IF(Practice_Dataset[[#This Row],[YearsExperience]]&lt;=10, "Between 5 and 10", "More than 10"))</f>
        <v>More than 10</v>
      </c>
      <c r="L45"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5" s="1">
        <f>YEAR(Practice_Dataset[[#This Row],[HireDate]])</f>
        <v>2013</v>
      </c>
    </row>
    <row r="46" spans="1:13" x14ac:dyDescent="0.35">
      <c r="A46" s="1" t="s">
        <v>154</v>
      </c>
      <c r="B46" s="1" t="s">
        <v>155</v>
      </c>
      <c r="C46" s="1" t="s">
        <v>39</v>
      </c>
      <c r="D46" s="1" t="s">
        <v>13</v>
      </c>
      <c r="E46" s="2">
        <v>41937</v>
      </c>
      <c r="F46" s="7">
        <v>101700</v>
      </c>
      <c r="G46">
        <v>11.1</v>
      </c>
      <c r="H46">
        <v>11.1</v>
      </c>
      <c r="I46" s="1" t="s">
        <v>30</v>
      </c>
      <c r="J46" s="1" t="s">
        <v>62</v>
      </c>
      <c r="K46" t="str">
        <f>IF(Practice_Dataset[[#This Row],[YearsExperience]]&lt;5, "Less than 5", IF(Practice_Dataset[[#This Row],[YearsExperience]]&lt;=10, "Between 5 and 10", "More than 10"))</f>
        <v>More than 10</v>
      </c>
      <c r="L46"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6" s="1">
        <f>YEAR(Practice_Dataset[[#This Row],[HireDate]])</f>
        <v>2014</v>
      </c>
    </row>
    <row r="47" spans="1:13" x14ac:dyDescent="0.35">
      <c r="A47" s="1" t="s">
        <v>156</v>
      </c>
      <c r="B47" s="1" t="s">
        <v>157</v>
      </c>
      <c r="C47" s="1" t="s">
        <v>42</v>
      </c>
      <c r="D47" s="1" t="s">
        <v>43</v>
      </c>
      <c r="E47" s="2">
        <v>43477</v>
      </c>
      <c r="F47" s="7">
        <v>79500</v>
      </c>
      <c r="G47">
        <v>3.9</v>
      </c>
      <c r="H47">
        <v>3.9</v>
      </c>
      <c r="I47" s="1" t="s">
        <v>44</v>
      </c>
      <c r="J47" s="1" t="s">
        <v>45</v>
      </c>
      <c r="K47" t="str">
        <f>IF(Practice_Dataset[[#This Row],[YearsExperience]]&lt;5, "Less than 5", IF(Practice_Dataset[[#This Row],[YearsExperience]]&lt;=10, "Between 5 and 10", "More than 10"))</f>
        <v>Less than 5</v>
      </c>
      <c r="L47"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47" s="1">
        <f>YEAR(Practice_Dataset[[#This Row],[HireDate]])</f>
        <v>2019</v>
      </c>
    </row>
    <row r="48" spans="1:13" x14ac:dyDescent="0.35">
      <c r="A48" s="1" t="s">
        <v>158</v>
      </c>
      <c r="B48" s="1" t="s">
        <v>159</v>
      </c>
      <c r="C48" s="1" t="s">
        <v>72</v>
      </c>
      <c r="D48" s="1" t="s">
        <v>19</v>
      </c>
      <c r="E48" s="2">
        <v>42551</v>
      </c>
      <c r="F48" s="7">
        <v>119800</v>
      </c>
      <c r="G48">
        <v>9</v>
      </c>
      <c r="H48">
        <v>9</v>
      </c>
      <c r="I48" s="1" t="s">
        <v>20</v>
      </c>
      <c r="J48" s="1" t="s">
        <v>87</v>
      </c>
      <c r="K48" t="str">
        <f>IF(Practice_Dataset[[#This Row],[YearsExperience]]&lt;5, "Less than 5", IF(Practice_Dataset[[#This Row],[YearsExperience]]&lt;=10, "Between 5 and 10", "More than 10"))</f>
        <v>Between 5 and 10</v>
      </c>
      <c r="L48"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8" s="1">
        <f>YEAR(Practice_Dataset[[#This Row],[HireDate]])</f>
        <v>2016</v>
      </c>
    </row>
    <row r="49" spans="1:13" x14ac:dyDescent="0.35">
      <c r="A49" s="1" t="s">
        <v>160</v>
      </c>
      <c r="B49" s="1" t="s">
        <v>161</v>
      </c>
      <c r="C49" s="1" t="s">
        <v>107</v>
      </c>
      <c r="D49" s="1" t="s">
        <v>43</v>
      </c>
      <c r="E49" s="2">
        <v>42821</v>
      </c>
      <c r="F49" s="7">
        <v>95000</v>
      </c>
      <c r="G49">
        <v>7.2</v>
      </c>
      <c r="H49">
        <v>7.2</v>
      </c>
      <c r="I49" s="1" t="s">
        <v>44</v>
      </c>
      <c r="J49" s="1" t="s">
        <v>66</v>
      </c>
      <c r="K49" t="str">
        <f>IF(Practice_Dataset[[#This Row],[YearsExperience]]&lt;5, "Less than 5", IF(Practice_Dataset[[#This Row],[YearsExperience]]&lt;=10, "Between 5 and 10", "More than 10"))</f>
        <v>Between 5 and 10</v>
      </c>
      <c r="L49"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High class</v>
      </c>
      <c r="M49" s="1">
        <f>YEAR(Practice_Dataset[[#This Row],[HireDate]])</f>
        <v>2017</v>
      </c>
    </row>
    <row r="50" spans="1:13" x14ac:dyDescent="0.35">
      <c r="A50" s="1" t="s">
        <v>162</v>
      </c>
      <c r="B50" s="1" t="s">
        <v>163</v>
      </c>
      <c r="C50" s="1" t="s">
        <v>28</v>
      </c>
      <c r="D50" s="1" t="s">
        <v>29</v>
      </c>
      <c r="E50" s="2">
        <v>43331</v>
      </c>
      <c r="F50" s="7">
        <v>121000</v>
      </c>
      <c r="G50">
        <v>5.9</v>
      </c>
      <c r="H50">
        <v>5.9</v>
      </c>
      <c r="I50" s="1" t="s">
        <v>30</v>
      </c>
      <c r="J50" s="1" t="s">
        <v>31</v>
      </c>
      <c r="K50" t="str">
        <f>IF(Practice_Dataset[[#This Row],[YearsExperience]]&lt;5, "Less than 5", IF(Practice_Dataset[[#This Row],[YearsExperience]]&lt;=10, "Between 5 and 10", "More than 10"))</f>
        <v>Between 5 and 10</v>
      </c>
      <c r="L50"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50" s="1">
        <f>YEAR(Practice_Dataset[[#This Row],[HireDate]])</f>
        <v>2018</v>
      </c>
    </row>
    <row r="51" spans="1:13" x14ac:dyDescent="0.35">
      <c r="A51" s="1" t="s">
        <v>164</v>
      </c>
      <c r="B51" s="1" t="s">
        <v>165</v>
      </c>
      <c r="C51" s="1" t="s">
        <v>34</v>
      </c>
      <c r="D51" s="1" t="s">
        <v>19</v>
      </c>
      <c r="E51" s="2">
        <v>44201</v>
      </c>
      <c r="F51" s="7">
        <v>97000</v>
      </c>
      <c r="G51">
        <v>2.2000000000000002</v>
      </c>
      <c r="H51">
        <v>2.2000000000000002</v>
      </c>
      <c r="I51" s="1" t="s">
        <v>35</v>
      </c>
      <c r="J51" s="1" t="s">
        <v>36</v>
      </c>
      <c r="K51" t="str">
        <f>IF(Practice_Dataset[[#This Row],[YearsExperience]]&lt;5, "Less than 5", IF(Practice_Dataset[[#This Row],[YearsExperience]]&lt;=10, "Between 5 and 10", "More than 10"))</f>
        <v>Less than 5</v>
      </c>
      <c r="L51" s="1" t="str">
        <f>IF(AND(Practice_Dataset[[#This Row],[Salary]]&gt;121060, Practice_Dataset[[#This Row],[Department]]="Operations"), "High class", IF(AND(Practice_Dataset[[#This Row],[Salary]]&gt;104363.3, Practice_Dataset[[#This Row],[Department]]="IT"), "High class", IF(AND(Practice_Dataset[[#This Row],[Salary]]&gt;103215.48, Practice_Dataset[[#This Row],[Department]]="Sales"), "High class", IF(AND(Practice_Dataset[[#This Row],[Salary]]&gt;96243.58, Practice_Dataset[[#This Row],[Department]]="Finance"), "High class", IF(AND(Practice_Dataset[[#This Row],[Salary]]&gt;88475.2, Practice_Dataset[[#This Row],[Department]]="HR"), "High class", IF(AND(Practice_Dataset[[#This Row],[Salary]]&gt;80188.96, Practice_Dataset[[#This Row],[Department]]="Marketing"), "High class", "Low class"))))))</f>
        <v>Low class</v>
      </c>
      <c r="M51" s="1">
        <f>YEAR(Practice_Dataset[[#This Row],[HireDate]])</f>
        <v>2021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B7BF8-4FBB-4755-B55C-FCC914995F1A}">
  <dimension ref="B3:J99"/>
  <sheetViews>
    <sheetView topLeftCell="B57" zoomScaleNormal="100" workbookViewId="0">
      <selection activeCell="H25" sqref="H25"/>
    </sheetView>
  </sheetViews>
  <sheetFormatPr defaultRowHeight="14.5" x14ac:dyDescent="0.35"/>
  <cols>
    <col min="1" max="2" width="13.08984375" bestFit="1" customWidth="1"/>
    <col min="3" max="3" width="25.7265625" bestFit="1" customWidth="1"/>
    <col min="4" max="4" width="10.36328125" bestFit="1" customWidth="1"/>
    <col min="5" max="5" width="19.54296875" bestFit="1" customWidth="1"/>
    <col min="6" max="7" width="12.1796875" bestFit="1" customWidth="1"/>
    <col min="9" max="9" width="17.36328125" bestFit="1" customWidth="1"/>
    <col min="10" max="10" width="14.7265625" bestFit="1" customWidth="1"/>
  </cols>
  <sheetData>
    <row r="3" spans="2:10" x14ac:dyDescent="0.35">
      <c r="B3" t="s">
        <v>198</v>
      </c>
      <c r="F3" t="s">
        <v>186</v>
      </c>
      <c r="I3" t="s">
        <v>195</v>
      </c>
    </row>
    <row r="5" spans="2:10" x14ac:dyDescent="0.35">
      <c r="C5" s="3" t="s">
        <v>175</v>
      </c>
      <c r="F5" s="3" t="s">
        <v>8</v>
      </c>
      <c r="G5" t="s">
        <v>187</v>
      </c>
      <c r="I5" s="3" t="s">
        <v>3</v>
      </c>
      <c r="J5" t="s">
        <v>194</v>
      </c>
    </row>
    <row r="6" spans="2:10" x14ac:dyDescent="0.35">
      <c r="B6" s="3" t="s">
        <v>174</v>
      </c>
      <c r="C6" t="s">
        <v>172</v>
      </c>
      <c r="F6" s="4" t="s">
        <v>14</v>
      </c>
      <c r="G6" s="1">
        <v>10</v>
      </c>
      <c r="I6" s="4" t="s">
        <v>42</v>
      </c>
      <c r="J6" s="1">
        <v>5</v>
      </c>
    </row>
    <row r="7" spans="2:10" x14ac:dyDescent="0.35">
      <c r="B7" s="4" t="s">
        <v>10</v>
      </c>
      <c r="F7" s="4" t="s">
        <v>44</v>
      </c>
      <c r="G7" s="1">
        <v>9</v>
      </c>
      <c r="I7" s="4" t="s">
        <v>39</v>
      </c>
      <c r="J7" s="1">
        <v>5</v>
      </c>
    </row>
    <row r="8" spans="2:10" x14ac:dyDescent="0.35">
      <c r="B8" s="14" t="s">
        <v>11</v>
      </c>
      <c r="F8" s="4" t="s">
        <v>53</v>
      </c>
      <c r="G8" s="1">
        <v>6</v>
      </c>
      <c r="I8" s="4" t="s">
        <v>52</v>
      </c>
      <c r="J8" s="1">
        <v>4</v>
      </c>
    </row>
    <row r="9" spans="2:10" x14ac:dyDescent="0.35">
      <c r="B9" s="4" t="s">
        <v>46</v>
      </c>
      <c r="F9" s="4" t="s">
        <v>35</v>
      </c>
      <c r="G9" s="1">
        <v>6</v>
      </c>
      <c r="I9" s="4" t="s">
        <v>34</v>
      </c>
      <c r="J9" s="1">
        <v>4</v>
      </c>
    </row>
    <row r="10" spans="2:10" x14ac:dyDescent="0.35">
      <c r="B10" s="14" t="s">
        <v>47</v>
      </c>
      <c r="F10" s="4" t="s">
        <v>20</v>
      </c>
      <c r="G10" s="1">
        <v>7</v>
      </c>
      <c r="I10" s="4" t="s">
        <v>24</v>
      </c>
      <c r="J10" s="1">
        <v>4</v>
      </c>
    </row>
    <row r="11" spans="2:10" x14ac:dyDescent="0.35">
      <c r="B11" s="4" t="s">
        <v>54</v>
      </c>
      <c r="F11" s="4" t="s">
        <v>30</v>
      </c>
      <c r="G11" s="1">
        <v>12</v>
      </c>
      <c r="I11" s="4" t="s">
        <v>48</v>
      </c>
      <c r="J11" s="1">
        <v>4</v>
      </c>
    </row>
    <row r="12" spans="2:10" x14ac:dyDescent="0.35">
      <c r="B12" s="14" t="s">
        <v>55</v>
      </c>
      <c r="I12" s="4" t="s">
        <v>28</v>
      </c>
      <c r="J12" s="1">
        <v>3</v>
      </c>
    </row>
    <row r="13" spans="2:10" x14ac:dyDescent="0.35">
      <c r="B13" s="4" t="s">
        <v>100</v>
      </c>
      <c r="I13" s="4" t="s">
        <v>72</v>
      </c>
      <c r="J13" s="1">
        <v>3</v>
      </c>
    </row>
    <row r="14" spans="2:10" x14ac:dyDescent="0.35">
      <c r="B14" s="14" t="s">
        <v>101</v>
      </c>
      <c r="F14" s="4" t="s">
        <v>188</v>
      </c>
      <c r="I14" s="4" t="s">
        <v>12</v>
      </c>
      <c r="J14" s="1">
        <v>3</v>
      </c>
    </row>
    <row r="15" spans="2:10" x14ac:dyDescent="0.35">
      <c r="B15" s="4" t="s">
        <v>103</v>
      </c>
      <c r="I15" s="4" t="s">
        <v>18</v>
      </c>
      <c r="J15" s="1">
        <v>3</v>
      </c>
    </row>
    <row r="16" spans="2:10" x14ac:dyDescent="0.35">
      <c r="B16" s="14" t="s">
        <v>104</v>
      </c>
      <c r="F16" s="3" t="s">
        <v>189</v>
      </c>
      <c r="G16" t="s">
        <v>179</v>
      </c>
      <c r="I16" s="4" t="s">
        <v>65</v>
      </c>
      <c r="J16" s="1">
        <v>2</v>
      </c>
    </row>
    <row r="17" spans="2:10" x14ac:dyDescent="0.35">
      <c r="B17" s="4" t="s">
        <v>125</v>
      </c>
      <c r="F17" s="4">
        <v>14.2</v>
      </c>
      <c r="G17" s="1">
        <v>89400.8</v>
      </c>
      <c r="I17" s="4" t="s">
        <v>76</v>
      </c>
      <c r="J17" s="1">
        <v>2</v>
      </c>
    </row>
    <row r="18" spans="2:10" x14ac:dyDescent="0.35">
      <c r="B18" s="14" t="s">
        <v>126</v>
      </c>
      <c r="F18" s="4">
        <v>13.5</v>
      </c>
      <c r="G18" s="1">
        <v>91500</v>
      </c>
      <c r="I18" s="4" t="s">
        <v>56</v>
      </c>
      <c r="J18" s="1">
        <v>2</v>
      </c>
    </row>
    <row r="19" spans="2:10" x14ac:dyDescent="0.35">
      <c r="B19" s="4" t="s">
        <v>135</v>
      </c>
      <c r="F19" s="4">
        <v>13.1</v>
      </c>
      <c r="G19" s="1">
        <v>78960.73</v>
      </c>
      <c r="I19" s="4" t="s">
        <v>107</v>
      </c>
      <c r="J19" s="1">
        <v>2</v>
      </c>
    </row>
    <row r="20" spans="2:10" x14ac:dyDescent="0.35">
      <c r="B20" s="14" t="s">
        <v>136</v>
      </c>
      <c r="F20" s="4">
        <v>12.2</v>
      </c>
      <c r="G20" s="1">
        <v>87000</v>
      </c>
      <c r="I20" s="4" t="s">
        <v>61</v>
      </c>
      <c r="J20" s="1">
        <v>1</v>
      </c>
    </row>
    <row r="21" spans="2:10" x14ac:dyDescent="0.35">
      <c r="B21" s="4" t="s">
        <v>152</v>
      </c>
      <c r="F21" s="4">
        <v>12</v>
      </c>
      <c r="G21" s="1">
        <v>134200</v>
      </c>
      <c r="I21" s="4" t="s">
        <v>83</v>
      </c>
      <c r="J21" s="1">
        <v>1</v>
      </c>
    </row>
    <row r="22" spans="2:10" x14ac:dyDescent="0.35">
      <c r="B22" s="14" t="s">
        <v>153</v>
      </c>
      <c r="F22" s="4">
        <v>11.6</v>
      </c>
      <c r="G22" s="1">
        <v>118700</v>
      </c>
      <c r="I22" s="4" t="s">
        <v>137</v>
      </c>
      <c r="J22" s="1">
        <v>1</v>
      </c>
    </row>
    <row r="23" spans="2:10" x14ac:dyDescent="0.35">
      <c r="B23" s="4" t="s">
        <v>154</v>
      </c>
      <c r="F23" s="4">
        <v>11.1</v>
      </c>
      <c r="G23" s="1">
        <v>101700</v>
      </c>
      <c r="I23" s="4" t="s">
        <v>151</v>
      </c>
      <c r="J23" s="1">
        <v>1</v>
      </c>
    </row>
    <row r="24" spans="2:10" x14ac:dyDescent="0.35">
      <c r="B24" s="14" t="s">
        <v>155</v>
      </c>
      <c r="F24" s="4">
        <v>10.8</v>
      </c>
      <c r="G24" s="1">
        <v>86000</v>
      </c>
    </row>
    <row r="25" spans="2:10" x14ac:dyDescent="0.35">
      <c r="F25" s="4">
        <v>10.5</v>
      </c>
      <c r="G25" s="1">
        <v>128400</v>
      </c>
    </row>
    <row r="26" spans="2:10" x14ac:dyDescent="0.35">
      <c r="F26" s="4">
        <v>10</v>
      </c>
      <c r="G26" s="1">
        <v>120300</v>
      </c>
    </row>
    <row r="27" spans="2:10" x14ac:dyDescent="0.35">
      <c r="F27" s="4">
        <v>9.8000000000000007</v>
      </c>
      <c r="G27" s="1">
        <v>130900</v>
      </c>
    </row>
    <row r="28" spans="2:10" x14ac:dyDescent="0.35">
      <c r="F28" s="4">
        <v>9.6999999999999993</v>
      </c>
      <c r="G28" s="1">
        <v>98400.75</v>
      </c>
    </row>
    <row r="29" spans="2:10" x14ac:dyDescent="0.35">
      <c r="F29" s="4">
        <v>9.5</v>
      </c>
      <c r="G29" s="1">
        <v>128900</v>
      </c>
    </row>
    <row r="30" spans="2:10" x14ac:dyDescent="0.35">
      <c r="F30" s="4">
        <v>9.1999999999999993</v>
      </c>
      <c r="G30" s="1">
        <v>125500</v>
      </c>
    </row>
    <row r="31" spans="2:10" x14ac:dyDescent="0.35">
      <c r="F31" s="4">
        <v>9.1</v>
      </c>
      <c r="G31" s="1">
        <v>99000</v>
      </c>
    </row>
    <row r="32" spans="2:10" x14ac:dyDescent="0.35">
      <c r="B32" t="s">
        <v>178</v>
      </c>
      <c r="F32" s="4">
        <v>9</v>
      </c>
      <c r="G32" s="1">
        <v>119800</v>
      </c>
    </row>
    <row r="33" spans="2:7" x14ac:dyDescent="0.35">
      <c r="F33" s="4">
        <v>8.9</v>
      </c>
      <c r="G33" s="1">
        <v>224500</v>
      </c>
    </row>
    <row r="34" spans="2:7" x14ac:dyDescent="0.35">
      <c r="B34" s="3" t="s">
        <v>3</v>
      </c>
      <c r="C34" t="s">
        <v>180</v>
      </c>
      <c r="F34" s="4">
        <v>8.6999999999999993</v>
      </c>
      <c r="G34" s="1">
        <v>85500</v>
      </c>
    </row>
    <row r="35" spans="2:7" x14ac:dyDescent="0.35">
      <c r="B35" s="4" t="s">
        <v>57</v>
      </c>
      <c r="C35" s="15">
        <v>12.675000000000001</v>
      </c>
      <c r="F35" s="4">
        <v>7.9</v>
      </c>
      <c r="G35" s="1">
        <v>122500</v>
      </c>
    </row>
    <row r="36" spans="2:7" x14ac:dyDescent="0.35">
      <c r="B36" s="4" t="s">
        <v>13</v>
      </c>
      <c r="C36" s="15">
        <v>9.2666666666666675</v>
      </c>
      <c r="F36" s="4">
        <v>7.7</v>
      </c>
      <c r="G36" s="1">
        <v>98500</v>
      </c>
    </row>
    <row r="37" spans="2:7" x14ac:dyDescent="0.35">
      <c r="B37" s="4" t="s">
        <v>29</v>
      </c>
      <c r="C37" s="15">
        <v>8.36</v>
      </c>
      <c r="F37" s="4">
        <v>7.5</v>
      </c>
      <c r="G37" s="1">
        <v>207087.97</v>
      </c>
    </row>
    <row r="38" spans="2:7" x14ac:dyDescent="0.35">
      <c r="B38" s="4" t="s">
        <v>25</v>
      </c>
      <c r="C38" s="15">
        <v>6.1499999999999995</v>
      </c>
      <c r="F38" s="4">
        <v>7.2</v>
      </c>
      <c r="G38" s="1">
        <v>215800</v>
      </c>
    </row>
    <row r="39" spans="2:7" x14ac:dyDescent="0.35">
      <c r="B39" s="4" t="s">
        <v>19</v>
      </c>
      <c r="C39" s="15">
        <v>6.1388888888888902</v>
      </c>
      <c r="F39" s="4">
        <v>6.5</v>
      </c>
      <c r="G39" s="1">
        <v>98700</v>
      </c>
    </row>
    <row r="40" spans="2:7" x14ac:dyDescent="0.35">
      <c r="B40" s="4" t="s">
        <v>43</v>
      </c>
      <c r="C40" s="15">
        <v>5.5777777777777784</v>
      </c>
      <c r="F40" s="4">
        <v>6.4</v>
      </c>
      <c r="G40" s="1">
        <v>99500</v>
      </c>
    </row>
    <row r="41" spans="2:7" x14ac:dyDescent="0.35">
      <c r="B41" s="4" t="s">
        <v>169</v>
      </c>
      <c r="C41" s="1">
        <v>7.1599999999999993</v>
      </c>
      <c r="F41" s="4">
        <v>6.2</v>
      </c>
      <c r="G41" s="1">
        <v>95000</v>
      </c>
    </row>
    <row r="42" spans="2:7" x14ac:dyDescent="0.35">
      <c r="F42" s="4">
        <v>6.1</v>
      </c>
      <c r="G42" s="1">
        <v>76500.2</v>
      </c>
    </row>
    <row r="43" spans="2:7" x14ac:dyDescent="0.35">
      <c r="B43" s="4" t="s">
        <v>181</v>
      </c>
      <c r="F43" s="4">
        <v>6</v>
      </c>
      <c r="G43" s="1">
        <v>196100</v>
      </c>
    </row>
    <row r="44" spans="2:7" x14ac:dyDescent="0.35">
      <c r="F44" s="4">
        <v>5.9</v>
      </c>
      <c r="G44" s="1">
        <v>121000</v>
      </c>
    </row>
    <row r="45" spans="2:7" x14ac:dyDescent="0.35">
      <c r="F45" s="4">
        <v>5.7</v>
      </c>
      <c r="G45" s="1">
        <v>68500.899999999994</v>
      </c>
    </row>
    <row r="46" spans="2:7" x14ac:dyDescent="0.35">
      <c r="B46" s="3" t="s">
        <v>3</v>
      </c>
      <c r="C46" t="s">
        <v>177</v>
      </c>
      <c r="F46" s="4">
        <v>5.6</v>
      </c>
      <c r="G46" s="1">
        <v>76000</v>
      </c>
    </row>
    <row r="47" spans="2:7" x14ac:dyDescent="0.35">
      <c r="B47" s="4" t="s">
        <v>29</v>
      </c>
      <c r="C47" s="16">
        <v>121060</v>
      </c>
      <c r="F47" s="4">
        <v>5.2</v>
      </c>
      <c r="G47" s="1">
        <v>97023.2</v>
      </c>
    </row>
    <row r="48" spans="2:7" x14ac:dyDescent="0.35">
      <c r="B48" s="4" t="s">
        <v>19</v>
      </c>
      <c r="C48" s="16">
        <v>104363.29833333334</v>
      </c>
      <c r="F48" s="4">
        <v>4.5</v>
      </c>
      <c r="G48" s="1">
        <v>115450.5</v>
      </c>
    </row>
    <row r="49" spans="2:7" x14ac:dyDescent="0.35">
      <c r="B49" s="4" t="s">
        <v>25</v>
      </c>
      <c r="C49" s="16">
        <v>103215.48125</v>
      </c>
      <c r="F49" s="4">
        <v>4.4000000000000004</v>
      </c>
      <c r="G49" s="1">
        <v>91000</v>
      </c>
    </row>
    <row r="50" spans="2:7" x14ac:dyDescent="0.35">
      <c r="B50" s="4" t="s">
        <v>13</v>
      </c>
      <c r="C50" s="16">
        <v>96243.58</v>
      </c>
      <c r="F50" s="4">
        <v>4.2</v>
      </c>
      <c r="G50" s="1">
        <v>94000</v>
      </c>
    </row>
    <row r="51" spans="2:7" x14ac:dyDescent="0.35">
      <c r="B51" s="4" t="s">
        <v>57</v>
      </c>
      <c r="C51" s="16">
        <v>88475.199999999997</v>
      </c>
      <c r="F51" s="4">
        <v>4.0999999999999996</v>
      </c>
      <c r="G51" s="1">
        <v>83000</v>
      </c>
    </row>
    <row r="52" spans="2:7" x14ac:dyDescent="0.35">
      <c r="B52" s="4" t="s">
        <v>43</v>
      </c>
      <c r="C52" s="16">
        <v>80188.961111111115</v>
      </c>
      <c r="F52" s="4">
        <v>3.9</v>
      </c>
      <c r="G52" s="1">
        <v>191800.65</v>
      </c>
    </row>
    <row r="53" spans="2:7" x14ac:dyDescent="0.35">
      <c r="B53" s="4" t="s">
        <v>169</v>
      </c>
      <c r="C53" s="16">
        <v>99252.523000000001</v>
      </c>
      <c r="F53" s="4">
        <v>3.8</v>
      </c>
      <c r="G53" s="1">
        <v>206400</v>
      </c>
    </row>
    <row r="54" spans="2:7" x14ac:dyDescent="0.35">
      <c r="F54" s="4">
        <v>3.3</v>
      </c>
      <c r="G54" s="1">
        <v>89000</v>
      </c>
    </row>
    <row r="55" spans="2:7" x14ac:dyDescent="0.35">
      <c r="F55" s="4">
        <v>3.1</v>
      </c>
      <c r="G55" s="1">
        <v>73400</v>
      </c>
    </row>
    <row r="56" spans="2:7" x14ac:dyDescent="0.35">
      <c r="B56" s="4" t="s">
        <v>199</v>
      </c>
      <c r="F56" s="4">
        <v>3</v>
      </c>
      <c r="G56" s="1">
        <v>62500</v>
      </c>
    </row>
    <row r="57" spans="2:7" x14ac:dyDescent="0.35">
      <c r="F57" s="4">
        <v>2.9</v>
      </c>
      <c r="G57" s="1">
        <v>87000</v>
      </c>
    </row>
    <row r="58" spans="2:7" x14ac:dyDescent="0.35">
      <c r="C58" s="3" t="s">
        <v>182</v>
      </c>
      <c r="F58" s="4">
        <v>2.4</v>
      </c>
      <c r="G58" s="1">
        <v>91000</v>
      </c>
    </row>
    <row r="59" spans="2:7" x14ac:dyDescent="0.35">
      <c r="B59" s="3" t="s">
        <v>174</v>
      </c>
      <c r="C59" t="s">
        <v>183</v>
      </c>
      <c r="F59" s="4">
        <v>2.2000000000000002</v>
      </c>
      <c r="G59" s="1">
        <v>97000</v>
      </c>
    </row>
    <row r="60" spans="2:7" x14ac:dyDescent="0.35">
      <c r="B60" s="4" t="s">
        <v>16</v>
      </c>
      <c r="F60" s="4">
        <v>2.1</v>
      </c>
      <c r="G60" s="1">
        <v>60200.45</v>
      </c>
    </row>
    <row r="61" spans="2:7" x14ac:dyDescent="0.35">
      <c r="B61" s="4" t="s">
        <v>26</v>
      </c>
    </row>
    <row r="62" spans="2:7" x14ac:dyDescent="0.35">
      <c r="B62" s="4" t="s">
        <v>32</v>
      </c>
    </row>
    <row r="63" spans="2:7" x14ac:dyDescent="0.35">
      <c r="B63" s="4" t="s">
        <v>37</v>
      </c>
      <c r="F63" t="s">
        <v>190</v>
      </c>
    </row>
    <row r="64" spans="2:7" x14ac:dyDescent="0.35">
      <c r="B64" s="4" t="s">
        <v>46</v>
      </c>
    </row>
    <row r="65" spans="2:7" x14ac:dyDescent="0.35">
      <c r="B65" s="4" t="s">
        <v>50</v>
      </c>
      <c r="F65" t="s">
        <v>191</v>
      </c>
    </row>
    <row r="66" spans="2:7" x14ac:dyDescent="0.35">
      <c r="B66" s="4" t="s">
        <v>54</v>
      </c>
    </row>
    <row r="67" spans="2:7" x14ac:dyDescent="0.35">
      <c r="B67" s="4" t="s">
        <v>67</v>
      </c>
    </row>
    <row r="68" spans="2:7" x14ac:dyDescent="0.35">
      <c r="B68" s="4" t="s">
        <v>70</v>
      </c>
      <c r="F68" t="s">
        <v>192</v>
      </c>
    </row>
    <row r="69" spans="2:7" x14ac:dyDescent="0.35">
      <c r="B69" s="4" t="s">
        <v>78</v>
      </c>
    </row>
    <row r="70" spans="2:7" x14ac:dyDescent="0.35">
      <c r="B70" s="4" t="s">
        <v>81</v>
      </c>
      <c r="F70" s="3" t="s">
        <v>174</v>
      </c>
      <c r="G70" t="s">
        <v>179</v>
      </c>
    </row>
    <row r="71" spans="2:7" x14ac:dyDescent="0.35">
      <c r="B71" s="4" t="s">
        <v>88</v>
      </c>
      <c r="F71" s="4" t="s">
        <v>46</v>
      </c>
      <c r="G71" s="8">
        <v>134200</v>
      </c>
    </row>
    <row r="72" spans="2:7" x14ac:dyDescent="0.35">
      <c r="B72" s="4" t="s">
        <v>91</v>
      </c>
      <c r="F72" s="4" t="s">
        <v>81</v>
      </c>
      <c r="G72" s="8">
        <v>130900</v>
      </c>
    </row>
    <row r="73" spans="2:7" x14ac:dyDescent="0.35">
      <c r="B73" s="4" t="s">
        <v>97</v>
      </c>
      <c r="F73" s="4" t="s">
        <v>147</v>
      </c>
      <c r="G73" s="8">
        <v>128900</v>
      </c>
    </row>
    <row r="74" spans="2:7" x14ac:dyDescent="0.35">
      <c r="B74" s="4" t="s">
        <v>103</v>
      </c>
      <c r="F74" s="4" t="s">
        <v>103</v>
      </c>
      <c r="G74" s="8">
        <v>128400</v>
      </c>
    </row>
    <row r="75" spans="2:7" x14ac:dyDescent="0.35">
      <c r="B75" s="4" t="s">
        <v>105</v>
      </c>
      <c r="F75" s="4" t="s">
        <v>26</v>
      </c>
      <c r="G75" s="8">
        <v>125500</v>
      </c>
    </row>
    <row r="76" spans="2:7" x14ac:dyDescent="0.35">
      <c r="B76" s="4" t="s">
        <v>115</v>
      </c>
    </row>
    <row r="77" spans="2:7" x14ac:dyDescent="0.35">
      <c r="B77" s="4" t="s">
        <v>117</v>
      </c>
    </row>
    <row r="78" spans="2:7" x14ac:dyDescent="0.35">
      <c r="B78" s="4" t="s">
        <v>119</v>
      </c>
    </row>
    <row r="79" spans="2:7" x14ac:dyDescent="0.35">
      <c r="B79" s="4" t="s">
        <v>132</v>
      </c>
      <c r="F79" t="s">
        <v>193</v>
      </c>
    </row>
    <row r="80" spans="2:7" x14ac:dyDescent="0.35">
      <c r="B80" s="4" t="s">
        <v>135</v>
      </c>
    </row>
    <row r="81" spans="2:7" x14ac:dyDescent="0.35">
      <c r="B81" s="4" t="s">
        <v>138</v>
      </c>
      <c r="F81" s="3" t="s">
        <v>3</v>
      </c>
      <c r="G81" t="s">
        <v>166</v>
      </c>
    </row>
    <row r="82" spans="2:7" x14ac:dyDescent="0.35">
      <c r="B82" s="4" t="s">
        <v>140</v>
      </c>
      <c r="F82" s="4" t="s">
        <v>19</v>
      </c>
      <c r="G82" s="16">
        <v>1878539.37</v>
      </c>
    </row>
    <row r="83" spans="2:7" x14ac:dyDescent="0.35">
      <c r="B83" s="4" t="s">
        <v>142</v>
      </c>
      <c r="F83" s="4" t="s">
        <v>25</v>
      </c>
      <c r="G83" s="16">
        <v>825723.85</v>
      </c>
    </row>
    <row r="84" spans="2:7" x14ac:dyDescent="0.35">
      <c r="B84" s="4" t="s">
        <v>147</v>
      </c>
      <c r="F84" s="4" t="s">
        <v>43</v>
      </c>
      <c r="G84" s="16">
        <v>721700.65</v>
      </c>
    </row>
    <row r="85" spans="2:7" x14ac:dyDescent="0.35">
      <c r="B85" s="4" t="s">
        <v>152</v>
      </c>
      <c r="F85" s="4" t="s">
        <v>29</v>
      </c>
      <c r="G85" s="16">
        <v>605300</v>
      </c>
    </row>
    <row r="86" spans="2:7" x14ac:dyDescent="0.35">
      <c r="B86" s="4" t="s">
        <v>154</v>
      </c>
      <c r="F86" s="4" t="s">
        <v>13</v>
      </c>
      <c r="G86" s="16">
        <v>577461.48</v>
      </c>
    </row>
    <row r="87" spans="2:7" x14ac:dyDescent="0.35">
      <c r="B87" s="4" t="s">
        <v>158</v>
      </c>
      <c r="F87" s="4" t="s">
        <v>57</v>
      </c>
      <c r="G87" s="16">
        <v>353900.79999999999</v>
      </c>
    </row>
    <row r="88" spans="2:7" x14ac:dyDescent="0.35">
      <c r="B88" s="4" t="s">
        <v>160</v>
      </c>
      <c r="F88" s="4" t="s">
        <v>169</v>
      </c>
      <c r="G88" s="16">
        <v>4962626.1500000004</v>
      </c>
    </row>
    <row r="91" spans="2:7" x14ac:dyDescent="0.35">
      <c r="B91" s="4" t="s">
        <v>184</v>
      </c>
    </row>
    <row r="93" spans="2:7" x14ac:dyDescent="0.35">
      <c r="B93" s="3" t="s">
        <v>8</v>
      </c>
      <c r="C93" t="s">
        <v>185</v>
      </c>
    </row>
    <row r="94" spans="2:7" x14ac:dyDescent="0.35">
      <c r="B94" s="4" t="s">
        <v>30</v>
      </c>
      <c r="C94" s="1">
        <v>12</v>
      </c>
    </row>
    <row r="95" spans="2:7" x14ac:dyDescent="0.35">
      <c r="B95" s="4" t="s">
        <v>14</v>
      </c>
      <c r="C95" s="1">
        <v>10</v>
      </c>
    </row>
    <row r="96" spans="2:7" x14ac:dyDescent="0.35">
      <c r="B96" s="4" t="s">
        <v>44</v>
      </c>
      <c r="C96" s="1">
        <v>9</v>
      </c>
    </row>
    <row r="97" spans="2:3" x14ac:dyDescent="0.35">
      <c r="B97" s="4" t="s">
        <v>20</v>
      </c>
      <c r="C97" s="1">
        <v>7</v>
      </c>
    </row>
    <row r="98" spans="2:3" x14ac:dyDescent="0.35">
      <c r="B98" s="4" t="s">
        <v>35</v>
      </c>
      <c r="C98" s="1">
        <v>6</v>
      </c>
    </row>
    <row r="99" spans="2:3" x14ac:dyDescent="0.35">
      <c r="B99" s="4" t="s">
        <v>53</v>
      </c>
      <c r="C99" s="1">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6115-C291-404C-AD14-DCE9042D2859}">
  <dimension ref="B3:J55"/>
  <sheetViews>
    <sheetView topLeftCell="E1" zoomScale="85" zoomScaleNormal="85" workbookViewId="0">
      <selection activeCell="O11" sqref="O11"/>
    </sheetView>
  </sheetViews>
  <sheetFormatPr defaultRowHeight="14.5" x14ac:dyDescent="0.35"/>
  <cols>
    <col min="1" max="1" width="10.36328125" bestFit="1" customWidth="1"/>
    <col min="2" max="2" width="13.6328125" bestFit="1" customWidth="1"/>
    <col min="3" max="3" width="14.08984375" bestFit="1" customWidth="1"/>
    <col min="4" max="4" width="13" bestFit="1" customWidth="1"/>
    <col min="5" max="5" width="10" bestFit="1" customWidth="1"/>
    <col min="6" max="6" width="14.08984375" bestFit="1" customWidth="1"/>
    <col min="7" max="7" width="13.453125" bestFit="1" customWidth="1"/>
    <col min="8" max="8" width="10.26953125" bestFit="1" customWidth="1"/>
    <col min="9" max="9" width="20.1796875" bestFit="1" customWidth="1"/>
    <col min="10" max="10" width="13.453125" bestFit="1" customWidth="1"/>
    <col min="11" max="11" width="10.08984375" bestFit="1" customWidth="1"/>
    <col min="12" max="13" width="9.90625" bestFit="1" customWidth="1"/>
    <col min="14" max="14" width="17.36328125" bestFit="1" customWidth="1"/>
    <col min="15" max="15" width="11.81640625" bestFit="1" customWidth="1"/>
    <col min="16" max="16" width="12.7265625" bestFit="1" customWidth="1"/>
    <col min="17" max="17" width="7.81640625" bestFit="1" customWidth="1"/>
    <col min="18" max="19" width="6.81640625" bestFit="1" customWidth="1"/>
    <col min="20" max="20" width="7.81640625" bestFit="1" customWidth="1"/>
    <col min="21" max="23" width="5.81640625" bestFit="1" customWidth="1"/>
    <col min="24" max="24" width="6.81640625" bestFit="1" customWidth="1"/>
    <col min="25" max="25" width="9.81640625" bestFit="1" customWidth="1"/>
    <col min="26" max="26" width="5.81640625" bestFit="1" customWidth="1"/>
    <col min="27" max="27" width="6.81640625" bestFit="1" customWidth="1"/>
    <col min="28" max="28" width="5.81640625" bestFit="1" customWidth="1"/>
    <col min="29" max="30" width="6.81640625" bestFit="1" customWidth="1"/>
    <col min="31" max="31" width="5.81640625" bestFit="1" customWidth="1"/>
    <col min="32" max="33" width="6.81640625" bestFit="1" customWidth="1"/>
    <col min="34" max="34" width="8.81640625" bestFit="1" customWidth="1"/>
    <col min="35" max="37" width="6.81640625" bestFit="1" customWidth="1"/>
    <col min="38" max="38" width="5.81640625" bestFit="1" customWidth="1"/>
    <col min="39" max="41" width="6.81640625" bestFit="1" customWidth="1"/>
    <col min="42" max="42" width="5.81640625" bestFit="1" customWidth="1"/>
    <col min="43" max="43" width="8.81640625" bestFit="1" customWidth="1"/>
    <col min="44" max="44" width="5.81640625" bestFit="1" customWidth="1"/>
    <col min="45" max="45" width="7.81640625" bestFit="1" customWidth="1"/>
    <col min="46" max="46" width="10.81640625" bestFit="1" customWidth="1"/>
  </cols>
  <sheetData>
    <row r="3" spans="2:10" x14ac:dyDescent="0.35">
      <c r="B3" s="9" t="s">
        <v>167</v>
      </c>
      <c r="C3" s="9" t="s">
        <v>166</v>
      </c>
      <c r="D3" s="9" t="s">
        <v>177</v>
      </c>
      <c r="E3" s="9" t="s">
        <v>173</v>
      </c>
    </row>
    <row r="4" spans="2:10" x14ac:dyDescent="0.35">
      <c r="B4" s="10">
        <v>50</v>
      </c>
      <c r="C4" s="11">
        <v>4962626.1500000004</v>
      </c>
      <c r="D4" s="12">
        <v>99252.523000000001</v>
      </c>
      <c r="E4" s="13">
        <v>363.59999999999991</v>
      </c>
    </row>
    <row r="7" spans="2:10" x14ac:dyDescent="0.35">
      <c r="B7" s="3" t="s">
        <v>176</v>
      </c>
      <c r="C7" t="s">
        <v>196</v>
      </c>
      <c r="E7" s="3" t="s">
        <v>3</v>
      </c>
      <c r="F7" t="s">
        <v>177</v>
      </c>
      <c r="G7" t="s">
        <v>166</v>
      </c>
      <c r="I7" s="3" t="s">
        <v>175</v>
      </c>
      <c r="J7" t="s">
        <v>196</v>
      </c>
    </row>
    <row r="8" spans="2:10" x14ac:dyDescent="0.35">
      <c r="B8" s="4" t="s">
        <v>30</v>
      </c>
      <c r="C8" s="1">
        <v>12</v>
      </c>
      <c r="E8" s="4" t="s">
        <v>19</v>
      </c>
      <c r="F8" s="16">
        <v>104363.29833333334</v>
      </c>
      <c r="G8" s="16">
        <v>1878539.37</v>
      </c>
      <c r="I8" s="4" t="s">
        <v>172</v>
      </c>
      <c r="J8" s="5">
        <v>0.18</v>
      </c>
    </row>
    <row r="9" spans="2:10" x14ac:dyDescent="0.35">
      <c r="B9" s="14" t="s">
        <v>19</v>
      </c>
      <c r="C9" s="1">
        <v>6</v>
      </c>
      <c r="E9" s="4" t="s">
        <v>25</v>
      </c>
      <c r="F9" s="16">
        <v>103215.48125</v>
      </c>
      <c r="G9" s="16">
        <v>825723.85</v>
      </c>
      <c r="I9" s="4" t="s">
        <v>171</v>
      </c>
      <c r="J9" s="5">
        <v>0.3</v>
      </c>
    </row>
    <row r="10" spans="2:10" x14ac:dyDescent="0.35">
      <c r="B10" s="14" t="s">
        <v>29</v>
      </c>
      <c r="C10" s="1">
        <v>5</v>
      </c>
      <c r="E10" s="4" t="s">
        <v>43</v>
      </c>
      <c r="F10" s="16">
        <v>80188.961111111115</v>
      </c>
      <c r="G10" s="16">
        <v>721700.65</v>
      </c>
      <c r="I10" s="4" t="s">
        <v>170</v>
      </c>
      <c r="J10" s="5">
        <v>0.52</v>
      </c>
    </row>
    <row r="11" spans="2:10" x14ac:dyDescent="0.35">
      <c r="B11" s="14" t="s">
        <v>13</v>
      </c>
      <c r="C11" s="1">
        <v>1</v>
      </c>
      <c r="E11" s="4" t="s">
        <v>29</v>
      </c>
      <c r="F11" s="16">
        <v>121060</v>
      </c>
      <c r="G11" s="16">
        <v>605300</v>
      </c>
    </row>
    <row r="12" spans="2:10" x14ac:dyDescent="0.35">
      <c r="B12" s="4" t="s">
        <v>14</v>
      </c>
      <c r="C12" s="1">
        <v>10</v>
      </c>
      <c r="E12" s="4" t="s">
        <v>13</v>
      </c>
      <c r="F12" s="16">
        <v>96243.58</v>
      </c>
      <c r="G12" s="16">
        <v>577461.48</v>
      </c>
    </row>
    <row r="13" spans="2:10" x14ac:dyDescent="0.35">
      <c r="B13" s="14" t="s">
        <v>13</v>
      </c>
      <c r="C13" s="1">
        <v>5</v>
      </c>
      <c r="E13" s="4" t="s">
        <v>57</v>
      </c>
      <c r="F13" s="16">
        <v>88475.199999999997</v>
      </c>
      <c r="G13" s="16">
        <v>353900.79999999999</v>
      </c>
    </row>
    <row r="14" spans="2:10" x14ac:dyDescent="0.35">
      <c r="B14" s="14" t="s">
        <v>57</v>
      </c>
      <c r="C14" s="1">
        <v>4</v>
      </c>
    </row>
    <row r="15" spans="2:10" x14ac:dyDescent="0.35">
      <c r="B15" s="14" t="s">
        <v>25</v>
      </c>
      <c r="C15" s="1">
        <v>1</v>
      </c>
    </row>
    <row r="16" spans="2:10" x14ac:dyDescent="0.35">
      <c r="B16" s="4" t="s">
        <v>44</v>
      </c>
      <c r="C16" s="1">
        <v>9</v>
      </c>
      <c r="E16" s="3" t="s">
        <v>176</v>
      </c>
      <c r="F16" t="s">
        <v>196</v>
      </c>
    </row>
    <row r="17" spans="2:10" x14ac:dyDescent="0.35">
      <c r="B17" s="14" t="s">
        <v>43</v>
      </c>
      <c r="C17" s="1">
        <v>9</v>
      </c>
      <c r="E17" s="4">
        <v>2012</v>
      </c>
      <c r="F17" s="1">
        <v>1</v>
      </c>
      <c r="I17" s="3" t="s">
        <v>175</v>
      </c>
      <c r="J17" t="s">
        <v>179</v>
      </c>
    </row>
    <row r="18" spans="2:10" x14ac:dyDescent="0.35">
      <c r="B18" s="4" t="s">
        <v>20</v>
      </c>
      <c r="C18" s="1">
        <v>7</v>
      </c>
      <c r="E18" s="4">
        <v>2013</v>
      </c>
      <c r="F18" s="1">
        <v>3</v>
      </c>
      <c r="I18" s="4" t="s">
        <v>170</v>
      </c>
      <c r="J18" s="16">
        <v>2705013.02</v>
      </c>
    </row>
    <row r="19" spans="2:10" x14ac:dyDescent="0.35">
      <c r="B19" s="14" t="s">
        <v>19</v>
      </c>
      <c r="C19" s="1">
        <v>7</v>
      </c>
      <c r="E19" s="4">
        <v>2014</v>
      </c>
      <c r="F19" s="1">
        <v>4</v>
      </c>
      <c r="I19" s="4" t="s">
        <v>171</v>
      </c>
      <c r="J19" s="16">
        <v>1341751.6000000001</v>
      </c>
    </row>
    <row r="20" spans="2:10" x14ac:dyDescent="0.35">
      <c r="B20" s="4" t="s">
        <v>35</v>
      </c>
      <c r="C20" s="1">
        <v>6</v>
      </c>
      <c r="E20" s="4">
        <v>2015</v>
      </c>
      <c r="F20" s="1">
        <v>5</v>
      </c>
      <c r="I20" s="4" t="s">
        <v>172</v>
      </c>
      <c r="J20" s="16">
        <v>915861.53</v>
      </c>
    </row>
    <row r="21" spans="2:10" x14ac:dyDescent="0.35">
      <c r="B21" s="14" t="s">
        <v>19</v>
      </c>
      <c r="C21" s="1">
        <v>5</v>
      </c>
      <c r="E21" s="4">
        <v>2016</v>
      </c>
      <c r="F21" s="1">
        <v>6</v>
      </c>
    </row>
    <row r="22" spans="2:10" x14ac:dyDescent="0.35">
      <c r="B22" s="14" t="s">
        <v>25</v>
      </c>
      <c r="C22" s="1">
        <v>1</v>
      </c>
      <c r="E22" s="4">
        <v>2017</v>
      </c>
      <c r="F22" s="1">
        <v>6</v>
      </c>
    </row>
    <row r="23" spans="2:10" x14ac:dyDescent="0.35">
      <c r="B23" s="4" t="s">
        <v>53</v>
      </c>
      <c r="C23" s="1">
        <v>6</v>
      </c>
      <c r="E23" s="4">
        <v>2018</v>
      </c>
      <c r="F23" s="1">
        <v>9</v>
      </c>
    </row>
    <row r="24" spans="2:10" x14ac:dyDescent="0.35">
      <c r="B24" s="14" t="s">
        <v>25</v>
      </c>
      <c r="C24" s="1">
        <v>6</v>
      </c>
      <c r="E24" s="4">
        <v>2019</v>
      </c>
      <c r="F24" s="1">
        <v>8</v>
      </c>
    </row>
    <row r="25" spans="2:10" x14ac:dyDescent="0.35">
      <c r="E25" s="4">
        <v>2020</v>
      </c>
      <c r="F25" s="1">
        <v>5</v>
      </c>
    </row>
    <row r="26" spans="2:10" x14ac:dyDescent="0.35">
      <c r="E26" s="4">
        <v>2021</v>
      </c>
      <c r="F26" s="1">
        <v>3</v>
      </c>
    </row>
    <row r="29" spans="2:10" x14ac:dyDescent="0.35">
      <c r="E29" s="3" t="s">
        <v>3</v>
      </c>
      <c r="F29" t="s">
        <v>196</v>
      </c>
    </row>
    <row r="30" spans="2:10" x14ac:dyDescent="0.35">
      <c r="E30" s="4" t="s">
        <v>112</v>
      </c>
      <c r="F30" s="8">
        <v>1</v>
      </c>
    </row>
    <row r="31" spans="2:10" x14ac:dyDescent="0.35">
      <c r="E31" s="4" t="s">
        <v>134</v>
      </c>
      <c r="F31" s="8">
        <v>1</v>
      </c>
    </row>
    <row r="32" spans="2:10" x14ac:dyDescent="0.35">
      <c r="B32" s="3" t="s">
        <v>3</v>
      </c>
      <c r="C32" t="s">
        <v>196</v>
      </c>
      <c r="E32" s="4" t="s">
        <v>99</v>
      </c>
      <c r="F32" s="8">
        <v>1</v>
      </c>
    </row>
    <row r="33" spans="2:6" x14ac:dyDescent="0.35">
      <c r="B33" s="4" t="s">
        <v>19</v>
      </c>
      <c r="C33" s="8">
        <v>18</v>
      </c>
      <c r="E33" s="4" t="s">
        <v>124</v>
      </c>
      <c r="F33" s="8">
        <v>1</v>
      </c>
    </row>
    <row r="34" spans="2:6" x14ac:dyDescent="0.35">
      <c r="B34" s="4" t="s">
        <v>43</v>
      </c>
      <c r="C34" s="8">
        <v>9</v>
      </c>
      <c r="E34" s="4" t="s">
        <v>96</v>
      </c>
      <c r="F34" s="8">
        <v>1</v>
      </c>
    </row>
    <row r="35" spans="2:6" x14ac:dyDescent="0.35">
      <c r="B35" s="4" t="s">
        <v>25</v>
      </c>
      <c r="C35" s="8">
        <v>8</v>
      </c>
      <c r="E35" s="4" t="s">
        <v>131</v>
      </c>
      <c r="F35" s="8">
        <v>1</v>
      </c>
    </row>
    <row r="36" spans="2:6" x14ac:dyDescent="0.35">
      <c r="B36" s="4" t="s">
        <v>13</v>
      </c>
      <c r="C36" s="8">
        <v>6</v>
      </c>
      <c r="E36" s="4" t="s">
        <v>84</v>
      </c>
      <c r="F36" s="8">
        <v>1</v>
      </c>
    </row>
    <row r="37" spans="2:6" x14ac:dyDescent="0.35">
      <c r="B37" s="4" t="s">
        <v>29</v>
      </c>
      <c r="C37" s="8">
        <v>5</v>
      </c>
      <c r="E37" s="4" t="s">
        <v>121</v>
      </c>
      <c r="F37" s="8">
        <v>1</v>
      </c>
    </row>
    <row r="38" spans="2:6" x14ac:dyDescent="0.35">
      <c r="B38" s="4" t="s">
        <v>57</v>
      </c>
      <c r="C38" s="8">
        <v>4</v>
      </c>
      <c r="E38" s="4" t="s">
        <v>77</v>
      </c>
      <c r="F38" s="8">
        <v>1</v>
      </c>
    </row>
    <row r="39" spans="2:6" x14ac:dyDescent="0.35">
      <c r="E39" s="4" t="s">
        <v>69</v>
      </c>
      <c r="F39" s="8">
        <v>1</v>
      </c>
    </row>
    <row r="40" spans="2:6" x14ac:dyDescent="0.35">
      <c r="E40" s="4" t="s">
        <v>146</v>
      </c>
      <c r="F40" s="8">
        <v>1</v>
      </c>
    </row>
    <row r="41" spans="2:6" x14ac:dyDescent="0.35">
      <c r="E41" s="4" t="s">
        <v>80</v>
      </c>
      <c r="F41" s="8">
        <v>2</v>
      </c>
    </row>
    <row r="42" spans="2:6" x14ac:dyDescent="0.35">
      <c r="E42" s="4" t="s">
        <v>58</v>
      </c>
      <c r="F42" s="8">
        <v>2</v>
      </c>
    </row>
    <row r="43" spans="2:6" x14ac:dyDescent="0.35">
      <c r="E43" s="4" t="s">
        <v>36</v>
      </c>
      <c r="F43" s="8">
        <v>2</v>
      </c>
    </row>
    <row r="44" spans="2:6" x14ac:dyDescent="0.35">
      <c r="E44" s="4" t="s">
        <v>87</v>
      </c>
      <c r="F44" s="8">
        <v>2</v>
      </c>
    </row>
    <row r="45" spans="2:6" x14ac:dyDescent="0.35">
      <c r="E45" s="4" t="s">
        <v>102</v>
      </c>
      <c r="F45" s="8">
        <v>2</v>
      </c>
    </row>
    <row r="46" spans="2:6" x14ac:dyDescent="0.35">
      <c r="E46" s="4" t="s">
        <v>66</v>
      </c>
      <c r="F46" s="8">
        <v>2</v>
      </c>
    </row>
    <row r="47" spans="2:6" x14ac:dyDescent="0.35">
      <c r="E47" s="4" t="s">
        <v>62</v>
      </c>
      <c r="F47" s="8">
        <v>2</v>
      </c>
    </row>
    <row r="48" spans="2:6" x14ac:dyDescent="0.35">
      <c r="E48" s="4" t="s">
        <v>93</v>
      </c>
      <c r="F48" s="8">
        <v>2</v>
      </c>
    </row>
    <row r="49" spans="5:6" x14ac:dyDescent="0.35">
      <c r="E49" s="4" t="s">
        <v>49</v>
      </c>
      <c r="F49" s="8">
        <v>2</v>
      </c>
    </row>
    <row r="50" spans="5:6" x14ac:dyDescent="0.35">
      <c r="E50" s="4" t="s">
        <v>73</v>
      </c>
      <c r="F50" s="8">
        <v>3</v>
      </c>
    </row>
    <row r="51" spans="5:6" x14ac:dyDescent="0.35">
      <c r="E51" s="4" t="s">
        <v>90</v>
      </c>
      <c r="F51" s="8">
        <v>3</v>
      </c>
    </row>
    <row r="52" spans="5:6" x14ac:dyDescent="0.35">
      <c r="E52" s="4" t="s">
        <v>15</v>
      </c>
      <c r="F52" s="8">
        <v>3</v>
      </c>
    </row>
    <row r="53" spans="5:6" x14ac:dyDescent="0.35">
      <c r="E53" s="4" t="s">
        <v>31</v>
      </c>
      <c r="F53" s="8">
        <v>3</v>
      </c>
    </row>
    <row r="54" spans="5:6" x14ac:dyDescent="0.35">
      <c r="E54" s="4" t="s">
        <v>45</v>
      </c>
      <c r="F54" s="8">
        <v>4</v>
      </c>
    </row>
    <row r="55" spans="5:6" x14ac:dyDescent="0.35">
      <c r="E55" s="4" t="s">
        <v>21</v>
      </c>
      <c r="F55" s="8">
        <v>5</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C3CA2-E151-41C2-B1B0-A54079F67549}">
  <dimension ref="AA17:AA23"/>
  <sheetViews>
    <sheetView showGridLines="0" tabSelected="1" zoomScale="55" zoomScaleNormal="55" workbookViewId="0">
      <selection activeCell="AI16" sqref="AI16"/>
    </sheetView>
  </sheetViews>
  <sheetFormatPr defaultRowHeight="14.5" x14ac:dyDescent="0.35"/>
  <sheetData>
    <row r="17" spans="27:27" x14ac:dyDescent="0.35">
      <c r="AA17" s="6"/>
    </row>
    <row r="23" spans="27:27" x14ac:dyDescent="0.35">
      <c r="AA2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y L V K W / 0 e X b K l A A A A 9 g A A A B I A H A B D b 2 5 m a W c v U G F j a 2 F n Z S 5 4 b W w g o h g A K K A U A A A A A A A A A A A A A A A A A A A A A A A A A A A A h Y + x D o I w F E V / h X S n L W U h 5 F E H B x 0 k M T E x r g 1 U a I S H o c X y b w 5 + k r 8 g R l E 3 x 3 v u G e 6 9 X 2 + w G N s m u O j e m g 4 z E l F O A o 1 F V x q s M j K 4 Y 5 i Q h Y S t K k 6 q 0 s E k o 0 1 H W 2 a k d u 6 c M u a 9 p z 6 m X V 8 x w X n E D v l m V 9 S 6 V e Q j m / 9 y a N A 6 h Y U m E v a v M V L Q K B Y 0 F g n l w G Y I u c G v I K a 9 z / Y H w n J o 3 N B r q T F c r Y H N E d j 7 g 3 w A U E s D B B Q A A g A I A M i 1 S 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t U p b H 3 d w W n U B A A C 4 A g A A E w A c A E Z v c m 1 1 b G F z L 1 N l Y 3 R p b 2 4 x L m 0 g o h g A K K A U A A A A A A A A A A A A A A A A A A A A A A A A A A A A b Z B P T w I x E M X v J H y H Z r 1 A U o m Q e N H s A X f X o A e i 2 b 0 Y 1 0 P Z H a F J / 2 w 6 U 4 Q Q v r t d Q F C h l 7 b v N 3 2 d N w g V S W t Y v t + H 9 9 1 O t 4 M L 4 a B m V 9 G L E 0 G u g K W C B A J F L G Y K q N t h Y e X W u 4 B i l u B y k N r K a z D U e 5 Q K B o k 1 F C 7 Y i 7 K 7 c g p f 7 N O q G l w 5 N k K t U W J Z Q L V A s Z S C X e + 8 E 6 G b M l t V o M r W A M s x o p y b 1 r F s e f m / k w G t K O r z 9 x S U 1 J L A x R G P O E u s 8 t p g P L z h L D O V r a W Z x 8 P R 7 Y i z V 2 8 J c l o r i E / H w d Q a + O j z f a I 2 s N W B 1 W w C I j S M b e B C z E L h g R z 0 3 j 4 8 Z + 8 H f a x U X g k l H M b k / G / L Z C H M P D g W 6 w Z O d o U T B j + t 0 / u O W 4 i 9 C / / z z S b K d P O U h n A U i h j B i r a c b a J H r 9 R U a D g D z 3 Z W S F L n I I V G O G p n e o Y m 0 k G Y 7 P F N H c 4 7 k L e Z 1 j + y 8 X o G b g c e r P F 4 Q X + D M I N s 1 Y C T Y C q 4 U J F Y b + j k e e w h k f R X 3 P a 7 H W k u z v H + G 1 B L A Q I t A B Q A A g A I A M i 1 S l v 9 H l 2 y p Q A A A P Y A A A A S A A A A A A A A A A A A A A A A A A A A A A B D b 2 5 m a W c v U G F j a 2 F n Z S 5 4 b W x Q S w E C L Q A U A A I A C A D I t U p b D 8 r p q 6 Q A A A D p A A A A E w A A A A A A A A A A A A A A A A D x A A A A W 0 N v b n R l b n R f V H l w Z X N d L n h t b F B L A Q I t A B Q A A g A I A M i 1 S l s f d 3 B a d Q E A A L g C A A A T A A A A A A A A A A A A A A A A A O I 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O A A A A A A A A b 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c m F j d G l j Z S U y M E 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T U 3 O D Q 5 Y i 0 0 N z N i L T R l Y z g t O T A w N y 1 l N W F i Z j A 3 Y T U w M D I i I C 8 + P E V u d H J 5 I F R 5 c G U 9 I k J 1 Z m Z l c k 5 l e H R S Z W Z y Z X N o I i B W Y W x 1 Z T 0 i b D E i I C 8 + P E V u d H J 5 I F R 5 c G U 9 I l J l c 3 V s d F R 5 c G U i I F Z h b H V l P S J z V G F i b G U i I C 8 + P E V u d H J 5 I F R 5 c G U 9 I k 5 h b W V V c G R h d G V k Q W Z 0 Z X J G a W x s I i B W Y W x 1 Z T 0 i b D A i I C 8 + P E V u d H J 5 I F R 5 c G U 9 I k Z p b G x U Y X J n Z X Q i I F Z h b H V l P S J z U H J h Y 3 R p Y 2 V f R G F 0 Y X N l d 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x M C 0 x M F Q y M j o 0 N j o x N y 4 0 N D A 5 N z Q w W i I g L z 4 8 R W 5 0 c n k g V H l w Z T 0 i R m l s b E N v b H V t b l R 5 c G V z I i B W Y W x 1 Z T 0 i c 0 J n W U d C Z 2 t G Q l F V R 0 J n P T 0 i I C 8 + P E V u d H J 5 I F R 5 c G U 9 I k Z p b G x D b 2 x 1 b W 5 O Y W 1 l c y I g V m F s d W U 9 I n N b J n F 1 b 3 Q 7 R W 1 w S U Q m c X V v d D s s J n F 1 b 3 Q 7 R n V s b E 5 h b W U m c X V v d D s s J n F 1 b 3 Q 7 S m 9 i V G l 0 b G U m c X V v d D s s J n F 1 b 3 Q 7 R G V w Y X J 0 b W V u d C Z x d W 9 0 O y w m c X V v d D t I a X J l R G F 0 Z S Z x d W 9 0 O y w m c X V v d D t T Y W x h c n k m c X V v d D s s J n F 1 b 3 Q 7 Q m 9 u d X M m c X V v d D s s J n F 1 b 3 Q 7 W W V h c n N F e H B l c m l l b m N l J n F 1 b 3 Q 7 L C Z x d W 9 0 O 0 N v d W 5 0 c n k m c X V v d D s s J n F 1 b 3 Q 7 Q 2 l 0 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F j d G l j Z S B E Y X R h c 2 V 0 L 0 F 1 d G 9 S Z W 1 v d m V k Q 2 9 s d W 1 u c z E u e 0 V t c E l E L D B 9 J n F 1 b 3 Q 7 L C Z x d W 9 0 O 1 N l Y 3 R p b 2 4 x L 1 B y Y W N 0 a W N l I E R h d G F z Z X Q v Q X V 0 b 1 J l b W 9 2 Z W R D b 2 x 1 b W 5 z M S 5 7 R n V s b E 5 h b W U s M X 0 m c X V v d D s s J n F 1 b 3 Q 7 U 2 V j d G l v b j E v U H J h Y 3 R p Y 2 U g R G F 0 Y X N l d C 9 B d X R v U m V t b 3 Z l Z E N v b H V t b n M x L n t K b 2 J U a X R s Z S w y f S Z x d W 9 0 O y w m c X V v d D t T Z W N 0 a W 9 u M S 9 Q c m F j d G l j Z S B E Y X R h c 2 V 0 L 0 F 1 d G 9 S Z W 1 v d m V k Q 2 9 s d W 1 u c z E u e 0 R l c G F y d G 1 l b n Q s M 3 0 m c X V v d D s s J n F 1 b 3 Q 7 U 2 V j d G l v b j E v U H J h Y 3 R p Y 2 U g R G F 0 Y X N l d C 9 B d X R v U m V t b 3 Z l Z E N v b H V t b n M x L n t I a X J l R G F 0 Z S w 0 f S Z x d W 9 0 O y w m c X V v d D t T Z W N 0 a W 9 u M S 9 Q c m F j d G l j Z S B E Y X R h c 2 V 0 L 0 F 1 d G 9 S Z W 1 v d m V k Q 2 9 s d W 1 u c z E u e 1 N h b G F y e S w 1 f S Z x d W 9 0 O y w m c X V v d D t T Z W N 0 a W 9 u M S 9 Q c m F j d G l j Z S B E Y X R h c 2 V 0 L 0 F 1 d G 9 S Z W 1 v d m V k Q 2 9 s d W 1 u c z E u e 0 J v b n V z L D Z 9 J n F 1 b 3 Q 7 L C Z x d W 9 0 O 1 N l Y 3 R p b 2 4 x L 1 B y Y W N 0 a W N l I E R h d G F z Z X Q v Q X V 0 b 1 J l b W 9 2 Z W R D b 2 x 1 b W 5 z M S 5 7 W W V h c n N F e H B l c m l l b m N l L D d 9 J n F 1 b 3 Q 7 L C Z x d W 9 0 O 1 N l Y 3 R p b 2 4 x L 1 B y Y W N 0 a W N l I E R h d G F z Z X Q v Q X V 0 b 1 J l b W 9 2 Z W R D b 2 x 1 b W 5 z M S 5 7 Q 2 9 1 b n R y e S w 4 f S Z x d W 9 0 O y w m c X V v d D t T Z W N 0 a W 9 u M S 9 Q c m F j d G l j Z S B E Y X R h c 2 V 0 L 0 F 1 d G 9 S Z W 1 v d m V k Q 2 9 s d W 1 u c z E u e 0 N p d H k s O X 0 m c X V v d D t d L C Z x d W 9 0 O 0 N v b H V t b k N v d W 5 0 J n F 1 b 3 Q 7 O j E w L C Z x d W 9 0 O 0 t l e U N v b H V t b k 5 h b W V z J n F 1 b 3 Q 7 O l t d L C Z x d W 9 0 O 0 N v b H V t b k l k Z W 5 0 a X R p Z X M m c X V v d D s 6 W y Z x d W 9 0 O 1 N l Y 3 R p b 2 4 x L 1 B y Y W N 0 a W N l I E R h d G F z Z X Q v Q X V 0 b 1 J l b W 9 2 Z W R D b 2 x 1 b W 5 z M S 5 7 R W 1 w S U Q s M H 0 m c X V v d D s s J n F 1 b 3 Q 7 U 2 V j d G l v b j E v U H J h Y 3 R p Y 2 U g R G F 0 Y X N l d C 9 B d X R v U m V t b 3 Z l Z E N v b H V t b n M x L n t G d W x s T m F t Z S w x f S Z x d W 9 0 O y w m c X V v d D t T Z W N 0 a W 9 u M S 9 Q c m F j d G l j Z S B E Y X R h c 2 V 0 L 0 F 1 d G 9 S Z W 1 v d m V k Q 2 9 s d W 1 u c z E u e 0 p v Y l R p d G x l L D J 9 J n F 1 b 3 Q 7 L C Z x d W 9 0 O 1 N l Y 3 R p b 2 4 x L 1 B y Y W N 0 a W N l I E R h d G F z Z X Q v Q X V 0 b 1 J l b W 9 2 Z W R D b 2 x 1 b W 5 z M S 5 7 R G V w Y X J 0 b W V u d C w z f S Z x d W 9 0 O y w m c X V v d D t T Z W N 0 a W 9 u M S 9 Q c m F j d G l j Z S B E Y X R h c 2 V 0 L 0 F 1 d G 9 S Z W 1 v d m V k Q 2 9 s d W 1 u c z E u e 0 h p c m V E Y X R l L D R 9 J n F 1 b 3 Q 7 L C Z x d W 9 0 O 1 N l Y 3 R p b 2 4 x L 1 B y Y W N 0 a W N l I E R h d G F z Z X Q v Q X V 0 b 1 J l b W 9 2 Z W R D b 2 x 1 b W 5 z M S 5 7 U 2 F s Y X J 5 L D V 9 J n F 1 b 3 Q 7 L C Z x d W 9 0 O 1 N l Y 3 R p b 2 4 x L 1 B y Y W N 0 a W N l I E R h d G F z Z X Q v Q X V 0 b 1 J l b W 9 2 Z W R D b 2 x 1 b W 5 z M S 5 7 Q m 9 u d X M s N n 0 m c X V v d D s s J n F 1 b 3 Q 7 U 2 V j d G l v b j E v U H J h Y 3 R p Y 2 U g R G F 0 Y X N l d C 9 B d X R v U m V t b 3 Z l Z E N v b H V t b n M x L n t Z Z W F y c 0 V 4 c G V y a W V u Y 2 U s N 3 0 m c X V v d D s s J n F 1 b 3 Q 7 U 2 V j d G l v b j E v U H J h Y 3 R p Y 2 U g R G F 0 Y X N l d C 9 B d X R v U m V t b 3 Z l Z E N v b H V t b n M x L n t D b 3 V u d H J 5 L D h 9 J n F 1 b 3 Q 7 L C Z x d W 9 0 O 1 N l Y 3 R p b 2 4 x L 1 B y Y W N 0 a W N l I E R h d G F z Z X Q v Q X V 0 b 1 J l b W 9 2 Z W R D b 2 x 1 b W 5 z M S 5 7 Q 2 l 0 e S w 5 f S Z x d W 9 0 O 1 0 s J n F 1 b 3 Q 7 U m V s Y X R p b 2 5 z a G l w S W 5 m b y Z x d W 9 0 O z p b X X 0 i I C 8 + P C 9 T d G F i b G V F b n R y a W V z P j w v S X R l b T 4 8 S X R l b T 4 8 S X R l b U x v Y 2 F 0 a W 9 u P j x J d G V t V H l w Z T 5 G b 3 J t d W x h P C 9 J d G V t V H l w Z T 4 8 S X R l b V B h d G g + U 2 V j d G l v b j E v U H J h Y 3 R p Y 2 U l M j B E Y X R h c 2 V 0 L 1 N v d X J j Z T w v S X R l b V B h d G g + P C 9 J d G V t T G 9 j Y X R p b 2 4 + P F N 0 Y W J s Z U V u d H J p Z X M g L z 4 8 L 0 l 0 Z W 0 + P E l 0 Z W 0 + P E l 0 Z W 1 M b 2 N h d G l v b j 4 8 S X R l b V R 5 c G U + R m 9 y b X V s Y T w v S X R l b V R 5 c G U + P E l 0 Z W 1 Q Y X R o P l N l Y 3 R p b 2 4 x L 1 B y Y W N 0 a W N l J T I w R G F 0 Y X N l d C 9 Q c m 9 t b 3 R l Z C U y M E h l Y W R l c n M 8 L 0 l 0 Z W 1 Q Y X R o P j w v S X R l b U x v Y 2 F 0 a W 9 u P j x T d G F i b G V F b n R y a W V z I C 8 + P C 9 J d G V t P j x J d G V t P j x J d G V t T G 9 j Y X R p b 2 4 + P E l 0 Z W 1 U e X B l P k Z v c m 1 1 b G E 8 L 0 l 0 Z W 1 U e X B l P j x J d G V t U G F 0 a D 5 T Z W N 0 a W 9 u M S 9 Q c m F j d G l j Z S U y M E R h d G F z Z X Q v Q 2 h h b m d l Z C U y M F R 5 c G U 8 L 0 l 0 Z W 1 Q Y X R o P j w v S X R l b U x v Y 2 F 0 a W 9 u P j x T d G F i b G V F b n R y a W V z I C 8 + P C 9 J d G V t P j w v S X R l b X M + P C 9 M b 2 N h b F B h Y 2 t h Z 2 V N Z X R h Z G F 0 Y U Z p b G U + F g A A A F B L B Q Y A A A A A A A A A A A A A A A A A A A A A A A A m A Q A A A Q A A A N C M n d 8 B F d E R j H o A w E / C l + s B A A A A h d R c y q s g a U G X 1 d f X c Z u M C g A A A A A C A A A A A A A Q Z g A A A A E A A C A A A A B z W L m a h X s D x G z U Z 4 u y 8 p i 9 T a k 2 6 i K i O J q U 7 L K I w f B c t Q A A A A A O g A A A A A I A A C A A A A C z d Z b j g W n f r X R n l L H Y h S Q W I 0 B r r 8 N 5 K q b u F v 2 N Q V n F 0 V A A A A C y p c Q E 0 4 L w g b D 4 q P b E 7 N 6 R V u j k / 6 U r 9 e f a R h O W n l v g r g r e L n P k + d 3 b X c l 2 n F d z A l 7 X d j n s y I u f B z W Z y R p 4 a t Y n K t 6 I j U 9 q X p 8 + v T j S a E 0 J U U A A A A B 5 X v m G r m 3 9 8 E d o M 6 2 m 2 X U D K q Z v Y R M Y M r r E k u q r h R H C 6 H + u y 5 d E R i h E s W x 1 i 9 8 h 2 p / E E A Z R n I f K b D / 5 U L n M h G 7 4 < / D a t a M a s h u p > 
</file>

<file path=customXml/itemProps1.xml><?xml version="1.0" encoding="utf-8"?>
<ds:datastoreItem xmlns:ds="http://schemas.openxmlformats.org/officeDocument/2006/customXml" ds:itemID="{A64F2DDA-20D8-4FB5-A210-A0F3CC7D2B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Practice Dataset</vt:lpstr>
      <vt:lpstr>Answer</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Tayie</dc:creator>
  <cp:lastModifiedBy>Samuel Tayie</cp:lastModifiedBy>
  <dcterms:created xsi:type="dcterms:W3CDTF">2025-10-10T22:38:01Z</dcterms:created>
  <dcterms:modified xsi:type="dcterms:W3CDTF">2025-10-20T13:33:49Z</dcterms:modified>
</cp:coreProperties>
</file>