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Metadata/LabelInfo.xml" ContentType="application/vnd.ms-office.classificationlabel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MUEL\Desktop\LEARNING\DATA ANALYSIS\"/>
    </mc:Choice>
  </mc:AlternateContent>
  <bookViews>
    <workbookView xWindow="0" yWindow="0" windowWidth="20490" windowHeight="8220" activeTab="7"/>
  </bookViews>
  <sheets>
    <sheet name="Population Data" sheetId="1" r:id="rId1"/>
    <sheet name="Q1" sheetId="2" r:id="rId2"/>
    <sheet name="Q2" sheetId="3" r:id="rId3"/>
    <sheet name="Q3" sheetId="4" r:id="rId4"/>
    <sheet name="Q4" sheetId="5" r:id="rId5"/>
    <sheet name="Q5" sheetId="6" r:id="rId6"/>
    <sheet name="Q6" sheetId="7" r:id="rId7"/>
    <sheet name="Q7" sheetId="8" r:id="rId8"/>
  </sheets>
  <definedNames>
    <definedName name="_xlnm._FilterDatabase" localSheetId="0" hidden="1">'Population Data'!$A$2:$XF$165</definedName>
    <definedName name="_xlnm._FilterDatabase" localSheetId="2" hidden="1">'Q2'!$I$1:$I$5</definedName>
    <definedName name="_xlnm._FilterDatabase" localSheetId="4" hidden="1">'Q4'!$F$1:$F$165</definedName>
    <definedName name="_xlchart.0" hidden="1">'Q7'!$B$2:$B$26</definedName>
    <definedName name="_xlchart.1" hidden="1">'Q7'!$C$1</definedName>
    <definedName name="_xlchart.2" hidden="1">'Q7'!$C$2:$C$26</definedName>
    <definedName name="_xlchart.3" hidden="1">'Q7'!$D$1</definedName>
    <definedName name="_xlchart.4" hidden="1">'Q7'!$D$2:$D$26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8" l="1"/>
  <c r="D18" i="8"/>
  <c r="D19" i="8"/>
  <c r="D20" i="8"/>
  <c r="D21" i="8"/>
  <c r="D22" i="8"/>
  <c r="D23" i="8"/>
  <c r="D24" i="8"/>
  <c r="D25" i="8"/>
  <c r="D26" i="8"/>
  <c r="D3" i="8"/>
  <c r="D4" i="8"/>
  <c r="D5" i="8"/>
  <c r="D6" i="8"/>
  <c r="D7" i="8"/>
  <c r="D8" i="8"/>
  <c r="D9" i="8"/>
  <c r="D10" i="8"/>
  <c r="D11" i="8"/>
  <c r="D12" i="8"/>
  <c r="D13" i="8"/>
  <c r="D14" i="8"/>
  <c r="D15" i="8"/>
  <c r="D16" i="8"/>
  <c r="D2" i="8"/>
  <c r="J7" i="8"/>
  <c r="L9" i="3"/>
  <c r="N26" i="4" l="1"/>
  <c r="M28" i="4"/>
  <c r="N27" i="4"/>
  <c r="M27" i="4"/>
  <c r="M26" i="4"/>
  <c r="K30" i="7"/>
  <c r="F27" i="7"/>
  <c r="K29" i="7" s="1"/>
  <c r="K11" i="4"/>
  <c r="K12" i="4"/>
  <c r="M7" i="4"/>
  <c r="N7" i="4" s="1"/>
  <c r="F27" i="4"/>
  <c r="K5" i="4" l="1"/>
  <c r="G25" i="4" s="1"/>
  <c r="H25" i="4" s="1"/>
  <c r="G6" i="4"/>
  <c r="H6" i="4" s="1"/>
  <c r="G10" i="4"/>
  <c r="H10" i="4" s="1"/>
  <c r="G18" i="4"/>
  <c r="H18" i="4" s="1"/>
  <c r="G26" i="4"/>
  <c r="H26" i="4" s="1"/>
  <c r="G24" i="4"/>
  <c r="H24" i="4" s="1"/>
  <c r="G5" i="4"/>
  <c r="H5" i="4" s="1"/>
  <c r="G13" i="4"/>
  <c r="H13" i="4" s="1"/>
  <c r="G21" i="4"/>
  <c r="H21" i="4" s="1"/>
  <c r="G3" i="4"/>
  <c r="H3" i="4" s="1"/>
  <c r="G7" i="4"/>
  <c r="H7" i="4" s="1"/>
  <c r="G11" i="4"/>
  <c r="H11" i="4" s="1"/>
  <c r="G15" i="4"/>
  <c r="H15" i="4" s="1"/>
  <c r="G19" i="4"/>
  <c r="H19" i="4" s="1"/>
  <c r="L12" i="3"/>
  <c r="G22" i="4" l="1"/>
  <c r="H22" i="4" s="1"/>
  <c r="G2" i="4"/>
  <c r="H2" i="4" s="1"/>
  <c r="G9" i="4"/>
  <c r="H9" i="4" s="1"/>
  <c r="G14" i="4"/>
  <c r="H14" i="4" s="1"/>
  <c r="G17" i="4"/>
  <c r="H17" i="4" s="1"/>
  <c r="G23" i="4"/>
  <c r="H23" i="4" s="1"/>
  <c r="G8" i="4"/>
  <c r="H8" i="4" s="1"/>
  <c r="G16" i="4"/>
  <c r="H16" i="4" s="1"/>
  <c r="G12" i="4"/>
  <c r="H12" i="4" s="1"/>
  <c r="G20" i="4"/>
  <c r="H20" i="4" s="1"/>
  <c r="G4" i="4"/>
  <c r="H4" i="4" s="1"/>
  <c r="J4" i="6"/>
  <c r="J3" i="6"/>
  <c r="H27" i="4" l="1"/>
  <c r="J15" i="5"/>
  <c r="J11" i="5"/>
  <c r="J12" i="5"/>
  <c r="J13" i="5"/>
  <c r="J10" i="5"/>
  <c r="L14" i="3" l="1"/>
  <c r="L13" i="3"/>
  <c r="L11" i="3"/>
  <c r="L10" i="3"/>
</calcChain>
</file>

<file path=xl/sharedStrings.xml><?xml version="1.0" encoding="utf-8"?>
<sst xmlns="http://schemas.openxmlformats.org/spreadsheetml/2006/main" count="7387" uniqueCount="468">
  <si>
    <t>Country Code ISO3</t>
  </si>
  <si>
    <t>Country</t>
  </si>
  <si>
    <t>2022 SDG Index Score</t>
  </si>
  <si>
    <t>International Spillovers Score (0-100)</t>
  </si>
  <si>
    <t>Population in 2021</t>
  </si>
  <si>
    <t>Goal 1 Dash</t>
  </si>
  <si>
    <t>Goal 1 Trend</t>
  </si>
  <si>
    <t>Goal 2 Dash</t>
  </si>
  <si>
    <t>Goal 2 Trend</t>
  </si>
  <si>
    <t>Goal 3 Dash</t>
  </si>
  <si>
    <t>Goal 3 Trend</t>
  </si>
  <si>
    <t>Goal 4 Dash</t>
  </si>
  <si>
    <t>Goal 4 Trend</t>
  </si>
  <si>
    <t>Goal 5 Dash</t>
  </si>
  <si>
    <t>Goal 5 Trend</t>
  </si>
  <si>
    <t>Goal 6 Dash</t>
  </si>
  <si>
    <t>Goal 6 Trend</t>
  </si>
  <si>
    <t>Goal 7 Dash</t>
  </si>
  <si>
    <t>Goal 7 Trend</t>
  </si>
  <si>
    <t>Goal 8 Dash</t>
  </si>
  <si>
    <t>Goal 8 Trend</t>
  </si>
  <si>
    <t>Goal 9 Dash</t>
  </si>
  <si>
    <t>Goal 9 Trend</t>
  </si>
  <si>
    <t>Goal 10 Dash</t>
  </si>
  <si>
    <t>Goal 10 Trend</t>
  </si>
  <si>
    <t>Goal 11 Dash</t>
  </si>
  <si>
    <t>Goal 11 Trend</t>
  </si>
  <si>
    <t>Goal 12 Dash</t>
  </si>
  <si>
    <t>Goal 12 Trend</t>
  </si>
  <si>
    <t>Goal 13 Dash</t>
  </si>
  <si>
    <t>Goal 13 Trend</t>
  </si>
  <si>
    <t>Goal 14 Dash</t>
  </si>
  <si>
    <t>Goal 14 Trend</t>
  </si>
  <si>
    <t>Goal 15 Dash</t>
  </si>
  <si>
    <t>Goal 15 Trend</t>
  </si>
  <si>
    <t>Goal 16 Dash</t>
  </si>
  <si>
    <t>Goal 16 Trend</t>
  </si>
  <si>
    <t>Goal 17 Dash</t>
  </si>
  <si>
    <t>Goal 17 Trend</t>
  </si>
  <si>
    <t>Goal 1 Score</t>
  </si>
  <si>
    <t>Goal 2 Score</t>
  </si>
  <si>
    <t>Goal 3 Score</t>
  </si>
  <si>
    <t>Goal 4 Score</t>
  </si>
  <si>
    <t>Goal 5 Score</t>
  </si>
  <si>
    <t>Goal 6 Score</t>
  </si>
  <si>
    <t>Goal 7 Score</t>
  </si>
  <si>
    <t>Goal 8 Score</t>
  </si>
  <si>
    <t>Goal 9 Score</t>
  </si>
  <si>
    <t>Goal 10 Score</t>
  </si>
  <si>
    <t>Goal 11 Score</t>
  </si>
  <si>
    <t>Goal 12 Score</t>
  </si>
  <si>
    <t>Goal 13 Score</t>
  </si>
  <si>
    <t>Goal 14 Score</t>
  </si>
  <si>
    <t>Goal 15 Score</t>
  </si>
  <si>
    <t>Goal 16 Score</t>
  </si>
  <si>
    <t>Goal 17 Score</t>
  </si>
  <si>
    <t>AFG</t>
  </si>
  <si>
    <t>Afghanistan</t>
  </si>
  <si>
    <t>grey</t>
  </si>
  <si>
    <t/>
  </si>
  <si>
    <t>red</t>
  </si>
  <si>
    <t>→</t>
  </si>
  <si>
    <t>➚</t>
  </si>
  <si>
    <t>green</t>
  </si>
  <si>
    <t>↑</t>
  </si>
  <si>
    <t>↓</t>
  </si>
  <si>
    <t>yellow</t>
  </si>
  <si>
    <t>orange</t>
  </si>
  <si>
    <t>AGO</t>
  </si>
  <si>
    <t>Angola</t>
  </si>
  <si>
    <t>ALB</t>
  </si>
  <si>
    <t>Albania</t>
  </si>
  <si>
    <t>ARE</t>
  </si>
  <si>
    <t>United Arab Emirates</t>
  </si>
  <si>
    <t>ARG</t>
  </si>
  <si>
    <t>Argentina</t>
  </si>
  <si>
    <t>ARM</t>
  </si>
  <si>
    <t>Armenia</t>
  </si>
  <si>
    <t>AUS</t>
  </si>
  <si>
    <t>Australia</t>
  </si>
  <si>
    <t>AUT</t>
  </si>
  <si>
    <t>Austria</t>
  </si>
  <si>
    <t>AZE</t>
  </si>
  <si>
    <t>Azerbaijan</t>
  </si>
  <si>
    <t>BDI</t>
  </si>
  <si>
    <t>Burundi</t>
  </si>
  <si>
    <t>BEL</t>
  </si>
  <si>
    <t>Belgium</t>
  </si>
  <si>
    <t>BEN</t>
  </si>
  <si>
    <t>Benin</t>
  </si>
  <si>
    <t>BFA</t>
  </si>
  <si>
    <t>Burkina Faso</t>
  </si>
  <si>
    <t>BGD</t>
  </si>
  <si>
    <t>Bangladesh</t>
  </si>
  <si>
    <t>BGR</t>
  </si>
  <si>
    <t>Bulgaria</t>
  </si>
  <si>
    <t>BHR</t>
  </si>
  <si>
    <t>Bahrain</t>
  </si>
  <si>
    <t>BIH</t>
  </si>
  <si>
    <t>Bosnia and Herzegovina</t>
  </si>
  <si>
    <t>BLR</t>
  </si>
  <si>
    <t>Belarus</t>
  </si>
  <si>
    <t>BLZ</t>
  </si>
  <si>
    <t>Belize</t>
  </si>
  <si>
    <t>BOL</t>
  </si>
  <si>
    <t>Bolivia</t>
  </si>
  <si>
    <t>BRA</t>
  </si>
  <si>
    <t>Brazil</t>
  </si>
  <si>
    <t>BRB</t>
  </si>
  <si>
    <t>Barbados</t>
  </si>
  <si>
    <t>BRN</t>
  </si>
  <si>
    <t>Brunei Darussalam</t>
  </si>
  <si>
    <t>BTN</t>
  </si>
  <si>
    <t>Bhutan</t>
  </si>
  <si>
    <t>BWA</t>
  </si>
  <si>
    <t>Botswana</t>
  </si>
  <si>
    <t>CAF</t>
  </si>
  <si>
    <t>Central African Republic</t>
  </si>
  <si>
    <t>CAN</t>
  </si>
  <si>
    <t>Canada</t>
  </si>
  <si>
    <t>CHE</t>
  </si>
  <si>
    <t>Switzerland</t>
  </si>
  <si>
    <t>CHL</t>
  </si>
  <si>
    <t>Chile</t>
  </si>
  <si>
    <t>CHN</t>
  </si>
  <si>
    <t>China</t>
  </si>
  <si>
    <t>CIV</t>
  </si>
  <si>
    <t>Cote d'Ivoire</t>
  </si>
  <si>
    <t>CMR</t>
  </si>
  <si>
    <t>Cameroon</t>
  </si>
  <si>
    <t>COD</t>
  </si>
  <si>
    <t>Congo, Dem. Rep.</t>
  </si>
  <si>
    <t>COG</t>
  </si>
  <si>
    <t>Congo, Rep.</t>
  </si>
  <si>
    <t>COL</t>
  </si>
  <si>
    <t>Colombia</t>
  </si>
  <si>
    <t>CRI</t>
  </si>
  <si>
    <t>Costa Rica</t>
  </si>
  <si>
    <t>CUB</t>
  </si>
  <si>
    <t>Cuba</t>
  </si>
  <si>
    <t>CYP</t>
  </si>
  <si>
    <t>Cyprus</t>
  </si>
  <si>
    <t>CZE</t>
  </si>
  <si>
    <t>Czech Republic</t>
  </si>
  <si>
    <t>DEU</t>
  </si>
  <si>
    <t>Germany</t>
  </si>
  <si>
    <t>DJI</t>
  </si>
  <si>
    <t>Djibouti</t>
  </si>
  <si>
    <t>DNK</t>
  </si>
  <si>
    <t>Denmark</t>
  </si>
  <si>
    <t>DOM</t>
  </si>
  <si>
    <t>Dominican Republic</t>
  </si>
  <si>
    <t>DZA</t>
  </si>
  <si>
    <t>Algeria</t>
  </si>
  <si>
    <t>ECU</t>
  </si>
  <si>
    <t>Ecuador</t>
  </si>
  <si>
    <t>EGY</t>
  </si>
  <si>
    <t>Egypt, Arab Rep.</t>
  </si>
  <si>
    <t>ESP</t>
  </si>
  <si>
    <t>Spain</t>
  </si>
  <si>
    <t>EST</t>
  </si>
  <si>
    <t>Estonia</t>
  </si>
  <si>
    <t>ETH</t>
  </si>
  <si>
    <t>Ethiopia</t>
  </si>
  <si>
    <t>FIN</t>
  </si>
  <si>
    <t>Finland</t>
  </si>
  <si>
    <t>FJI</t>
  </si>
  <si>
    <t>Fiji</t>
  </si>
  <si>
    <t>FRA</t>
  </si>
  <si>
    <t>France</t>
  </si>
  <si>
    <t>GAB</t>
  </si>
  <si>
    <t>Gabon</t>
  </si>
  <si>
    <t>GBR</t>
  </si>
  <si>
    <t>United Kingdom</t>
  </si>
  <si>
    <t>GEO</t>
  </si>
  <si>
    <t>Georgia</t>
  </si>
  <si>
    <t>GHA</t>
  </si>
  <si>
    <t>Ghana</t>
  </si>
  <si>
    <t>GIN</t>
  </si>
  <si>
    <t>Guinea</t>
  </si>
  <si>
    <t>GMB</t>
  </si>
  <si>
    <t>Gambia, The</t>
  </si>
  <si>
    <t>GRC</t>
  </si>
  <si>
    <t>Greece</t>
  </si>
  <si>
    <t>GTM</t>
  </si>
  <si>
    <t>Guatemala</t>
  </si>
  <si>
    <t>GUY</t>
  </si>
  <si>
    <t>Guyana</t>
  </si>
  <si>
    <t>HND</t>
  </si>
  <si>
    <t>Honduras</t>
  </si>
  <si>
    <t>HRV</t>
  </si>
  <si>
    <t>Croatia</t>
  </si>
  <si>
    <t>HTI</t>
  </si>
  <si>
    <t>Haiti</t>
  </si>
  <si>
    <t>HUN</t>
  </si>
  <si>
    <t>Hungary</t>
  </si>
  <si>
    <t>IDN</t>
  </si>
  <si>
    <t>Indonesia</t>
  </si>
  <si>
    <t>IND</t>
  </si>
  <si>
    <t>India</t>
  </si>
  <si>
    <t>IRL</t>
  </si>
  <si>
    <t>Ireland</t>
  </si>
  <si>
    <t>IRN</t>
  </si>
  <si>
    <t>Iran, Islamic Rep.</t>
  </si>
  <si>
    <t>IRQ</t>
  </si>
  <si>
    <t>Iraq</t>
  </si>
  <si>
    <t>ISL</t>
  </si>
  <si>
    <t>Iceland</t>
  </si>
  <si>
    <t>ISR</t>
  </si>
  <si>
    <t>Israel</t>
  </si>
  <si>
    <t>ITA</t>
  </si>
  <si>
    <t>Italy</t>
  </si>
  <si>
    <t>JAM</t>
  </si>
  <si>
    <t>Jamaica</t>
  </si>
  <si>
    <t>JOR</t>
  </si>
  <si>
    <t>Jordan</t>
  </si>
  <si>
    <t>JPN</t>
  </si>
  <si>
    <t>Japan</t>
  </si>
  <si>
    <t>KAZ</t>
  </si>
  <si>
    <t>Kazakhstan</t>
  </si>
  <si>
    <t>KEN</t>
  </si>
  <si>
    <t>Kenya</t>
  </si>
  <si>
    <t>KGZ</t>
  </si>
  <si>
    <t>Kyrgyz Republic</t>
  </si>
  <si>
    <t>KHM</t>
  </si>
  <si>
    <t>Cambodia</t>
  </si>
  <si>
    <t>KOR</t>
  </si>
  <si>
    <t>Korea, Rep.</t>
  </si>
  <si>
    <t>KWT</t>
  </si>
  <si>
    <t>Kuwait</t>
  </si>
  <si>
    <t>LAO</t>
  </si>
  <si>
    <t>Lao PDR</t>
  </si>
  <si>
    <t>LBN</t>
  </si>
  <si>
    <t>Lebanon</t>
  </si>
  <si>
    <t>LBR</t>
  </si>
  <si>
    <t>Liberia</t>
  </si>
  <si>
    <t>LKA</t>
  </si>
  <si>
    <t>Sri Lanka</t>
  </si>
  <si>
    <t>LSO</t>
  </si>
  <si>
    <t>Lesotho</t>
  </si>
  <si>
    <t>LTU</t>
  </si>
  <si>
    <t>Lithuania</t>
  </si>
  <si>
    <t>LUX</t>
  </si>
  <si>
    <t>Luxembourg</t>
  </si>
  <si>
    <t>LVA</t>
  </si>
  <si>
    <t>Latvia</t>
  </si>
  <si>
    <t>MAR</t>
  </si>
  <si>
    <t>Morocco</t>
  </si>
  <si>
    <t>MDA</t>
  </si>
  <si>
    <t>Moldova</t>
  </si>
  <si>
    <t>MDG</t>
  </si>
  <si>
    <t>Madagascar</t>
  </si>
  <si>
    <t>MDV</t>
  </si>
  <si>
    <t>Maldives</t>
  </si>
  <si>
    <t>MEX</t>
  </si>
  <si>
    <t>Mexico</t>
  </si>
  <si>
    <t>MKD</t>
  </si>
  <si>
    <t>North Macedonia</t>
  </si>
  <si>
    <t>MLI</t>
  </si>
  <si>
    <t>Mali</t>
  </si>
  <si>
    <t>MLT</t>
  </si>
  <si>
    <t>Malta</t>
  </si>
  <si>
    <t>MMR</t>
  </si>
  <si>
    <t>Myanmar</t>
  </si>
  <si>
    <t>MNE</t>
  </si>
  <si>
    <t>Montenegro</t>
  </si>
  <si>
    <t>MNG</t>
  </si>
  <si>
    <t>Mongolia</t>
  </si>
  <si>
    <t>MOZ</t>
  </si>
  <si>
    <t>Mozambique</t>
  </si>
  <si>
    <t>MRT</t>
  </si>
  <si>
    <t>Mauritania</t>
  </si>
  <si>
    <t>MUS</t>
  </si>
  <si>
    <t>Mauritius</t>
  </si>
  <si>
    <t>MWI</t>
  </si>
  <si>
    <t>Malawi</t>
  </si>
  <si>
    <t>MYS</t>
  </si>
  <si>
    <t>Malaysia</t>
  </si>
  <si>
    <t>NAM</t>
  </si>
  <si>
    <t>Namibia</t>
  </si>
  <si>
    <t>NER</t>
  </si>
  <si>
    <t>Niger</t>
  </si>
  <si>
    <t>NGA</t>
  </si>
  <si>
    <t>Nigeria</t>
  </si>
  <si>
    <t>NIC</t>
  </si>
  <si>
    <t>Nicaragua</t>
  </si>
  <si>
    <t>NLD</t>
  </si>
  <si>
    <t>Netherlands</t>
  </si>
  <si>
    <t>NOR</t>
  </si>
  <si>
    <t>Norway</t>
  </si>
  <si>
    <t>NPL</t>
  </si>
  <si>
    <t>Nepal</t>
  </si>
  <si>
    <t>NZL</t>
  </si>
  <si>
    <t>New Zealand</t>
  </si>
  <si>
    <t>OMN</t>
  </si>
  <si>
    <t>Oman</t>
  </si>
  <si>
    <t>PAK</t>
  </si>
  <si>
    <t>Pakistan</t>
  </si>
  <si>
    <t>PAN</t>
  </si>
  <si>
    <t>Panama</t>
  </si>
  <si>
    <t>PER</t>
  </si>
  <si>
    <t>Peru</t>
  </si>
  <si>
    <t>PHL</t>
  </si>
  <si>
    <t>Philippines</t>
  </si>
  <si>
    <t>PNG</t>
  </si>
  <si>
    <t>Papua New Guinea</t>
  </si>
  <si>
    <t>POL</t>
  </si>
  <si>
    <t>Poland</t>
  </si>
  <si>
    <t>PRT</t>
  </si>
  <si>
    <t>Portugal</t>
  </si>
  <si>
    <t>PRY</t>
  </si>
  <si>
    <t>Paraguay</t>
  </si>
  <si>
    <t>QAT</t>
  </si>
  <si>
    <t>Qatar</t>
  </si>
  <si>
    <t>ROU</t>
  </si>
  <si>
    <t>Romania</t>
  </si>
  <si>
    <t>RUS</t>
  </si>
  <si>
    <t>Russian Federation</t>
  </si>
  <si>
    <t>RWA</t>
  </si>
  <si>
    <t>Rwanda</t>
  </si>
  <si>
    <t>SAU</t>
  </si>
  <si>
    <t>Saudi Arabia</t>
  </si>
  <si>
    <t>SDN</t>
  </si>
  <si>
    <t>Sudan</t>
  </si>
  <si>
    <t>SEN</t>
  </si>
  <si>
    <t>Senegal</t>
  </si>
  <si>
    <t>SGP</t>
  </si>
  <si>
    <t>Singapore</t>
  </si>
  <si>
    <t>SLE</t>
  </si>
  <si>
    <t>Sierra Leone</t>
  </si>
  <si>
    <t>SLV</t>
  </si>
  <si>
    <t>El Salvador</t>
  </si>
  <si>
    <t>SOM</t>
  </si>
  <si>
    <t>Somalia</t>
  </si>
  <si>
    <t>SRB</t>
  </si>
  <si>
    <t>Serbia</t>
  </si>
  <si>
    <t>SSD</t>
  </si>
  <si>
    <t>South Sudan</t>
  </si>
  <si>
    <t>STP</t>
  </si>
  <si>
    <t>Sao Tome and Principe</t>
  </si>
  <si>
    <t>SUR</t>
  </si>
  <si>
    <t>Suriname</t>
  </si>
  <si>
    <t>SVK</t>
  </si>
  <si>
    <t>Slovak Republic</t>
  </si>
  <si>
    <t>SVN</t>
  </si>
  <si>
    <t>Slovenia</t>
  </si>
  <si>
    <t>SWE</t>
  </si>
  <si>
    <t>Sweden</t>
  </si>
  <si>
    <t>SWZ</t>
  </si>
  <si>
    <t>Eswatini</t>
  </si>
  <si>
    <t>SYR</t>
  </si>
  <si>
    <t>Syrian Arab Republic</t>
  </si>
  <si>
    <t>TCD</t>
  </si>
  <si>
    <t>Chad</t>
  </si>
  <si>
    <t>TGO</t>
  </si>
  <si>
    <t>Togo</t>
  </si>
  <si>
    <t>THA</t>
  </si>
  <si>
    <t>Thailand</t>
  </si>
  <si>
    <t>TJK</t>
  </si>
  <si>
    <t>Tajikistan</t>
  </si>
  <si>
    <t>TKM</t>
  </si>
  <si>
    <t>Turkmenistan</t>
  </si>
  <si>
    <t>TTO</t>
  </si>
  <si>
    <t>Trinidad and Tobago</t>
  </si>
  <si>
    <t>TUN</t>
  </si>
  <si>
    <t>Tunisia</t>
  </si>
  <si>
    <t>TUR</t>
  </si>
  <si>
    <t>Turkey</t>
  </si>
  <si>
    <t>TZA</t>
  </si>
  <si>
    <t>Tanzania</t>
  </si>
  <si>
    <t>UGA</t>
  </si>
  <si>
    <t>Uganda</t>
  </si>
  <si>
    <t>UKR</t>
  </si>
  <si>
    <t>Ukraine</t>
  </si>
  <si>
    <t>URY</t>
  </si>
  <si>
    <t>Uruguay</t>
  </si>
  <si>
    <t>USA</t>
  </si>
  <si>
    <t>United States</t>
  </si>
  <si>
    <t>UZB</t>
  </si>
  <si>
    <t>Uzbekistan</t>
  </si>
  <si>
    <t>VEN</t>
  </si>
  <si>
    <t>Venezuela, RB</t>
  </si>
  <si>
    <t>VNM</t>
  </si>
  <si>
    <t>Vietnam</t>
  </si>
  <si>
    <t>YEM</t>
  </si>
  <si>
    <t>Yemen, Rep.</t>
  </si>
  <si>
    <t>ZAF</t>
  </si>
  <si>
    <t>South Africa</t>
  </si>
  <si>
    <t>ZMB</t>
  </si>
  <si>
    <t>Zambia</t>
  </si>
  <si>
    <t>ZWE</t>
  </si>
  <si>
    <t>Zimbabwe</t>
  </si>
  <si>
    <t xml:space="preserve">Dashboard : </t>
  </si>
  <si>
    <t>Goal Achievement</t>
  </si>
  <si>
    <t>Challenges remain</t>
  </si>
  <si>
    <t>Significant challenges</t>
  </si>
  <si>
    <t>Major challenges</t>
  </si>
  <si>
    <t>Insufficient data</t>
  </si>
  <si>
    <t>Time Series :</t>
  </si>
  <si>
    <t>On track or maintaining achievement</t>
  </si>
  <si>
    <t>Moderately Increasing</t>
  </si>
  <si>
    <t>Stagnating</t>
  </si>
  <si>
    <t>Decreasing</t>
  </si>
  <si>
    <t>Goal 1</t>
  </si>
  <si>
    <t>Goal 12 Ord. Data</t>
  </si>
  <si>
    <t>Norm. Data</t>
  </si>
  <si>
    <t>Label</t>
  </si>
  <si>
    <t>Median</t>
  </si>
  <si>
    <t>Mean</t>
  </si>
  <si>
    <t>Range</t>
  </si>
  <si>
    <t>Mode</t>
  </si>
  <si>
    <t>Min</t>
  </si>
  <si>
    <t>Max</t>
  </si>
  <si>
    <t>Standard Deviation</t>
  </si>
  <si>
    <t>frequency</t>
  </si>
  <si>
    <t>Total</t>
  </si>
  <si>
    <t>Time series</t>
  </si>
  <si>
    <t>(Blank)</t>
  </si>
  <si>
    <t>% Freq.</t>
  </si>
  <si>
    <t>0-25</t>
  </si>
  <si>
    <t>26-50</t>
  </si>
  <si>
    <t>76-100</t>
  </si>
  <si>
    <t>51-75</t>
  </si>
  <si>
    <t>Bin</t>
  </si>
  <si>
    <t>More</t>
  </si>
  <si>
    <t>Frequency</t>
  </si>
  <si>
    <t>Intervals limit</t>
  </si>
  <si>
    <t>Scores</t>
  </si>
  <si>
    <t xml:space="preserve">First, the minimum and the maximum values of Goal scores was ascertained to aid in the creation of the interval limits which birth the bins which was used to analyse the data and form the frequency table to represent the Data in an Histogram.  </t>
  </si>
  <si>
    <t>a)</t>
  </si>
  <si>
    <t>b)</t>
  </si>
  <si>
    <t>c)</t>
  </si>
  <si>
    <t>B)</t>
  </si>
  <si>
    <t>C)</t>
  </si>
  <si>
    <t>Minimum</t>
  </si>
  <si>
    <t>Maximum</t>
  </si>
  <si>
    <t>A)</t>
  </si>
  <si>
    <t>B/D)</t>
  </si>
  <si>
    <t>E)</t>
  </si>
  <si>
    <t>If, population (X) = 25,000,000</t>
  </si>
  <si>
    <t>From the chart, it could be deducted that countries  with population &lt;5,000,000 is working towards achieving the Sustainable Development Goals (SDG 9) of industries, innovation and infrastructure compared to those with population &gt;100,000,000, hence,  this goal decreases in inceasing popoulation</t>
  </si>
  <si>
    <t>SD of Goal 3 score</t>
  </si>
  <si>
    <t>(X-Mean)</t>
  </si>
  <si>
    <t>(X-Mean)^2</t>
  </si>
  <si>
    <t>Calculating using the formular above;</t>
  </si>
  <si>
    <t>STANDARD DEVIATION</t>
  </si>
  <si>
    <t>Goal 5 score</t>
  </si>
  <si>
    <t>Population</t>
  </si>
  <si>
    <t>Hence, Calculating the Standard deviation manually, the resuit is approximately 20.00</t>
  </si>
  <si>
    <t>The sample is a representative of the population as more than 70% of the sample had a score of the SDG Goal.</t>
  </si>
  <si>
    <t>D)</t>
  </si>
  <si>
    <t>Mean of the sample Data</t>
  </si>
  <si>
    <t>Standard Deviation of the sample Data</t>
  </si>
  <si>
    <t>SD</t>
  </si>
  <si>
    <t>Maximum Value</t>
  </si>
  <si>
    <t>Minimum value</t>
  </si>
  <si>
    <t>According to the empirical rule which states that 68% of the data will fall within one standard deviation of the mean. The mean is 1137.1 and the standard deviation is 26.81. So we can calculate the range by adding and subtracting one Standard deviation from the mean. Hence, the data will fall between 1110.29 or 1163.91.</t>
  </si>
  <si>
    <t>SUMMARY: From the data in the histogram, it means that for the climate action sustainable development scores (SDG 13), 15 countries had the highest scores (ranging from 76-99.9%) for the countries set of data are making achievements in actualizing the goal while, in contrast 3 countries  had the lowest scores (ranging from 0.00-25.00%) in terms of climate action goal.</t>
  </si>
  <si>
    <t>Goal 9 scores - Industry,Innovation and infrastructural Development</t>
  </si>
  <si>
    <t>Using; y = -9E-08x + 48.021</t>
  </si>
  <si>
    <t>y = -9E-08(25000000) + 48.021</t>
  </si>
  <si>
    <t>y = 48.02</t>
  </si>
  <si>
    <t>The predicted goal 9 score of a population with 25 million will be 48.02</t>
  </si>
  <si>
    <t>Central Dispersion</t>
  </si>
  <si>
    <t>Using pareto chart</t>
  </si>
  <si>
    <t>CUM %</t>
  </si>
  <si>
    <t>From the chart, The country with the highest goal score 5 is norway and Yemen Republic with the lowest goal score.</t>
  </si>
  <si>
    <t xml:space="preserve">SUMMARY: from the chart, it could be deducted that 13 countries which is 52% of the sampled countries are on track and maintaining track towards achieving Sustainable Development Goal 1 which is 'No Poverty',While 3 countries which is 12% of the sampled countries are gradually increasing maybe in strategies to achieve the 'No poverty goal'. In the other hand, it could be deducted that 3 countries which is 12% of the sampled countries are decreasingly trending in their prograss towards achieving the 'No poverty goal' and 1 country (4% of the sampled data) are stagnated in their progress to wards achieving the No poverty goal whereas, 5 countries (20% of the sampled data)  have missing data to analyse their progress towards achieving this goal.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</si>
</sst>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0000"/>
  </numFmts>
  <fonts count="22">
    <font>
      <sz val="11"/>
      <name val="Calibri"/>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theme="0"/>
      <name val="Calibri"/>
      <family val="2"/>
      <scheme val="minor"/>
    </font>
    <font>
      <b/>
      <sz val="11"/>
      <name val="Calibri"/>
      <family val="2"/>
      <scheme val="minor"/>
    </font>
    <font>
      <b/>
      <i/>
      <sz val="11"/>
      <name val="Calibri"/>
      <family val="2"/>
      <scheme val="minor"/>
    </font>
    <font>
      <sz val="11"/>
      <name val="Calibri"/>
    </font>
    <font>
      <b/>
      <sz val="11"/>
      <color theme="1"/>
      <name val="Calibri"/>
      <family val="2"/>
      <scheme val="minor"/>
    </font>
    <font>
      <i/>
      <sz val="11"/>
      <name val="Calibri"/>
      <family val="2"/>
    </font>
    <font>
      <b/>
      <sz val="8"/>
      <name val="Calibri"/>
      <family val="2"/>
    </font>
    <font>
      <b/>
      <i/>
      <sz val="11"/>
      <name val="Calibri"/>
      <family val="2"/>
    </font>
    <font>
      <b/>
      <i/>
      <sz val="12"/>
      <name val="Calibri"/>
      <family val="2"/>
    </font>
    <font>
      <sz val="11"/>
      <color rgb="FF9C6500"/>
      <name val="Calibri"/>
      <family val="2"/>
      <scheme val="minor"/>
    </font>
    <font>
      <sz val="11"/>
      <color rgb="FF3F3F76"/>
      <name val="Calibri"/>
      <family val="2"/>
      <scheme val="minor"/>
    </font>
    <font>
      <b/>
      <sz val="11"/>
      <color rgb="FF3F3F3F"/>
      <name val="Calibri"/>
      <family val="2"/>
      <scheme val="minor"/>
    </font>
    <font>
      <b/>
      <sz val="9"/>
      <color rgb="FF3F3F3F"/>
      <name val="Calibri"/>
      <family val="2"/>
      <scheme val="minor"/>
    </font>
    <font>
      <b/>
      <sz val="12"/>
      <color rgb="FF595959"/>
      <name val="Calibri"/>
      <family val="2"/>
    </font>
    <font>
      <b/>
      <sz val="18"/>
      <color rgb="FF595959"/>
      <name val="Calibri"/>
      <family val="2"/>
    </font>
    <font>
      <b/>
      <sz val="14"/>
      <name val="Calibri"/>
      <family val="2"/>
      <scheme val="minor"/>
    </font>
  </fonts>
  <fills count="16">
    <fill>
      <patternFill patternType="none"/>
    </fill>
    <fill>
      <patternFill patternType="gray125"/>
    </fill>
    <fill>
      <patternFill patternType="solid">
        <fgColor theme="5" tint="0.79998168889431442"/>
        <bgColor indexed="65"/>
      </patternFill>
    </fill>
    <fill>
      <patternFill patternType="solid">
        <fgColor theme="7" tint="0.39997558519241921"/>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theme="9"/>
      </patternFill>
    </fill>
    <fill>
      <patternFill patternType="solid">
        <fgColor rgb="FFFFFFCC"/>
      </patternFill>
    </fill>
    <fill>
      <patternFill patternType="solid">
        <fgColor theme="4" tint="0.59999389629810485"/>
        <bgColor indexed="65"/>
      </patternFill>
    </fill>
    <fill>
      <patternFill patternType="solid">
        <fgColor theme="8"/>
      </patternFill>
    </fill>
    <fill>
      <patternFill patternType="solid">
        <fgColor theme="8" tint="0.79998168889431442"/>
        <bgColor indexed="65"/>
      </patternFill>
    </fill>
    <fill>
      <patternFill patternType="solid">
        <fgColor rgb="FFFFEB9C"/>
      </patternFill>
    </fill>
    <fill>
      <patternFill patternType="solid">
        <fgColor rgb="FFFFCC99"/>
      </patternFill>
    </fill>
    <fill>
      <patternFill patternType="solid">
        <fgColor rgb="FFF2F2F2"/>
      </patternFill>
    </fill>
    <fill>
      <patternFill patternType="solid">
        <fgColor theme="9" tint="0.79998168889431442"/>
        <bgColor indexed="65"/>
      </patternFill>
    </fill>
    <fill>
      <patternFill patternType="solid">
        <fgColor theme="9" tint="0.59999389629810485"/>
        <bgColor indexed="65"/>
      </patternFill>
    </fill>
  </fills>
  <borders count="16">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
      <left/>
      <right/>
      <top style="medium">
        <color indexed="64"/>
      </top>
      <bottom style="thin">
        <color indexed="64"/>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n">
        <color indexed="64"/>
      </bottom>
      <diagonal/>
    </border>
  </borders>
  <cellStyleXfs count="17">
    <xf numFmtId="0" fontId="0" fillId="0" borderId="0"/>
    <xf numFmtId="9" fontId="4" fillId="0" borderId="0" applyFont="0" applyFill="0" applyBorder="0" applyAlignment="0" applyProtection="0"/>
    <xf numFmtId="0" fontId="4" fillId="0" borderId="0"/>
    <xf numFmtId="0" fontId="3" fillId="2" borderId="0" applyNumberFormat="0" applyBorder="0" applyAlignment="0" applyProtection="0"/>
    <xf numFmtId="0" fontId="6" fillId="3" borderId="0" applyNumberFormat="0" applyBorder="0" applyAlignment="0" applyProtection="0"/>
    <xf numFmtId="0" fontId="3"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9" fillId="7" borderId="2" applyNumberFormat="0" applyFont="0" applyAlignment="0" applyProtection="0"/>
    <xf numFmtId="0" fontId="2" fillId="8" borderId="0" applyNumberFormat="0" applyBorder="0" applyAlignment="0" applyProtection="0"/>
    <xf numFmtId="0" fontId="6" fillId="9" borderId="0" applyNumberFormat="0" applyBorder="0" applyAlignment="0" applyProtection="0"/>
    <xf numFmtId="0" fontId="2" fillId="10" borderId="0" applyNumberFormat="0" applyBorder="0" applyAlignment="0" applyProtection="0"/>
    <xf numFmtId="0" fontId="15" fillId="11" borderId="0" applyNumberFormat="0" applyBorder="0" applyAlignment="0" applyProtection="0"/>
    <xf numFmtId="0" fontId="16" fillId="12" borderId="13" applyNumberFormat="0" applyAlignment="0" applyProtection="0"/>
    <xf numFmtId="0" fontId="17" fillId="13" borderId="14" applyNumberFormat="0" applyAlignment="0" applyProtection="0"/>
    <xf numFmtId="0" fontId="1" fillId="14" borderId="0" applyNumberFormat="0" applyBorder="0" applyAlignment="0" applyProtection="0"/>
    <xf numFmtId="0" fontId="1" fillId="15" borderId="0" applyNumberFormat="0" applyBorder="0" applyAlignment="0" applyProtection="0"/>
  </cellStyleXfs>
  <cellXfs count="88">
    <xf numFmtId="0" fontId="0" fillId="0" borderId="0" xfId="0"/>
    <xf numFmtId="164" fontId="5" fillId="0" borderId="0" xfId="1" applyNumberFormat="1" applyFont="1" applyAlignment="1">
      <alignment textRotation="45"/>
    </xf>
    <xf numFmtId="0" fontId="5" fillId="0" borderId="0" xfId="1" applyNumberFormat="1" applyFont="1" applyAlignment="1">
      <alignment horizontal="left" textRotation="45"/>
    </xf>
    <xf numFmtId="164" fontId="4" fillId="0" borderId="0" xfId="1" applyNumberFormat="1" applyAlignment="1">
      <alignment horizontal="center"/>
    </xf>
    <xf numFmtId="0" fontId="4" fillId="0" borderId="0" xfId="1" applyNumberFormat="1" applyAlignment="1">
      <alignment horizontal="right"/>
    </xf>
    <xf numFmtId="164" fontId="4" fillId="0" borderId="0" xfId="1" applyNumberFormat="1"/>
    <xf numFmtId="164" fontId="0" fillId="0" borderId="0" xfId="0" applyNumberFormat="1"/>
    <xf numFmtId="0" fontId="4" fillId="0" borderId="0" xfId="2"/>
    <xf numFmtId="2" fontId="5" fillId="0" borderId="0" xfId="2" applyNumberFormat="1" applyFont="1" applyAlignment="1">
      <alignment horizontal="left"/>
    </xf>
    <xf numFmtId="2" fontId="5" fillId="0" borderId="0" xfId="2" applyNumberFormat="1" applyFont="1" applyAlignment="1">
      <alignment horizontal="center"/>
    </xf>
    <xf numFmtId="0" fontId="5" fillId="0" borderId="0" xfId="2" applyFont="1"/>
    <xf numFmtId="2" fontId="4" fillId="0" borderId="0" xfId="2" applyNumberFormat="1" applyAlignment="1">
      <alignment horizontal="center"/>
    </xf>
    <xf numFmtId="0" fontId="4" fillId="0" borderId="0" xfId="2" applyAlignment="1">
      <alignment horizontal="left"/>
    </xf>
    <xf numFmtId="2" fontId="4" fillId="0" borderId="0" xfId="2" applyNumberFormat="1" applyAlignment="1">
      <alignment horizontal="left"/>
    </xf>
    <xf numFmtId="0" fontId="7" fillId="2" borderId="0" xfId="3" applyFont="1"/>
    <xf numFmtId="0" fontId="7" fillId="5" borderId="0" xfId="6" applyFont="1"/>
    <xf numFmtId="164" fontId="7" fillId="4" borderId="0" xfId="5" applyNumberFormat="1" applyFont="1"/>
    <xf numFmtId="164" fontId="7" fillId="3" borderId="0" xfId="4" applyNumberFormat="1" applyFont="1"/>
    <xf numFmtId="164" fontId="7" fillId="5" borderId="0" xfId="6" applyNumberFormat="1" applyFont="1" applyAlignment="1">
      <alignment horizontal="left"/>
    </xf>
    <xf numFmtId="164" fontId="7" fillId="4" borderId="0" xfId="5" applyNumberFormat="1" applyFont="1" applyAlignment="1">
      <alignment horizontal="left"/>
    </xf>
    <xf numFmtId="164" fontId="7" fillId="2" borderId="0" xfId="3" applyNumberFormat="1" applyFont="1" applyAlignment="1">
      <alignment horizontal="left"/>
    </xf>
    <xf numFmtId="164" fontId="7" fillId="3" borderId="0" xfId="4" applyNumberFormat="1" applyFont="1" applyAlignment="1">
      <alignment horizontal="left"/>
    </xf>
    <xf numFmtId="0" fontId="7" fillId="6" borderId="0" xfId="7" applyFont="1"/>
    <xf numFmtId="164" fontId="7" fillId="5" borderId="0" xfId="6" applyNumberFormat="1" applyFont="1"/>
    <xf numFmtId="164" fontId="7" fillId="6" borderId="0" xfId="7" applyNumberFormat="1" applyFont="1"/>
    <xf numFmtId="0" fontId="4" fillId="0" borderId="0" xfId="0" applyFont="1"/>
    <xf numFmtId="0" fontId="5" fillId="0" borderId="0" xfId="0" applyFont="1"/>
    <xf numFmtId="0" fontId="5" fillId="0" borderId="1" xfId="0" applyFont="1" applyBorder="1"/>
    <xf numFmtId="164" fontId="4" fillId="0" borderId="1" xfId="1" applyNumberFormat="1" applyBorder="1" applyAlignment="1">
      <alignment horizontal="center"/>
    </xf>
    <xf numFmtId="0" fontId="0" fillId="0" borderId="1" xfId="0" applyBorder="1"/>
    <xf numFmtId="9" fontId="0" fillId="0" borderId="1" xfId="0" applyNumberFormat="1" applyBorder="1"/>
    <xf numFmtId="0" fontId="4" fillId="0" borderId="1" xfId="0" applyFont="1" applyBorder="1"/>
    <xf numFmtId="0" fontId="0" fillId="0" borderId="0" xfId="0" applyNumberFormat="1" applyFill="1" applyBorder="1" applyAlignment="1"/>
    <xf numFmtId="0" fontId="0" fillId="0" borderId="0" xfId="0" applyFill="1" applyBorder="1" applyAlignment="1"/>
    <xf numFmtId="0" fontId="0" fillId="0" borderId="3" xfId="0" applyFill="1" applyBorder="1" applyAlignment="1"/>
    <xf numFmtId="0" fontId="11" fillId="0" borderId="4" xfId="0" applyFont="1" applyFill="1" applyBorder="1" applyAlignment="1">
      <alignment horizontal="center"/>
    </xf>
    <xf numFmtId="0" fontId="12" fillId="0" borderId="1" xfId="0" applyFont="1" applyBorder="1" applyAlignment="1">
      <alignment wrapText="1"/>
    </xf>
    <xf numFmtId="164" fontId="0" fillId="0" borderId="1" xfId="0" applyNumberFormat="1" applyBorder="1"/>
    <xf numFmtId="0" fontId="7" fillId="9" borderId="1" xfId="10" applyFont="1" applyBorder="1"/>
    <xf numFmtId="0" fontId="10" fillId="10" borderId="1" xfId="11" applyFont="1" applyBorder="1"/>
    <xf numFmtId="0" fontId="13" fillId="0" borderId="1" xfId="0" applyFont="1" applyBorder="1"/>
    <xf numFmtId="0" fontId="4" fillId="0" borderId="0" xfId="0" applyFont="1" applyFill="1" applyBorder="1" applyAlignment="1"/>
    <xf numFmtId="0" fontId="0" fillId="0" borderId="0" xfId="0" applyBorder="1"/>
    <xf numFmtId="0" fontId="11" fillId="0" borderId="0" xfId="0" applyFont="1" applyFill="1" applyBorder="1" applyAlignment="1">
      <alignment horizontal="centerContinuous"/>
    </xf>
    <xf numFmtId="0" fontId="0" fillId="0" borderId="0" xfId="0"/>
    <xf numFmtId="0" fontId="0" fillId="0" borderId="0" xfId="0"/>
    <xf numFmtId="0" fontId="0" fillId="0" borderId="0" xfId="0"/>
    <xf numFmtId="164" fontId="5" fillId="0" borderId="0" xfId="1" applyNumberFormat="1" applyFont="1"/>
    <xf numFmtId="164" fontId="5" fillId="0" borderId="0" xfId="0" applyNumberFormat="1" applyFont="1"/>
    <xf numFmtId="2" fontId="0" fillId="0" borderId="0" xfId="0" applyNumberFormat="1"/>
    <xf numFmtId="0" fontId="5" fillId="0" borderId="0" xfId="0" applyFont="1"/>
    <xf numFmtId="2" fontId="5" fillId="0" borderId="0" xfId="0" applyNumberFormat="1" applyFont="1"/>
    <xf numFmtId="165" fontId="5" fillId="0" borderId="0" xfId="0" applyNumberFormat="1" applyFont="1"/>
    <xf numFmtId="0" fontId="4" fillId="0" borderId="0" xfId="0" applyFont="1" applyAlignment="1"/>
    <xf numFmtId="0" fontId="10" fillId="14" borderId="0" xfId="15" applyFont="1" applyBorder="1" applyAlignment="1"/>
    <xf numFmtId="2" fontId="10" fillId="14" borderId="0" xfId="15" applyNumberFormat="1" applyFont="1" applyBorder="1" applyAlignment="1"/>
    <xf numFmtId="0" fontId="10" fillId="14" borderId="15" xfId="15" applyFont="1" applyBorder="1" applyAlignment="1"/>
    <xf numFmtId="9" fontId="4" fillId="0" borderId="0" xfId="1" applyAlignment="1">
      <alignment horizontal="center"/>
    </xf>
    <xf numFmtId="0" fontId="0" fillId="0" borderId="0" xfId="0"/>
    <xf numFmtId="0" fontId="5" fillId="0" borderId="0" xfId="0" applyFont="1"/>
    <xf numFmtId="0" fontId="5" fillId="0" borderId="0" xfId="0" applyFont="1" applyAlignment="1">
      <alignment horizontal="center"/>
    </xf>
    <xf numFmtId="0" fontId="18" fillId="13" borderId="14" xfId="14" applyFont="1" applyAlignment="1">
      <alignment horizontal="center" wrapText="1"/>
    </xf>
    <xf numFmtId="0" fontId="8" fillId="11" borderId="0" xfId="12" applyFont="1" applyAlignment="1">
      <alignment horizontal="left" wrapText="1"/>
    </xf>
    <xf numFmtId="0" fontId="5" fillId="0" borderId="0" xfId="0" applyFont="1" applyAlignment="1">
      <alignment horizontal="left"/>
    </xf>
    <xf numFmtId="0" fontId="5" fillId="0" borderId="0" xfId="0" applyFont="1" applyAlignment="1">
      <alignment horizontal="left" wrapText="1"/>
    </xf>
    <xf numFmtId="0" fontId="8" fillId="7" borderId="2" xfId="8" applyFont="1" applyAlignment="1">
      <alignment horizontal="left" wrapText="1"/>
    </xf>
    <xf numFmtId="0" fontId="10" fillId="8" borderId="0" xfId="9" applyFont="1" applyAlignment="1">
      <alignment horizontal="center" wrapText="1"/>
    </xf>
    <xf numFmtId="0" fontId="14" fillId="7" borderId="5" xfId="8" applyFont="1" applyBorder="1" applyAlignment="1">
      <alignment horizontal="left" wrapText="1"/>
    </xf>
    <xf numFmtId="0" fontId="14" fillId="7" borderId="6" xfId="8" applyFont="1" applyBorder="1" applyAlignment="1">
      <alignment horizontal="left" wrapText="1"/>
    </xf>
    <xf numFmtId="0" fontId="14" fillId="7" borderId="7" xfId="8" applyFont="1" applyBorder="1" applyAlignment="1">
      <alignment horizontal="left" wrapText="1"/>
    </xf>
    <xf numFmtId="0" fontId="14" fillId="7" borderId="8" xfId="8" applyFont="1" applyBorder="1" applyAlignment="1">
      <alignment horizontal="left" wrapText="1"/>
    </xf>
    <xf numFmtId="0" fontId="14" fillId="7" borderId="0" xfId="8" applyFont="1" applyBorder="1" applyAlignment="1">
      <alignment horizontal="left" wrapText="1"/>
    </xf>
    <xf numFmtId="0" fontId="14" fillId="7" borderId="9" xfId="8" applyFont="1" applyBorder="1" applyAlignment="1">
      <alignment horizontal="left" wrapText="1"/>
    </xf>
    <xf numFmtId="0" fontId="14" fillId="7" borderId="10" xfId="8" applyFont="1" applyBorder="1" applyAlignment="1">
      <alignment horizontal="left" wrapText="1"/>
    </xf>
    <xf numFmtId="0" fontId="14" fillId="7" borderId="11" xfId="8" applyFont="1" applyBorder="1" applyAlignment="1">
      <alignment horizontal="left" wrapText="1"/>
    </xf>
    <xf numFmtId="0" fontId="14" fillId="7" borderId="12" xfId="8" applyFont="1" applyBorder="1" applyAlignment="1">
      <alignment horizontal="left" wrapText="1"/>
    </xf>
    <xf numFmtId="0" fontId="8" fillId="12" borderId="13" xfId="13" applyFont="1" applyAlignment="1">
      <alignment horizontal="left" wrapText="1"/>
    </xf>
    <xf numFmtId="0" fontId="19" fillId="0" borderId="0" xfId="0" applyFont="1" applyAlignment="1">
      <alignment horizontal="center" vertical="center" readingOrder="1"/>
    </xf>
    <xf numFmtId="0" fontId="4" fillId="0" borderId="0" xfId="0" applyFont="1"/>
    <xf numFmtId="0" fontId="20" fillId="0" borderId="0" xfId="0" applyFont="1" applyAlignment="1">
      <alignment horizontal="left" vertical="center" readingOrder="1"/>
    </xf>
    <xf numFmtId="0" fontId="13" fillId="7" borderId="6" xfId="8" applyFont="1" applyBorder="1" applyAlignment="1">
      <alignment horizontal="left" wrapText="1"/>
    </xf>
    <xf numFmtId="0" fontId="13" fillId="7" borderId="0" xfId="8" applyFont="1" applyBorder="1" applyAlignment="1">
      <alignment horizontal="left" wrapText="1"/>
    </xf>
    <xf numFmtId="0" fontId="10" fillId="15" borderId="4" xfId="16" applyFont="1" applyBorder="1" applyAlignment="1">
      <alignment horizontal="center"/>
    </xf>
    <xf numFmtId="0" fontId="21" fillId="11" borderId="0" xfId="12" applyFont="1" applyAlignment="1">
      <alignment horizontal="left" wrapText="1"/>
    </xf>
    <xf numFmtId="0" fontId="13" fillId="7" borderId="5" xfId="8" applyFont="1" applyBorder="1" applyAlignment="1">
      <alignment horizontal="left" wrapText="1"/>
    </xf>
    <xf numFmtId="0" fontId="13" fillId="7" borderId="7" xfId="8" applyFont="1" applyBorder="1" applyAlignment="1">
      <alignment horizontal="left" wrapText="1"/>
    </xf>
    <xf numFmtId="0" fontId="13" fillId="7" borderId="8" xfId="8" applyFont="1" applyBorder="1" applyAlignment="1">
      <alignment horizontal="left" wrapText="1"/>
    </xf>
    <xf numFmtId="0" fontId="13" fillId="7" borderId="9" xfId="8" applyFont="1" applyBorder="1" applyAlignment="1">
      <alignment horizontal="left" wrapText="1"/>
    </xf>
  </cellXfs>
  <cellStyles count="17">
    <cellStyle name="20% - Accent2" xfId="3" builtinId="34"/>
    <cellStyle name="20% - Accent5" xfId="11" builtinId="46"/>
    <cellStyle name="20% - Accent6" xfId="15" builtinId="50"/>
    <cellStyle name="40% - Accent1" xfId="9" builtinId="31"/>
    <cellStyle name="40% - Accent5" xfId="5" builtinId="47"/>
    <cellStyle name="40% - Accent6" xfId="16" builtinId="51"/>
    <cellStyle name="60% - Accent4" xfId="4" builtinId="44"/>
    <cellStyle name="60% - Accent6" xfId="6" builtinId="52"/>
    <cellStyle name="Accent5" xfId="10" builtinId="45"/>
    <cellStyle name="Accent6" xfId="7" builtinId="49"/>
    <cellStyle name="Input" xfId="13" builtinId="20"/>
    <cellStyle name="Neutral" xfId="12" builtinId="28"/>
    <cellStyle name="Normal" xfId="0" builtinId="0"/>
    <cellStyle name="Normal 2 2" xfId="2"/>
    <cellStyle name="Note" xfId="8" builtinId="10"/>
    <cellStyle name="Output" xfId="14" builtinId="21"/>
    <cellStyle name="Percent" xfId="1" builtinId="5"/>
  </cellStyles>
  <dxfs count="324">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SDG1 COUNTRIES</a:t>
            </a:r>
            <a:r>
              <a:rPr lang="en-US" baseline="0"/>
              <a:t> TREND</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608-4BAF-838B-E3C29922B35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608-4BAF-838B-E3C29922B35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608-4BAF-838B-E3C29922B35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608-4BAF-838B-E3C29922B35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608-4BAF-838B-E3C29922B35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'Q4'!$I$10:$I$14</c:f>
              <c:strCache>
                <c:ptCount val="5"/>
                <c:pt idx="0">
                  <c:v>↑</c:v>
                </c:pt>
                <c:pt idx="1">
                  <c:v>➚</c:v>
                </c:pt>
                <c:pt idx="2">
                  <c:v>→</c:v>
                </c:pt>
                <c:pt idx="3">
                  <c:v>↓</c:v>
                </c:pt>
                <c:pt idx="4">
                  <c:v>(Blank)</c:v>
                </c:pt>
              </c:strCache>
            </c:strRef>
          </c:cat>
          <c:val>
            <c:numRef>
              <c:f>'Q4'!$J$10:$J$14</c:f>
              <c:numCache>
                <c:formatCode>General</c:formatCode>
                <c:ptCount val="5"/>
                <c:pt idx="0">
                  <c:v>13</c:v>
                </c:pt>
                <c:pt idx="1">
                  <c:v>3</c:v>
                </c:pt>
                <c:pt idx="2">
                  <c:v>1</c:v>
                </c:pt>
                <c:pt idx="3">
                  <c:v>3</c:v>
                </c:pt>
                <c:pt idx="4">
                  <c:v>5</c:v>
                </c:pt>
              </c:numCache>
            </c:numRef>
          </c:val>
          <c:extLst>
            <c:ext xmlns:c16="http://schemas.microsoft.com/office/drawing/2014/chart" uri="{C3380CC4-5D6E-409C-BE32-E72D297353CC}">
              <c16:uniqueId val="{00000000-071B-4769-9A2E-CBD573FB8DA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Goal 13 scores Histogram</a:t>
            </a:r>
          </a:p>
        </c:rich>
      </c:tx>
      <c:layout/>
      <c:overlay val="0"/>
    </c:title>
    <c:autoTitleDeleted val="0"/>
    <c:plotArea>
      <c:layout/>
      <c:barChart>
        <c:barDir val="col"/>
        <c:grouping val="clustered"/>
        <c:varyColors val="0"/>
        <c:ser>
          <c:idx val="0"/>
          <c:order val="0"/>
          <c:tx>
            <c:v>Frequency</c:v>
          </c:tx>
          <c:invertIfNegative val="0"/>
          <c:cat>
            <c:strRef>
              <c:f>'Q5'!$L$9:$L$13</c:f>
              <c:strCache>
                <c:ptCount val="5"/>
                <c:pt idx="0">
                  <c:v>25</c:v>
                </c:pt>
                <c:pt idx="1">
                  <c:v>50</c:v>
                </c:pt>
                <c:pt idx="2">
                  <c:v>75</c:v>
                </c:pt>
                <c:pt idx="3">
                  <c:v>100</c:v>
                </c:pt>
                <c:pt idx="4">
                  <c:v>More</c:v>
                </c:pt>
              </c:strCache>
            </c:strRef>
          </c:cat>
          <c:val>
            <c:numRef>
              <c:f>'Q5'!$M$9:$M$13</c:f>
              <c:numCache>
                <c:formatCode>General</c:formatCode>
                <c:ptCount val="5"/>
                <c:pt idx="0">
                  <c:v>3</c:v>
                </c:pt>
                <c:pt idx="1">
                  <c:v>2</c:v>
                </c:pt>
                <c:pt idx="2">
                  <c:v>5</c:v>
                </c:pt>
                <c:pt idx="3">
                  <c:v>15</c:v>
                </c:pt>
                <c:pt idx="4">
                  <c:v>0</c:v>
                </c:pt>
              </c:numCache>
            </c:numRef>
          </c:val>
          <c:extLst>
            <c:ext xmlns:c16="http://schemas.microsoft.com/office/drawing/2014/chart" uri="{C3380CC4-5D6E-409C-BE32-E72D297353CC}">
              <c16:uniqueId val="{00000001-E7AC-45FF-A32C-A27916EDC535}"/>
            </c:ext>
          </c:extLst>
        </c:ser>
        <c:dLbls>
          <c:showLegendKey val="0"/>
          <c:showVal val="0"/>
          <c:showCatName val="0"/>
          <c:showSerName val="0"/>
          <c:showPercent val="0"/>
          <c:showBubbleSize val="0"/>
        </c:dLbls>
        <c:gapWidth val="150"/>
        <c:axId val="809748704"/>
        <c:axId val="809749536"/>
      </c:barChart>
      <c:catAx>
        <c:axId val="809748704"/>
        <c:scaling>
          <c:orientation val="minMax"/>
        </c:scaling>
        <c:delete val="0"/>
        <c:axPos val="b"/>
        <c:title>
          <c:tx>
            <c:rich>
              <a:bodyPr/>
              <a:lstStyle/>
              <a:p>
                <a:pPr>
                  <a:defRPr/>
                </a:pPr>
                <a:r>
                  <a:rPr lang="en-US"/>
                  <a:t>Goal 13 Scores</a:t>
                </a:r>
              </a:p>
            </c:rich>
          </c:tx>
          <c:layout/>
          <c:overlay val="0"/>
        </c:title>
        <c:numFmt formatCode="General" sourceLinked="1"/>
        <c:majorTickMark val="out"/>
        <c:minorTickMark val="none"/>
        <c:tickLblPos val="nextTo"/>
        <c:crossAx val="809749536"/>
        <c:crosses val="autoZero"/>
        <c:auto val="1"/>
        <c:lblAlgn val="ctr"/>
        <c:lblOffset val="100"/>
        <c:noMultiLvlLbl val="0"/>
      </c:catAx>
      <c:valAx>
        <c:axId val="809749536"/>
        <c:scaling>
          <c:orientation val="minMax"/>
        </c:scaling>
        <c:delete val="0"/>
        <c:axPos val="l"/>
        <c:title>
          <c:tx>
            <c:rich>
              <a:bodyPr/>
              <a:lstStyle/>
              <a:p>
                <a:pPr>
                  <a:defRPr/>
                </a:pPr>
                <a:r>
                  <a:rPr lang="en-US"/>
                  <a:t>Frequency</a:t>
                </a:r>
              </a:p>
            </c:rich>
          </c:tx>
          <c:layout/>
          <c:overlay val="0"/>
        </c:title>
        <c:numFmt formatCode="General" sourceLinked="1"/>
        <c:majorTickMark val="out"/>
        <c:minorTickMark val="none"/>
        <c:tickLblPos val="nextTo"/>
        <c:crossAx val="8097487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 vs SDG 9 Scores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flat" cmpd="sng" algn="ctr">
                <a:solidFill>
                  <a:schemeClr val="accent2"/>
                </a:solidFill>
                <a:prstDash val="solid"/>
                <a:miter lim="800000"/>
              </a:ln>
              <a:effectLst/>
            </c:spPr>
            <c:trendlineType val="linear"/>
            <c:dispRSqr val="1"/>
            <c:dispEq val="1"/>
            <c:trendlineLbl>
              <c:layout>
                <c:manualLayout>
                  <c:x val="-7.1574803149606306E-2"/>
                  <c:y val="-0.3317264508603091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'Q6'!$E$2:$E$26</c:f>
              <c:numCache>
                <c:formatCode>General</c:formatCode>
                <c:ptCount val="25"/>
                <c:pt idx="0">
                  <c:v>98168829</c:v>
                </c:pt>
                <c:pt idx="1">
                  <c:v>211400704</c:v>
                </c:pt>
                <c:pt idx="2">
                  <c:v>2930524</c:v>
                </c:pt>
                <c:pt idx="3">
                  <c:v>16359500</c:v>
                </c:pt>
                <c:pt idx="4">
                  <c:v>4381583</c:v>
                </c:pt>
                <c:pt idx="5">
                  <c:v>5465629</c:v>
                </c:pt>
                <c:pt idx="6">
                  <c:v>30490639</c:v>
                </c:pt>
                <c:pt idx="7">
                  <c:v>61498438</c:v>
                </c:pt>
                <c:pt idx="8">
                  <c:v>2082661.9999999998</c:v>
                </c:pt>
                <c:pt idx="9">
                  <c:v>9749625</c:v>
                </c:pt>
                <c:pt idx="10">
                  <c:v>3485152</c:v>
                </c:pt>
                <c:pt idx="11">
                  <c:v>44909351</c:v>
                </c:pt>
                <c:pt idx="12">
                  <c:v>1403374</c:v>
                </c:pt>
                <c:pt idx="13">
                  <c:v>5460726</c:v>
                </c:pt>
                <c:pt idx="14">
                  <c:v>3329282</c:v>
                </c:pt>
                <c:pt idx="15">
                  <c:v>19127772</c:v>
                </c:pt>
                <c:pt idx="16">
                  <c:v>1866934</c:v>
                </c:pt>
                <c:pt idx="17">
                  <c:v>18275704</c:v>
                </c:pt>
                <c:pt idx="18">
                  <c:v>69950844</c:v>
                </c:pt>
                <c:pt idx="19">
                  <c:v>32776195</c:v>
                </c:pt>
                <c:pt idx="20">
                  <c:v>628051</c:v>
                </c:pt>
                <c:pt idx="21">
                  <c:v>15092171</c:v>
                </c:pt>
                <c:pt idx="22">
                  <c:v>35340680</c:v>
                </c:pt>
                <c:pt idx="23">
                  <c:v>634814</c:v>
                </c:pt>
                <c:pt idx="24">
                  <c:v>29674920</c:v>
                </c:pt>
              </c:numCache>
            </c:numRef>
          </c:xVal>
          <c:yVal>
            <c:numRef>
              <c:f>'Q6'!$F$2:$F$26</c:f>
              <c:numCache>
                <c:formatCode>0.0</c:formatCode>
                <c:ptCount val="25"/>
                <c:pt idx="0">
                  <c:v>51.317666666666668</c:v>
                </c:pt>
                <c:pt idx="1">
                  <c:v>33.24666666666667</c:v>
                </c:pt>
                <c:pt idx="2">
                  <c:v>81.364000000000004</c:v>
                </c:pt>
                <c:pt idx="3">
                  <c:v>1.9135</c:v>
                </c:pt>
                <c:pt idx="4">
                  <c:v>39.63300000000001</c:v>
                </c:pt>
                <c:pt idx="5">
                  <c:v>91.334166666666661</c:v>
                </c:pt>
                <c:pt idx="6">
                  <c:v>9.317166666666667</c:v>
                </c:pt>
                <c:pt idx="7">
                  <c:v>22.291500000000003</c:v>
                </c:pt>
                <c:pt idx="8">
                  <c:v>39.097333333333331</c:v>
                </c:pt>
                <c:pt idx="9">
                  <c:v>12.408000000000001</c:v>
                </c:pt>
                <c:pt idx="10">
                  <c:v>50.773666666666664</c:v>
                </c:pt>
                <c:pt idx="11">
                  <c:v>16.766999999999999</c:v>
                </c:pt>
                <c:pt idx="12">
                  <c:v>28.421000000000003</c:v>
                </c:pt>
                <c:pt idx="13">
                  <c:v>69.079000000000008</c:v>
                </c:pt>
                <c:pt idx="14">
                  <c:v>33.965166666666669</c:v>
                </c:pt>
                <c:pt idx="15">
                  <c:v>61.377333333333326</c:v>
                </c:pt>
                <c:pt idx="16">
                  <c:v>72.489666666666679</c:v>
                </c:pt>
                <c:pt idx="17">
                  <c:v>15.032166666666667</c:v>
                </c:pt>
                <c:pt idx="18">
                  <c:v>58.659166666666671</c:v>
                </c:pt>
                <c:pt idx="19">
                  <c:v>77.373166666666663</c:v>
                </c:pt>
                <c:pt idx="20">
                  <c:v>54.550333333333334</c:v>
                </c:pt>
                <c:pt idx="21">
                  <c:v>19.110399999999998</c:v>
                </c:pt>
                <c:pt idx="22">
                  <c:v>79.209333333333333</c:v>
                </c:pt>
                <c:pt idx="23">
                  <c:v>87.040666666666667</c:v>
                </c:pt>
                <c:pt idx="24">
                  <c:v>31.974666666666668</c:v>
                </c:pt>
              </c:numCache>
            </c:numRef>
          </c:yVal>
          <c:smooth val="0"/>
          <c:extLst>
            <c:ext xmlns:c16="http://schemas.microsoft.com/office/drawing/2014/chart" uri="{C3380CC4-5D6E-409C-BE32-E72D297353CC}">
              <c16:uniqueId val="{00000000-89CA-48C0-AE68-C6C8F0780BD6}"/>
            </c:ext>
          </c:extLst>
        </c:ser>
        <c:dLbls>
          <c:showLegendKey val="0"/>
          <c:showVal val="0"/>
          <c:showCatName val="0"/>
          <c:showSerName val="0"/>
          <c:showPercent val="0"/>
          <c:showBubbleSize val="0"/>
        </c:dLbls>
        <c:axId val="205892463"/>
        <c:axId val="205888719"/>
      </c:scatterChart>
      <c:valAx>
        <c:axId val="2058924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88719"/>
        <c:crosses val="autoZero"/>
        <c:crossBetween val="midCat"/>
      </c:valAx>
      <c:valAx>
        <c:axId val="205888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 9 Score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9246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val">
        <cx:f>_xlchart.2</cx:f>
      </cx:numDim>
    </cx:data>
    <cx:data id="1">
      <cx:strDim type="cat">
        <cx:f>_xlchart.0</cx:f>
      </cx:strDim>
      <cx:numDim type="val">
        <cx:f>_xlchart.4</cx:f>
      </cx:numDim>
    </cx:data>
  </cx:chartData>
  <cx:chart>
    <cx:title pos="t" align="ctr" overlay="0">
      <cx:tx>
        <cx:rich>
          <a:bodyPr spcFirstLastPara="1" vertOverflow="ellipsis" wrap="square" lIns="0" tIns="0" rIns="0" bIns="0" anchor="ctr" anchorCtr="1"/>
          <a:lstStyle/>
          <a:p>
            <a:pPr algn="ctr">
              <a:defRPr/>
            </a:pPr>
            <a:r>
              <a:rPr lang="en-US"/>
              <a:t>Goal 5 Score Data Representation</a:t>
            </a:r>
          </a:p>
        </cx:rich>
      </cx:tx>
    </cx:title>
    <cx:plotArea>
      <cx:plotAreaRegion>
        <cx:series layoutId="clusteredColumn" uniqueId="{A0A403FA-2C33-4DA5-AE10-07F02DD9ACE1}" formatIdx="0">
          <cx:tx>
            <cx:txData>
              <cx:f>_xlchart.1</cx:f>
              <cx:v>Goal 5 Score</cx:v>
            </cx:txData>
          </cx:tx>
          <cx:dataId val="0"/>
          <cx:layoutPr>
            <cx:aggregation/>
          </cx:layoutPr>
          <cx:axisId val="1"/>
        </cx:series>
        <cx:series layoutId="clusteredColumn" hidden="1" uniqueId="{EC89C7A3-FB09-49EE-A79F-80D4884E18D5}" formatIdx="2">
          <cx:tx>
            <cx:txData>
              <cx:f>_xlchart.3</cx:f>
              <cx:v>CUM %</cx:v>
            </cx:txData>
          </cx:tx>
          <cx:dataId val="1"/>
          <cx:layoutPr>
            <cx:aggregation/>
          </cx:layoutPr>
          <cx:axisId val="1"/>
        </cx:series>
        <cx:series layoutId="paretoLine" ownerIdx="0" uniqueId="{59B9F885-95F9-4F93-9E33-E12EBD86989A}" formatIdx="1">
          <cx:axisId val="2"/>
        </cx:series>
        <cx:series layoutId="paretoLine" ownerIdx="1" uniqueId="{2ED8CE3E-2B60-48D9-A4D6-A1940D7FBE10}" formatIdx="3">
          <cx:axisId val="2"/>
        </cx:series>
      </cx:plotAreaRegion>
      <cx:axis id="0">
        <cx:catScaling gapWidth="0"/>
        <cx:title>
          <cx:tx>
            <cx:rich>
              <a:bodyPr spcFirstLastPara="1" vertOverflow="ellipsis" wrap="square" lIns="0" tIns="0" rIns="0" bIns="0" anchor="ctr" anchorCtr="1"/>
              <a:lstStyle/>
              <a:p>
                <a:pPr algn="ctr">
                  <a:defRPr/>
                </a:pPr>
                <a:r>
                  <a:rPr lang="en-US"/>
                  <a:t>Countries</a:t>
                </a:r>
              </a:p>
            </cx:rich>
          </cx:tx>
        </cx:title>
        <cx:tickLabels/>
      </cx:axis>
      <cx:axis id="1">
        <cx:valScaling/>
        <cx:title>
          <cx:tx>
            <cx:rich>
              <a:bodyPr spcFirstLastPara="1" vertOverflow="ellipsis" wrap="square" lIns="0" tIns="0" rIns="0" bIns="0" anchor="ctr" anchorCtr="1"/>
              <a:lstStyle/>
              <a:p>
                <a:pPr algn="ctr">
                  <a:defRPr/>
                </a:pPr>
                <a:r>
                  <a:rPr lang="en-US"/>
                  <a:t>Goal Score</a:t>
                </a:r>
              </a:p>
            </cx:rich>
          </cx:tx>
        </cx:title>
        <cx:majorGridlines/>
        <cx:tickLabels/>
      </cx:axis>
      <cx:axis id="2">
        <cx:valScaling max="1" min="0"/>
        <cx:units unit="percentage"/>
        <cx:tickLabels/>
      </cx:axis>
    </cx:plotArea>
    <cx:legend pos="t" align="ctr" overlay="0"/>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14</xdr:col>
      <xdr:colOff>28574</xdr:colOff>
      <xdr:row>2</xdr:row>
      <xdr:rowOff>142874</xdr:rowOff>
    </xdr:from>
    <xdr:ext cx="2066926" cy="192553"/>
    <mc:AlternateContent xmlns:mc="http://schemas.openxmlformats.org/markup-compatibility/2006" xmlns:a14="http://schemas.microsoft.com/office/drawing/2010/main">
      <mc:Choice Requires="a14">
        <xdr:sp macro="" textlink="">
          <xdr:nvSpPr>
            <xdr:cNvPr id="2" name="TextBox 1"/>
            <xdr:cNvSpPr txBox="1"/>
          </xdr:nvSpPr>
          <xdr:spPr>
            <a:xfrm>
              <a:off x="9772649" y="1276349"/>
              <a:ext cx="2066926" cy="1925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a:latin typeface="Cambria Math" panose="02040503050406030204" pitchFamily="18" charset="0"/>
                      </a:rPr>
                      <m:t>(</m:t>
                    </m:r>
                    <m:r>
                      <a:rPr lang="en-US" sz="1100" i="1">
                        <a:latin typeface="Cambria Math" panose="02040503050406030204" pitchFamily="18" charset="0"/>
                      </a:rPr>
                      <m:t>𝛴</m:t>
                    </m:r>
                    <m:r>
                      <a:rPr lang="en-US" sz="1100" i="1">
                        <a:latin typeface="Cambria Math" panose="02040503050406030204" pitchFamily="18" charset="0"/>
                      </a:rPr>
                      <m:t>[</m:t>
                    </m:r>
                    <m:r>
                      <a:rPr lang="en-US" sz="1100" i="1">
                        <a:latin typeface="Cambria Math" panose="02040503050406030204" pitchFamily="18" charset="0"/>
                      </a:rPr>
                      <m:t>𝑥</m:t>
                    </m:r>
                    <m:r>
                      <a:rPr lang="en-US" sz="1100" i="0">
                        <a:latin typeface="Cambria Math" panose="02040503050406030204" pitchFamily="18" charset="0"/>
                      </a:rPr>
                      <m:t>−</m:t>
                    </m:r>
                    <m:r>
                      <a:rPr lang="en-US" sz="1100" i="1">
                        <a:latin typeface="Cambria Math" panose="02040503050406030204" pitchFamily="18" charset="0"/>
                      </a:rPr>
                      <m:t>𝑥</m:t>
                    </m:r>
                    <m:r>
                      <a:rPr lang="en-US" sz="1100" i="1">
                        <a:latin typeface="Cambria Math" panose="02040503050406030204" pitchFamily="18" charset="0"/>
                      </a:rPr>
                      <m:t> ̅</m:t>
                    </m:r>
                    <m:r>
                      <a:rPr lang="en-US" sz="1100" i="1">
                        <a:latin typeface="Cambria Math" panose="02040503050406030204" pitchFamily="18" charset="0"/>
                      </a:rPr>
                      <m:t> ]^</m:t>
                    </m:r>
                    <m:r>
                      <a:rPr lang="en-US" sz="1100" i="0">
                        <a:latin typeface="Cambria Math" panose="02040503050406030204" pitchFamily="18" charset="0"/>
                      </a:rPr>
                      <m:t>2</m:t>
                    </m:r>
                    <m:r>
                      <a:rPr lang="en-US" sz="1100" i="1">
                        <a:latin typeface="Cambria Math" panose="02040503050406030204" pitchFamily="18" charset="0"/>
                      </a:rPr>
                      <m:t>)/(</m:t>
                    </m:r>
                    <m:r>
                      <a:rPr lang="en-US" sz="1100" i="1">
                        <a:latin typeface="Cambria Math" panose="02040503050406030204" pitchFamily="18" charset="0"/>
                      </a:rPr>
                      <m:t>𝑛</m:t>
                    </m:r>
                    <m:r>
                      <a:rPr lang="en-US" sz="1100" i="0">
                        <a:latin typeface="Cambria Math" panose="02040503050406030204" pitchFamily="18" charset="0"/>
                      </a:rPr>
                      <m:t>−</m:t>
                    </m:r>
                    <m:r>
                      <a:rPr lang="en-US" sz="1100" i="0">
                        <a:latin typeface="Cambria Math" panose="02040503050406030204" pitchFamily="18" charset="0"/>
                      </a:rPr>
                      <m:t>1</m:t>
                    </m:r>
                    <m:r>
                      <a:rPr lang="en-US" sz="1100" i="1">
                        <a:latin typeface="Cambria Math" panose="02040503050406030204" pitchFamily="18" charset="0"/>
                      </a:rPr>
                      <m:t>)</m:t>
                    </m:r>
                  </m:oMath>
                </m:oMathPara>
              </a14:m>
              <a:endParaRPr lang="en-US" sz="1100"/>
            </a:p>
          </xdr:txBody>
        </xdr:sp>
      </mc:Choice>
      <mc:Fallback xmlns="">
        <xdr:sp macro="" textlink="">
          <xdr:nvSpPr>
            <xdr:cNvPr id="2" name="TextBox 1"/>
            <xdr:cNvSpPr txBox="1"/>
          </xdr:nvSpPr>
          <xdr:spPr>
            <a:xfrm>
              <a:off x="9772649" y="1276349"/>
              <a:ext cx="2066926" cy="1925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latin typeface="Cambria Math" panose="02040503050406030204" pitchFamily="18" charset="0"/>
                  <a:ea typeface="Cambria Math" panose="02040503050406030204" pitchFamily="18" charset="0"/>
                </a:rPr>
                <a:t>√</a:t>
              </a:r>
              <a:r>
                <a:rPr lang="en-US" sz="1100" i="0">
                  <a:latin typeface="Cambria Math" panose="02040503050406030204" pitchFamily="18" charset="0"/>
                </a:rPr>
                <a:t>(𝛴[𝑥−𝑥 ̅ ]^2)/(𝑛−1)</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12</xdr:col>
      <xdr:colOff>400050</xdr:colOff>
      <xdr:row>7</xdr:row>
      <xdr:rowOff>133350</xdr:rowOff>
    </xdr:from>
    <xdr:to>
      <xdr:col>20</xdr:col>
      <xdr:colOff>95250</xdr:colOff>
      <xdr:row>22</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20</xdr:col>
      <xdr:colOff>282948</xdr:colOff>
      <xdr:row>1</xdr:row>
      <xdr:rowOff>136151</xdr:rowOff>
    </xdr:from>
    <xdr:to>
      <xdr:col>30</xdr:col>
      <xdr:colOff>78441</xdr:colOff>
      <xdr:row>18</xdr:row>
      <xdr:rowOff>156881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581025</xdr:colOff>
      <xdr:row>4</xdr:row>
      <xdr:rowOff>95250</xdr:rowOff>
    </xdr:from>
    <xdr:to>
      <xdr:col>16</xdr:col>
      <xdr:colOff>276225</xdr:colOff>
      <xdr:row>18</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566737</xdr:colOff>
      <xdr:row>21</xdr:row>
      <xdr:rowOff>0</xdr:rowOff>
    </xdr:from>
    <xdr:to>
      <xdr:col>15</xdr:col>
      <xdr:colOff>261937</xdr:colOff>
      <xdr:row>35</xdr:row>
      <xdr:rowOff>76200</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78"/>
  <sheetViews>
    <sheetView zoomScale="64" zoomScaleNormal="64" workbookViewId="0">
      <pane xSplit="2" ySplit="2" topLeftCell="C3" activePane="bottomRight" state="frozen"/>
      <selection pane="topRight" activeCell="C1" sqref="C1"/>
      <selection pane="bottomLeft" activeCell="A2" sqref="A2"/>
      <selection pane="bottomRight" activeCell="BL19" sqref="BL19"/>
    </sheetView>
  </sheetViews>
  <sheetFormatPr defaultColWidth="9.140625" defaultRowHeight="15"/>
  <cols>
    <col min="2" max="2" width="17.140625" customWidth="1"/>
    <col min="3" max="4" width="8.5703125" style="5" customWidth="1"/>
    <col min="5" max="5" width="10.7109375" style="4" customWidth="1"/>
    <col min="6" max="56" width="7.140625" style="5" customWidth="1"/>
  </cols>
  <sheetData>
    <row r="1" spans="1:56">
      <c r="F1" s="5" t="s">
        <v>403</v>
      </c>
    </row>
    <row r="2" spans="1:56" ht="126" customHeight="1">
      <c r="A2" s="1" t="s">
        <v>0</v>
      </c>
      <c r="B2" s="1" t="s">
        <v>1</v>
      </c>
      <c r="C2" s="1" t="s">
        <v>2</v>
      </c>
      <c r="D2" s="1" t="s">
        <v>3</v>
      </c>
      <c r="E2" s="2"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1" t="s">
        <v>24</v>
      </c>
      <c r="Z2" s="1" t="s">
        <v>25</v>
      </c>
      <c r="AA2" s="1" t="s">
        <v>26</v>
      </c>
      <c r="AB2" s="1" t="s">
        <v>27</v>
      </c>
      <c r="AC2" s="1" t="s">
        <v>28</v>
      </c>
      <c r="AD2" s="1" t="s">
        <v>29</v>
      </c>
      <c r="AE2" s="1" t="s">
        <v>30</v>
      </c>
      <c r="AF2" s="1" t="s">
        <v>31</v>
      </c>
      <c r="AG2" s="1" t="s">
        <v>32</v>
      </c>
      <c r="AH2" s="1" t="s">
        <v>33</v>
      </c>
      <c r="AI2" s="1" t="s">
        <v>34</v>
      </c>
      <c r="AJ2" s="1" t="s">
        <v>35</v>
      </c>
      <c r="AK2" s="1" t="s">
        <v>36</v>
      </c>
      <c r="AL2" s="1" t="s">
        <v>37</v>
      </c>
      <c r="AM2" s="1" t="s">
        <v>38</v>
      </c>
      <c r="AN2" s="1" t="s">
        <v>39</v>
      </c>
      <c r="AO2" s="1" t="s">
        <v>40</v>
      </c>
      <c r="AP2" s="1" t="s">
        <v>41</v>
      </c>
      <c r="AQ2" s="1" t="s">
        <v>42</v>
      </c>
      <c r="AR2" s="1" t="s">
        <v>43</v>
      </c>
      <c r="AS2" s="1" t="s">
        <v>44</v>
      </c>
      <c r="AT2" s="1" t="s">
        <v>45</v>
      </c>
      <c r="AU2" s="1" t="s">
        <v>46</v>
      </c>
      <c r="AV2" s="1" t="s">
        <v>47</v>
      </c>
      <c r="AW2" s="1" t="s">
        <v>48</v>
      </c>
      <c r="AX2" s="1" t="s">
        <v>49</v>
      </c>
      <c r="AY2" s="1" t="s">
        <v>50</v>
      </c>
      <c r="AZ2" s="1" t="s">
        <v>51</v>
      </c>
      <c r="BA2" s="1" t="s">
        <v>52</v>
      </c>
      <c r="BB2" s="1" t="s">
        <v>53</v>
      </c>
      <c r="BC2" s="1" t="s">
        <v>54</v>
      </c>
      <c r="BD2" s="1" t="s">
        <v>55</v>
      </c>
    </row>
    <row r="3" spans="1:56">
      <c r="A3" t="s">
        <v>382</v>
      </c>
      <c r="B3" t="s">
        <v>383</v>
      </c>
      <c r="C3" s="3">
        <v>72.76349285714285</v>
      </c>
      <c r="D3" s="3">
        <v>95.310545454545448</v>
      </c>
      <c r="E3" s="4">
        <v>98168829</v>
      </c>
      <c r="F3" s="3" t="s">
        <v>66</v>
      </c>
      <c r="G3" s="3" t="s">
        <v>64</v>
      </c>
      <c r="H3" s="3" t="s">
        <v>67</v>
      </c>
      <c r="I3" s="3" t="s">
        <v>62</v>
      </c>
      <c r="J3" s="3" t="s">
        <v>60</v>
      </c>
      <c r="K3" s="3" t="s">
        <v>62</v>
      </c>
      <c r="L3" s="3" t="s">
        <v>63</v>
      </c>
      <c r="M3" s="3" t="s">
        <v>64</v>
      </c>
      <c r="N3" s="3" t="s">
        <v>67</v>
      </c>
      <c r="O3" s="3" t="s">
        <v>62</v>
      </c>
      <c r="P3" s="3" t="s">
        <v>67</v>
      </c>
      <c r="Q3" s="3" t="s">
        <v>64</v>
      </c>
      <c r="R3" s="3" t="s">
        <v>66</v>
      </c>
      <c r="S3" s="3" t="s">
        <v>61</v>
      </c>
      <c r="T3" s="3" t="s">
        <v>67</v>
      </c>
      <c r="U3" s="3" t="s">
        <v>62</v>
      </c>
      <c r="V3" s="3" t="s">
        <v>67</v>
      </c>
      <c r="W3" s="3" t="s">
        <v>62</v>
      </c>
      <c r="X3" s="3" t="s">
        <v>67</v>
      </c>
      <c r="Y3" s="3" t="s">
        <v>65</v>
      </c>
      <c r="Z3" s="3" t="s">
        <v>67</v>
      </c>
      <c r="AA3" s="3" t="s">
        <v>62</v>
      </c>
      <c r="AB3" s="3" t="s">
        <v>66</v>
      </c>
      <c r="AC3" s="3" t="s">
        <v>64</v>
      </c>
      <c r="AD3" s="3" t="s">
        <v>66</v>
      </c>
      <c r="AE3" s="3" t="s">
        <v>62</v>
      </c>
      <c r="AF3" s="3" t="s">
        <v>60</v>
      </c>
      <c r="AG3" s="3" t="s">
        <v>61</v>
      </c>
      <c r="AH3" s="3" t="s">
        <v>60</v>
      </c>
      <c r="AI3" s="3" t="s">
        <v>61</v>
      </c>
      <c r="AJ3" s="3" t="s">
        <v>60</v>
      </c>
      <c r="AK3" s="3" t="s">
        <v>62</v>
      </c>
      <c r="AL3" s="3" t="s">
        <v>67</v>
      </c>
      <c r="AM3" s="3" t="s">
        <v>62</v>
      </c>
      <c r="AN3" s="3">
        <v>95.625</v>
      </c>
      <c r="AO3" s="3">
        <v>71.390750000000011</v>
      </c>
      <c r="AP3" s="3">
        <v>70.850785714285706</v>
      </c>
      <c r="AQ3" s="3">
        <v>97.829000000000008</v>
      </c>
      <c r="AR3" s="3">
        <v>71.740499999999997</v>
      </c>
      <c r="AS3" s="3">
        <v>74.31580000000001</v>
      </c>
      <c r="AT3" s="3">
        <v>67.895250000000004</v>
      </c>
      <c r="AU3" s="3">
        <v>72.771000000000015</v>
      </c>
      <c r="AV3" s="3">
        <v>51.317666666666668</v>
      </c>
      <c r="AW3" s="3">
        <v>70.388000000000005</v>
      </c>
      <c r="AX3" s="3">
        <v>78.926749999999998</v>
      </c>
      <c r="AY3" s="3">
        <v>93.883142857142857</v>
      </c>
      <c r="AZ3" s="3">
        <v>92.64266666666667</v>
      </c>
      <c r="BA3" s="3">
        <v>48.789166666666667</v>
      </c>
      <c r="BB3" s="3">
        <v>46.492200000000004</v>
      </c>
      <c r="BC3" s="3">
        <v>66.448700000000002</v>
      </c>
      <c r="BD3" s="3">
        <v>65.673000000000002</v>
      </c>
    </row>
    <row r="4" spans="1:56">
      <c r="A4" t="s">
        <v>282</v>
      </c>
      <c r="B4" t="s">
        <v>283</v>
      </c>
      <c r="C4" s="3">
        <v>54.233591129785239</v>
      </c>
      <c r="D4" s="3">
        <v>98.839454545454544</v>
      </c>
      <c r="E4" s="4">
        <v>211400704</v>
      </c>
      <c r="F4" s="3" t="s">
        <v>60</v>
      </c>
      <c r="G4" s="3" t="s">
        <v>65</v>
      </c>
      <c r="H4" s="3" t="s">
        <v>60</v>
      </c>
      <c r="I4" s="3" t="s">
        <v>61</v>
      </c>
      <c r="J4" s="3" t="s">
        <v>60</v>
      </c>
      <c r="K4" s="3" t="s">
        <v>61</v>
      </c>
      <c r="L4" s="3" t="s">
        <v>60</v>
      </c>
      <c r="M4" s="3" t="s">
        <v>59</v>
      </c>
      <c r="N4" s="3" t="s">
        <v>60</v>
      </c>
      <c r="O4" s="3" t="s">
        <v>62</v>
      </c>
      <c r="P4" s="3" t="s">
        <v>60</v>
      </c>
      <c r="Q4" s="3" t="s">
        <v>62</v>
      </c>
      <c r="R4" s="3" t="s">
        <v>60</v>
      </c>
      <c r="S4" s="3" t="s">
        <v>61</v>
      </c>
      <c r="T4" s="3" t="s">
        <v>60</v>
      </c>
      <c r="U4" s="3" t="s">
        <v>61</v>
      </c>
      <c r="V4" s="3" t="s">
        <v>60</v>
      </c>
      <c r="W4" s="3" t="s">
        <v>61</v>
      </c>
      <c r="X4" s="3" t="s">
        <v>67</v>
      </c>
      <c r="Y4" s="3" t="s">
        <v>59</v>
      </c>
      <c r="Z4" s="3" t="s">
        <v>60</v>
      </c>
      <c r="AA4" s="3" t="s">
        <v>65</v>
      </c>
      <c r="AB4" s="3" t="s">
        <v>63</v>
      </c>
      <c r="AC4" s="3" t="s">
        <v>64</v>
      </c>
      <c r="AD4" s="3" t="s">
        <v>66</v>
      </c>
      <c r="AE4" s="3" t="s">
        <v>64</v>
      </c>
      <c r="AF4" s="3" t="s">
        <v>60</v>
      </c>
      <c r="AG4" s="3" t="s">
        <v>61</v>
      </c>
      <c r="AH4" s="3" t="s">
        <v>67</v>
      </c>
      <c r="AI4" s="3" t="s">
        <v>65</v>
      </c>
      <c r="AJ4" s="3" t="s">
        <v>60</v>
      </c>
      <c r="AK4" s="3" t="s">
        <v>61</v>
      </c>
      <c r="AL4" s="3" t="s">
        <v>58</v>
      </c>
      <c r="AM4" s="3" t="s">
        <v>59</v>
      </c>
      <c r="AN4" s="3">
        <v>34.319000000000003</v>
      </c>
      <c r="AO4" s="3">
        <v>61.099000000000004</v>
      </c>
      <c r="AP4" s="3">
        <v>31.500785714285708</v>
      </c>
      <c r="AQ4" s="3">
        <v>38.750666666666667</v>
      </c>
      <c r="AR4" s="3">
        <v>41.161499999999997</v>
      </c>
      <c r="AS4" s="3">
        <v>59.739599999999996</v>
      </c>
      <c r="AT4" s="3">
        <v>46.900000000000006</v>
      </c>
      <c r="AU4" s="3">
        <v>55.700600000000009</v>
      </c>
      <c r="AV4" s="3">
        <v>33.24666666666667</v>
      </c>
      <c r="AW4" s="3">
        <v>49.733499999999999</v>
      </c>
      <c r="AX4" s="3">
        <v>26.2135</v>
      </c>
      <c r="AY4" s="3">
        <v>95.947285714285712</v>
      </c>
      <c r="AZ4" s="3">
        <v>96.212666666666678</v>
      </c>
      <c r="BA4" s="3">
        <v>64.970833333333346</v>
      </c>
      <c r="BB4" s="3">
        <v>76.025999999999996</v>
      </c>
      <c r="BC4" s="3">
        <v>41.399444444444441</v>
      </c>
      <c r="BD4" s="3">
        <v>69.05</v>
      </c>
    </row>
    <row r="5" spans="1:56">
      <c r="A5" t="s">
        <v>312</v>
      </c>
      <c r="B5" t="s">
        <v>313</v>
      </c>
      <c r="C5" s="3">
        <v>66.784738012477732</v>
      </c>
      <c r="D5" s="3">
        <v>67.717500000000001</v>
      </c>
      <c r="E5" s="4">
        <v>2930524</v>
      </c>
      <c r="F5" s="3" t="s">
        <v>58</v>
      </c>
      <c r="G5" s="3" t="s">
        <v>59</v>
      </c>
      <c r="H5" s="3" t="s">
        <v>60</v>
      </c>
      <c r="I5" s="3" t="s">
        <v>62</v>
      </c>
      <c r="J5" s="3" t="s">
        <v>67</v>
      </c>
      <c r="K5" s="3" t="s">
        <v>62</v>
      </c>
      <c r="L5" s="3" t="s">
        <v>66</v>
      </c>
      <c r="M5" s="3" t="s">
        <v>64</v>
      </c>
      <c r="N5" s="3" t="s">
        <v>67</v>
      </c>
      <c r="O5" s="3" t="s">
        <v>61</v>
      </c>
      <c r="P5" s="3" t="s">
        <v>60</v>
      </c>
      <c r="Q5" s="3" t="s">
        <v>64</v>
      </c>
      <c r="R5" s="3" t="s">
        <v>60</v>
      </c>
      <c r="S5" s="3" t="s">
        <v>62</v>
      </c>
      <c r="T5" s="3" t="s">
        <v>67</v>
      </c>
      <c r="U5" s="3" t="s">
        <v>64</v>
      </c>
      <c r="V5" s="3" t="s">
        <v>67</v>
      </c>
      <c r="W5" s="3" t="s">
        <v>62</v>
      </c>
      <c r="X5" s="3" t="s">
        <v>58</v>
      </c>
      <c r="Y5" s="3" t="s">
        <v>59</v>
      </c>
      <c r="Z5" s="3" t="s">
        <v>67</v>
      </c>
      <c r="AA5" s="3" t="s">
        <v>61</v>
      </c>
      <c r="AB5" s="3" t="s">
        <v>60</v>
      </c>
      <c r="AC5" s="3" t="s">
        <v>64</v>
      </c>
      <c r="AD5" s="3" t="s">
        <v>60</v>
      </c>
      <c r="AE5" s="3" t="s">
        <v>65</v>
      </c>
      <c r="AF5" s="3" t="s">
        <v>60</v>
      </c>
      <c r="AG5" s="3" t="s">
        <v>62</v>
      </c>
      <c r="AH5" s="3" t="s">
        <v>67</v>
      </c>
      <c r="AI5" s="3" t="s">
        <v>65</v>
      </c>
      <c r="AJ5" s="3" t="s">
        <v>67</v>
      </c>
      <c r="AK5" s="3" t="s">
        <v>62</v>
      </c>
      <c r="AL5" s="3" t="s">
        <v>58</v>
      </c>
      <c r="AM5" s="3" t="s">
        <v>59</v>
      </c>
      <c r="AN5" s="3"/>
      <c r="AO5" s="3">
        <v>71.828714285714298</v>
      </c>
      <c r="AP5" s="3">
        <v>87.607571428571447</v>
      </c>
      <c r="AQ5" s="3">
        <v>92.658999999999992</v>
      </c>
      <c r="AR5" s="3">
        <v>57.247</v>
      </c>
      <c r="AS5" s="3">
        <v>53.970399999999998</v>
      </c>
      <c r="AT5" s="3">
        <v>66.661000000000001</v>
      </c>
      <c r="AU5" s="3">
        <v>76.509249999999994</v>
      </c>
      <c r="AV5" s="3">
        <v>81.364000000000004</v>
      </c>
      <c r="AW5" s="3"/>
      <c r="AX5" s="3">
        <v>35.714500000000001</v>
      </c>
      <c r="AY5" s="3">
        <v>75.292714285714283</v>
      </c>
      <c r="AZ5" s="3">
        <v>0</v>
      </c>
      <c r="BA5" s="3">
        <v>76.0364</v>
      </c>
      <c r="BB5" s="3">
        <v>68.095666666666659</v>
      </c>
      <c r="BC5" s="3">
        <v>79.87637500000001</v>
      </c>
      <c r="BD5" s="3">
        <v>43.034999999999997</v>
      </c>
    </row>
    <row r="6" spans="1:56">
      <c r="A6" t="s">
        <v>332</v>
      </c>
      <c r="B6" t="s">
        <v>333</v>
      </c>
      <c r="C6" s="3">
        <v>45.567349976657333</v>
      </c>
      <c r="D6" s="3">
        <v>99.97037499999999</v>
      </c>
      <c r="E6" s="4">
        <v>16359500</v>
      </c>
      <c r="F6" s="3" t="s">
        <v>60</v>
      </c>
      <c r="G6" s="3" t="s">
        <v>65</v>
      </c>
      <c r="H6" s="3" t="s">
        <v>60</v>
      </c>
      <c r="I6" s="3" t="s">
        <v>61</v>
      </c>
      <c r="J6" s="3" t="s">
        <v>60</v>
      </c>
      <c r="K6" s="3" t="s">
        <v>61</v>
      </c>
      <c r="L6" s="3" t="s">
        <v>58</v>
      </c>
      <c r="M6" s="3" t="s">
        <v>59</v>
      </c>
      <c r="N6" s="3" t="s">
        <v>60</v>
      </c>
      <c r="O6" s="3" t="s">
        <v>61</v>
      </c>
      <c r="P6" s="3" t="s">
        <v>60</v>
      </c>
      <c r="Q6" s="3" t="s">
        <v>61</v>
      </c>
      <c r="R6" s="3" t="s">
        <v>60</v>
      </c>
      <c r="S6" s="3" t="s">
        <v>61</v>
      </c>
      <c r="T6" s="3" t="s">
        <v>60</v>
      </c>
      <c r="U6" s="3" t="s">
        <v>61</v>
      </c>
      <c r="V6" s="3" t="s">
        <v>60</v>
      </c>
      <c r="W6" s="3" t="s">
        <v>61</v>
      </c>
      <c r="X6" s="3" t="s">
        <v>67</v>
      </c>
      <c r="Y6" s="3" t="s">
        <v>59</v>
      </c>
      <c r="Z6" s="3" t="s">
        <v>60</v>
      </c>
      <c r="AA6" s="3" t="s">
        <v>61</v>
      </c>
      <c r="AB6" s="3" t="s">
        <v>63</v>
      </c>
      <c r="AC6" s="3" t="s">
        <v>64</v>
      </c>
      <c r="AD6" s="3" t="s">
        <v>63</v>
      </c>
      <c r="AE6" s="3" t="s">
        <v>64</v>
      </c>
      <c r="AF6" s="3" t="s">
        <v>60</v>
      </c>
      <c r="AG6" s="3" t="s">
        <v>61</v>
      </c>
      <c r="AH6" s="3" t="s">
        <v>60</v>
      </c>
      <c r="AI6" s="3" t="s">
        <v>65</v>
      </c>
      <c r="AJ6" s="3" t="s">
        <v>60</v>
      </c>
      <c r="AK6" s="3" t="s">
        <v>61</v>
      </c>
      <c r="AL6" s="3" t="s">
        <v>60</v>
      </c>
      <c r="AM6" s="3" t="s">
        <v>62</v>
      </c>
      <c r="AN6" s="3">
        <v>11.756</v>
      </c>
      <c r="AO6" s="3">
        <v>26.902000000000001</v>
      </c>
      <c r="AP6" s="3">
        <v>21.234500000000001</v>
      </c>
      <c r="AQ6" s="3"/>
      <c r="AR6" s="3">
        <v>25.567666666666668</v>
      </c>
      <c r="AS6" s="3">
        <v>49.3</v>
      </c>
      <c r="AT6" s="3">
        <v>32.470666666666666</v>
      </c>
      <c r="AU6" s="3">
        <v>49.349000000000004</v>
      </c>
      <c r="AV6" s="3">
        <v>1.9135</v>
      </c>
      <c r="AW6" s="3">
        <v>73.802999999999997</v>
      </c>
      <c r="AX6" s="3">
        <v>56.618750000000006</v>
      </c>
      <c r="AY6" s="3">
        <v>94.421400000000006</v>
      </c>
      <c r="AZ6" s="3">
        <v>99.921000000000006</v>
      </c>
      <c r="BA6" s="3">
        <v>51.324800000000003</v>
      </c>
      <c r="BB6" s="3">
        <v>53.998000000000005</v>
      </c>
      <c r="BC6" s="3">
        <v>45.254200000000004</v>
      </c>
      <c r="BD6" s="3">
        <v>33.333333333333336</v>
      </c>
    </row>
    <row r="7" spans="1:56">
      <c r="A7" t="s">
        <v>298</v>
      </c>
      <c r="B7" t="s">
        <v>299</v>
      </c>
      <c r="C7" s="3">
        <v>63.999157492997199</v>
      </c>
      <c r="D7" s="3">
        <v>69.149999999999991</v>
      </c>
      <c r="E7" s="4">
        <v>4381583</v>
      </c>
      <c r="F7" s="3" t="s">
        <v>66</v>
      </c>
      <c r="G7" s="3" t="s">
        <v>62</v>
      </c>
      <c r="H7" s="3" t="s">
        <v>60</v>
      </c>
      <c r="I7" s="3" t="s">
        <v>62</v>
      </c>
      <c r="J7" s="3" t="s">
        <v>60</v>
      </c>
      <c r="K7" s="3" t="s">
        <v>62</v>
      </c>
      <c r="L7" s="3" t="s">
        <v>60</v>
      </c>
      <c r="M7" s="3" t="s">
        <v>65</v>
      </c>
      <c r="N7" s="3" t="s">
        <v>67</v>
      </c>
      <c r="O7" s="3" t="s">
        <v>62</v>
      </c>
      <c r="P7" s="3" t="s">
        <v>67</v>
      </c>
      <c r="Q7" s="3" t="s">
        <v>62</v>
      </c>
      <c r="R7" s="3" t="s">
        <v>66</v>
      </c>
      <c r="S7" s="3" t="s">
        <v>62</v>
      </c>
      <c r="T7" s="3" t="s">
        <v>60</v>
      </c>
      <c r="U7" s="3" t="s">
        <v>62</v>
      </c>
      <c r="V7" s="3" t="s">
        <v>67</v>
      </c>
      <c r="W7" s="3" t="s">
        <v>62</v>
      </c>
      <c r="X7" s="3" t="s">
        <v>60</v>
      </c>
      <c r="Y7" s="3" t="s">
        <v>61</v>
      </c>
      <c r="Z7" s="3" t="s">
        <v>67</v>
      </c>
      <c r="AA7" s="3" t="s">
        <v>64</v>
      </c>
      <c r="AB7" s="3" t="s">
        <v>67</v>
      </c>
      <c r="AC7" s="3" t="s">
        <v>64</v>
      </c>
      <c r="AD7" s="3" t="s">
        <v>67</v>
      </c>
      <c r="AE7" s="3" t="s">
        <v>61</v>
      </c>
      <c r="AF7" s="3" t="s">
        <v>60</v>
      </c>
      <c r="AG7" s="3" t="s">
        <v>62</v>
      </c>
      <c r="AH7" s="3" t="s">
        <v>60</v>
      </c>
      <c r="AI7" s="3" t="s">
        <v>65</v>
      </c>
      <c r="AJ7" s="3" t="s">
        <v>60</v>
      </c>
      <c r="AK7" s="3" t="s">
        <v>62</v>
      </c>
      <c r="AL7" s="3" t="s">
        <v>60</v>
      </c>
      <c r="AM7" s="3" t="s">
        <v>62</v>
      </c>
      <c r="AN7" s="3">
        <v>94.277000000000001</v>
      </c>
      <c r="AO7" s="3">
        <v>49.009125000000004</v>
      </c>
      <c r="AP7" s="3">
        <v>80.414714285714268</v>
      </c>
      <c r="AQ7" s="3">
        <v>59.711500000000001</v>
      </c>
      <c r="AR7" s="3">
        <v>65.018749999999997</v>
      </c>
      <c r="AS7" s="3">
        <v>73.935400000000001</v>
      </c>
      <c r="AT7" s="3">
        <v>77.159000000000006</v>
      </c>
      <c r="AU7" s="3">
        <v>64.531666666666666</v>
      </c>
      <c r="AV7" s="3">
        <v>39.63300000000001</v>
      </c>
      <c r="AW7" s="3">
        <v>18.5915</v>
      </c>
      <c r="AX7" s="3">
        <v>84.887</v>
      </c>
      <c r="AY7" s="3">
        <v>84.983571428571423</v>
      </c>
      <c r="AZ7" s="3">
        <v>63.117999999999995</v>
      </c>
      <c r="BA7" s="3">
        <v>67.363500000000002</v>
      </c>
      <c r="BB7" s="3">
        <v>57.733199999999997</v>
      </c>
      <c r="BC7" s="3">
        <v>67.705500000000001</v>
      </c>
      <c r="BD7" s="3">
        <v>39.913250000000005</v>
      </c>
    </row>
    <row r="8" spans="1:56">
      <c r="A8" t="s">
        <v>288</v>
      </c>
      <c r="B8" t="s">
        <v>289</v>
      </c>
      <c r="C8" s="3">
        <v>82.349285784313722</v>
      </c>
      <c r="D8" s="3">
        <v>61.741666666666667</v>
      </c>
      <c r="E8" s="4">
        <v>5465629</v>
      </c>
      <c r="F8" s="3" t="s">
        <v>63</v>
      </c>
      <c r="G8" s="3" t="s">
        <v>64</v>
      </c>
      <c r="H8" s="3" t="s">
        <v>60</v>
      </c>
      <c r="I8" s="3" t="s">
        <v>61</v>
      </c>
      <c r="J8" s="3" t="s">
        <v>66</v>
      </c>
      <c r="K8" s="3" t="s">
        <v>62</v>
      </c>
      <c r="L8" s="3" t="s">
        <v>66</v>
      </c>
      <c r="M8" s="3" t="s">
        <v>62</v>
      </c>
      <c r="N8" s="3" t="s">
        <v>63</v>
      </c>
      <c r="O8" s="3" t="s">
        <v>64</v>
      </c>
      <c r="P8" s="3" t="s">
        <v>67</v>
      </c>
      <c r="Q8" s="3" t="s">
        <v>62</v>
      </c>
      <c r="R8" s="3" t="s">
        <v>63</v>
      </c>
      <c r="S8" s="3" t="s">
        <v>64</v>
      </c>
      <c r="T8" s="3" t="s">
        <v>67</v>
      </c>
      <c r="U8" s="3" t="s">
        <v>62</v>
      </c>
      <c r="V8" s="3" t="s">
        <v>66</v>
      </c>
      <c r="W8" s="3" t="s">
        <v>62</v>
      </c>
      <c r="X8" s="3" t="s">
        <v>63</v>
      </c>
      <c r="Y8" s="3" t="s">
        <v>64</v>
      </c>
      <c r="Z8" s="3" t="s">
        <v>66</v>
      </c>
      <c r="AA8" s="3" t="s">
        <v>64</v>
      </c>
      <c r="AB8" s="3" t="s">
        <v>60</v>
      </c>
      <c r="AC8" s="3" t="s">
        <v>61</v>
      </c>
      <c r="AD8" s="3" t="s">
        <v>60</v>
      </c>
      <c r="AE8" s="3" t="s">
        <v>62</v>
      </c>
      <c r="AF8" s="3" t="s">
        <v>67</v>
      </c>
      <c r="AG8" s="3" t="s">
        <v>62</v>
      </c>
      <c r="AH8" s="3" t="s">
        <v>60</v>
      </c>
      <c r="AI8" s="3" t="s">
        <v>62</v>
      </c>
      <c r="AJ8" s="3" t="s">
        <v>66</v>
      </c>
      <c r="AK8" s="3" t="s">
        <v>64</v>
      </c>
      <c r="AL8" s="3" t="s">
        <v>63</v>
      </c>
      <c r="AM8" s="3" t="s">
        <v>64</v>
      </c>
      <c r="AN8" s="3">
        <v>99.513000000000005</v>
      </c>
      <c r="AO8" s="3">
        <v>60.376375000000003</v>
      </c>
      <c r="AP8" s="3">
        <v>97.249571428571429</v>
      </c>
      <c r="AQ8" s="3">
        <v>97.607000000000014</v>
      </c>
      <c r="AR8" s="3">
        <v>90.395250000000004</v>
      </c>
      <c r="AS8" s="3">
        <v>84.906999999999996</v>
      </c>
      <c r="AT8" s="3">
        <v>96.760250000000013</v>
      </c>
      <c r="AU8" s="3">
        <v>83.792500000000004</v>
      </c>
      <c r="AV8" s="3">
        <v>91.334166666666661</v>
      </c>
      <c r="AW8" s="3">
        <v>99.859000000000009</v>
      </c>
      <c r="AX8" s="3">
        <v>94.005750000000006</v>
      </c>
      <c r="AY8" s="3">
        <v>50.776428571428575</v>
      </c>
      <c r="AZ8" s="3">
        <v>20.641666666666669</v>
      </c>
      <c r="BA8" s="3">
        <v>73.902500000000003</v>
      </c>
      <c r="BB8" s="3">
        <v>73.721400000000003</v>
      </c>
      <c r="BC8" s="3">
        <v>90.453499999999991</v>
      </c>
      <c r="BD8" s="3">
        <v>94.642500000000013</v>
      </c>
    </row>
    <row r="9" spans="1:56">
      <c r="A9" t="s">
        <v>384</v>
      </c>
      <c r="B9" t="s">
        <v>385</v>
      </c>
      <c r="C9" s="3">
        <v>52.08446715686275</v>
      </c>
      <c r="D9" s="3">
        <v>99.398727272727271</v>
      </c>
      <c r="E9" s="4">
        <v>30490639</v>
      </c>
      <c r="F9" s="3" t="s">
        <v>58</v>
      </c>
      <c r="G9" s="3" t="s">
        <v>59</v>
      </c>
      <c r="H9" s="3" t="s">
        <v>60</v>
      </c>
      <c r="I9" s="3" t="s">
        <v>61</v>
      </c>
      <c r="J9" s="3" t="s">
        <v>60</v>
      </c>
      <c r="K9" s="3" t="s">
        <v>61</v>
      </c>
      <c r="L9" s="3" t="s">
        <v>60</v>
      </c>
      <c r="M9" s="3" t="s">
        <v>59</v>
      </c>
      <c r="N9" s="3" t="s">
        <v>60</v>
      </c>
      <c r="O9" s="3" t="s">
        <v>61</v>
      </c>
      <c r="P9" s="3" t="s">
        <v>60</v>
      </c>
      <c r="Q9" s="3" t="s">
        <v>61</v>
      </c>
      <c r="R9" s="3" t="s">
        <v>60</v>
      </c>
      <c r="S9" s="3" t="s">
        <v>61</v>
      </c>
      <c r="T9" s="3" t="s">
        <v>60</v>
      </c>
      <c r="U9" s="3" t="s">
        <v>62</v>
      </c>
      <c r="V9" s="3" t="s">
        <v>60</v>
      </c>
      <c r="W9" s="3" t="s">
        <v>61</v>
      </c>
      <c r="X9" s="3" t="s">
        <v>67</v>
      </c>
      <c r="Y9" s="3" t="s">
        <v>59</v>
      </c>
      <c r="Z9" s="3" t="s">
        <v>60</v>
      </c>
      <c r="AA9" s="3" t="s">
        <v>61</v>
      </c>
      <c r="AB9" s="3" t="s">
        <v>63</v>
      </c>
      <c r="AC9" s="3" t="s">
        <v>64</v>
      </c>
      <c r="AD9" s="3" t="s">
        <v>63</v>
      </c>
      <c r="AE9" s="3" t="s">
        <v>64</v>
      </c>
      <c r="AF9" s="3" t="s">
        <v>60</v>
      </c>
      <c r="AG9" s="3" t="s">
        <v>62</v>
      </c>
      <c r="AH9" s="3" t="s">
        <v>60</v>
      </c>
      <c r="AI9" s="3" t="s">
        <v>65</v>
      </c>
      <c r="AJ9" s="3" t="s">
        <v>60</v>
      </c>
      <c r="AK9" s="3" t="s">
        <v>61</v>
      </c>
      <c r="AL9" s="3" t="s">
        <v>67</v>
      </c>
      <c r="AM9" s="3" t="s">
        <v>65</v>
      </c>
      <c r="AN9" s="3"/>
      <c r="AO9" s="3">
        <v>35.615625000000001</v>
      </c>
      <c r="AP9" s="3">
        <v>45.278142857142861</v>
      </c>
      <c r="AQ9" s="3">
        <v>41.766750000000002</v>
      </c>
      <c r="AR9" s="3">
        <v>13.440000000000001</v>
      </c>
      <c r="AS9" s="3">
        <v>36.231399999999994</v>
      </c>
      <c r="AT9" s="3">
        <v>37.1175</v>
      </c>
      <c r="AU9" s="3">
        <v>49.423333333333339</v>
      </c>
      <c r="AV9" s="3">
        <v>9.317166666666667</v>
      </c>
      <c r="AW9" s="3">
        <v>66.292500000000004</v>
      </c>
      <c r="AX9" s="3">
        <v>45.616500000000002</v>
      </c>
      <c r="AY9" s="3">
        <v>96.797857142857154</v>
      </c>
      <c r="AZ9" s="3">
        <v>98.649000000000001</v>
      </c>
      <c r="BA9" s="3">
        <v>75.456166666666661</v>
      </c>
      <c r="BB9" s="3">
        <v>48.7455</v>
      </c>
      <c r="BC9" s="3">
        <v>42.139499999999998</v>
      </c>
      <c r="BD9" s="3">
        <v>50.973999999999997</v>
      </c>
    </row>
    <row r="10" spans="1:56">
      <c r="A10" t="s">
        <v>368</v>
      </c>
      <c r="B10" t="s">
        <v>369</v>
      </c>
      <c r="C10" s="3">
        <v>57.367620798319329</v>
      </c>
      <c r="D10" s="3">
        <v>98.479090909090914</v>
      </c>
      <c r="E10" s="4">
        <v>61498438</v>
      </c>
      <c r="F10" s="3" t="s">
        <v>60</v>
      </c>
      <c r="G10" s="3" t="s">
        <v>61</v>
      </c>
      <c r="H10" s="3" t="s">
        <v>60</v>
      </c>
      <c r="I10" s="3" t="s">
        <v>61</v>
      </c>
      <c r="J10" s="3" t="s">
        <v>60</v>
      </c>
      <c r="K10" s="3" t="s">
        <v>61</v>
      </c>
      <c r="L10" s="3" t="s">
        <v>60</v>
      </c>
      <c r="M10" s="3" t="s">
        <v>61</v>
      </c>
      <c r="N10" s="3" t="s">
        <v>67</v>
      </c>
      <c r="O10" s="3" t="s">
        <v>62</v>
      </c>
      <c r="P10" s="3" t="s">
        <v>60</v>
      </c>
      <c r="Q10" s="3" t="s">
        <v>61</v>
      </c>
      <c r="R10" s="3" t="s">
        <v>60</v>
      </c>
      <c r="S10" s="3" t="s">
        <v>61</v>
      </c>
      <c r="T10" s="3" t="s">
        <v>60</v>
      </c>
      <c r="U10" s="3" t="s">
        <v>62</v>
      </c>
      <c r="V10" s="3" t="s">
        <v>60</v>
      </c>
      <c r="W10" s="3" t="s">
        <v>61</v>
      </c>
      <c r="X10" s="3" t="s">
        <v>60</v>
      </c>
      <c r="Y10" s="3" t="s">
        <v>59</v>
      </c>
      <c r="Z10" s="3" t="s">
        <v>60</v>
      </c>
      <c r="AA10" s="3" t="s">
        <v>62</v>
      </c>
      <c r="AB10" s="3" t="s">
        <v>63</v>
      </c>
      <c r="AC10" s="3" t="s">
        <v>64</v>
      </c>
      <c r="AD10" s="3" t="s">
        <v>63</v>
      </c>
      <c r="AE10" s="3" t="s">
        <v>64</v>
      </c>
      <c r="AF10" s="3" t="s">
        <v>60</v>
      </c>
      <c r="AG10" s="3" t="s">
        <v>62</v>
      </c>
      <c r="AH10" s="3" t="s">
        <v>60</v>
      </c>
      <c r="AI10" s="3" t="s">
        <v>61</v>
      </c>
      <c r="AJ10" s="3" t="s">
        <v>60</v>
      </c>
      <c r="AK10" s="3" t="s">
        <v>62</v>
      </c>
      <c r="AL10" s="3" t="s">
        <v>60</v>
      </c>
      <c r="AM10" s="3" t="s">
        <v>61</v>
      </c>
      <c r="AN10" s="3">
        <v>17.954499999999999</v>
      </c>
      <c r="AO10" s="3">
        <v>59.748875000000005</v>
      </c>
      <c r="AP10" s="3">
        <v>43.928928571428571</v>
      </c>
      <c r="AQ10" s="3">
        <v>47.626999999999995</v>
      </c>
      <c r="AR10" s="3">
        <v>72.833750000000009</v>
      </c>
      <c r="AS10" s="3">
        <v>51.953400000000002</v>
      </c>
      <c r="AT10" s="3">
        <v>52.253250000000001</v>
      </c>
      <c r="AU10" s="3">
        <v>67.676333333333346</v>
      </c>
      <c r="AV10" s="3">
        <v>22.291500000000003</v>
      </c>
      <c r="AW10" s="3">
        <v>50.377499999999998</v>
      </c>
      <c r="AX10" s="3">
        <v>62.017750000000007</v>
      </c>
      <c r="AY10" s="3">
        <v>95.92</v>
      </c>
      <c r="AZ10" s="3">
        <v>98.901333333333341</v>
      </c>
      <c r="BA10" s="3">
        <v>74.584333333333333</v>
      </c>
      <c r="BB10" s="3">
        <v>59.799400000000006</v>
      </c>
      <c r="BC10" s="3">
        <v>52.856200000000001</v>
      </c>
      <c r="BD10" s="3">
        <v>44.525500000000001</v>
      </c>
    </row>
    <row r="11" spans="1:56">
      <c r="A11" t="s">
        <v>256</v>
      </c>
      <c r="B11" t="s">
        <v>257</v>
      </c>
      <c r="C11" s="3">
        <v>72.307508798064703</v>
      </c>
      <c r="D11" s="3">
        <v>91.569499999999991</v>
      </c>
      <c r="E11" s="4">
        <v>2082661.9999999998</v>
      </c>
      <c r="F11" s="3" t="s">
        <v>66</v>
      </c>
      <c r="G11" s="3" t="s">
        <v>64</v>
      </c>
      <c r="H11" s="3" t="s">
        <v>67</v>
      </c>
      <c r="I11" s="3" t="s">
        <v>62</v>
      </c>
      <c r="J11" s="3" t="s">
        <v>67</v>
      </c>
      <c r="K11" s="3" t="s">
        <v>62</v>
      </c>
      <c r="L11" s="3" t="s">
        <v>67</v>
      </c>
      <c r="M11" s="3" t="s">
        <v>61</v>
      </c>
      <c r="N11" s="3" t="s">
        <v>67</v>
      </c>
      <c r="O11" s="3" t="s">
        <v>62</v>
      </c>
      <c r="P11" s="3" t="s">
        <v>67</v>
      </c>
      <c r="Q11" s="3" t="s">
        <v>64</v>
      </c>
      <c r="R11" s="3" t="s">
        <v>67</v>
      </c>
      <c r="S11" s="3" t="s">
        <v>61</v>
      </c>
      <c r="T11" s="3" t="s">
        <v>67</v>
      </c>
      <c r="U11" s="3" t="s">
        <v>64</v>
      </c>
      <c r="V11" s="3" t="s">
        <v>67</v>
      </c>
      <c r="W11" s="3" t="s">
        <v>61</v>
      </c>
      <c r="X11" s="3" t="s">
        <v>67</v>
      </c>
      <c r="Y11" s="3" t="s">
        <v>64</v>
      </c>
      <c r="Z11" s="3" t="s">
        <v>67</v>
      </c>
      <c r="AA11" s="3" t="s">
        <v>61</v>
      </c>
      <c r="AB11" s="3" t="s">
        <v>67</v>
      </c>
      <c r="AC11" s="3" t="s">
        <v>64</v>
      </c>
      <c r="AD11" s="3" t="s">
        <v>66</v>
      </c>
      <c r="AE11" s="3" t="s">
        <v>65</v>
      </c>
      <c r="AF11" s="3" t="s">
        <v>58</v>
      </c>
      <c r="AG11" s="3" t="s">
        <v>59</v>
      </c>
      <c r="AH11" s="3" t="s">
        <v>67</v>
      </c>
      <c r="AI11" s="3" t="s">
        <v>62</v>
      </c>
      <c r="AJ11" s="3" t="s">
        <v>67</v>
      </c>
      <c r="AK11" s="3" t="s">
        <v>62</v>
      </c>
      <c r="AL11" s="3" t="s">
        <v>66</v>
      </c>
      <c r="AM11" s="3" t="s">
        <v>62</v>
      </c>
      <c r="AN11" s="3">
        <v>93.262</v>
      </c>
      <c r="AO11" s="3">
        <v>63.333428571428577</v>
      </c>
      <c r="AP11" s="3">
        <v>77.001499999999993</v>
      </c>
      <c r="AQ11" s="3">
        <v>75.259999999999991</v>
      </c>
      <c r="AR11" s="3">
        <v>59.009249999999994</v>
      </c>
      <c r="AS11" s="3">
        <v>72.018600000000006</v>
      </c>
      <c r="AT11" s="3">
        <v>67.361999999999995</v>
      </c>
      <c r="AU11" s="3">
        <v>64.526499999999999</v>
      </c>
      <c r="AV11" s="3">
        <v>39.097333333333331</v>
      </c>
      <c r="AW11" s="3">
        <v>78.816000000000003</v>
      </c>
      <c r="AX11" s="3">
        <v>75.658000000000001</v>
      </c>
      <c r="AY11" s="3">
        <v>85.645428571428582</v>
      </c>
      <c r="AZ11" s="3">
        <v>89.001333333333335</v>
      </c>
      <c r="BA11" s="3"/>
      <c r="BB11" s="3">
        <v>80.705399999999997</v>
      </c>
      <c r="BC11" s="3">
        <v>77.753200000000007</v>
      </c>
      <c r="BD11" s="3">
        <v>68.588000000000008</v>
      </c>
    </row>
    <row r="12" spans="1:56">
      <c r="A12" t="s">
        <v>358</v>
      </c>
      <c r="B12" t="s">
        <v>359</v>
      </c>
      <c r="C12" s="3">
        <v>69.683866221033867</v>
      </c>
      <c r="D12" s="3">
        <v>98.57350000000001</v>
      </c>
      <c r="E12" s="4">
        <v>9749625</v>
      </c>
      <c r="F12" s="3" t="s">
        <v>66</v>
      </c>
      <c r="G12" s="3" t="s">
        <v>64</v>
      </c>
      <c r="H12" s="3" t="s">
        <v>60</v>
      </c>
      <c r="I12" s="3" t="s">
        <v>61</v>
      </c>
      <c r="J12" s="3" t="s">
        <v>60</v>
      </c>
      <c r="K12" s="3" t="s">
        <v>62</v>
      </c>
      <c r="L12" s="3" t="s">
        <v>67</v>
      </c>
      <c r="M12" s="3" t="s">
        <v>59</v>
      </c>
      <c r="N12" s="3" t="s">
        <v>67</v>
      </c>
      <c r="O12" s="3" t="s">
        <v>61</v>
      </c>
      <c r="P12" s="3" t="s">
        <v>67</v>
      </c>
      <c r="Q12" s="3" t="s">
        <v>62</v>
      </c>
      <c r="R12" s="3" t="s">
        <v>66</v>
      </c>
      <c r="S12" s="3" t="s">
        <v>64</v>
      </c>
      <c r="T12" s="3" t="s">
        <v>67</v>
      </c>
      <c r="U12" s="3" t="s">
        <v>62</v>
      </c>
      <c r="V12" s="3" t="s">
        <v>60</v>
      </c>
      <c r="W12" s="3" t="s">
        <v>61</v>
      </c>
      <c r="X12" s="3" t="s">
        <v>67</v>
      </c>
      <c r="Y12" s="3" t="s">
        <v>59</v>
      </c>
      <c r="Z12" s="3" t="s">
        <v>67</v>
      </c>
      <c r="AA12" s="3" t="s">
        <v>62</v>
      </c>
      <c r="AB12" s="3" t="s">
        <v>63</v>
      </c>
      <c r="AC12" s="3" t="s">
        <v>64</v>
      </c>
      <c r="AD12" s="3" t="s">
        <v>63</v>
      </c>
      <c r="AE12" s="3" t="s">
        <v>64</v>
      </c>
      <c r="AF12" s="3" t="s">
        <v>58</v>
      </c>
      <c r="AG12" s="3" t="s">
        <v>59</v>
      </c>
      <c r="AH12" s="3" t="s">
        <v>60</v>
      </c>
      <c r="AI12" s="3" t="s">
        <v>62</v>
      </c>
      <c r="AJ12" s="3" t="s">
        <v>60</v>
      </c>
      <c r="AK12" s="3" t="s">
        <v>61</v>
      </c>
      <c r="AL12" s="3" t="s">
        <v>67</v>
      </c>
      <c r="AM12" s="3" t="s">
        <v>62</v>
      </c>
      <c r="AN12" s="3">
        <v>90.939499999999995</v>
      </c>
      <c r="AO12" s="3">
        <v>59.595000000000006</v>
      </c>
      <c r="AP12" s="3">
        <v>68.339571428571418</v>
      </c>
      <c r="AQ12" s="3">
        <v>73.494500000000002</v>
      </c>
      <c r="AR12" s="3">
        <v>55.156499999999994</v>
      </c>
      <c r="AS12" s="3">
        <v>61.8874</v>
      </c>
      <c r="AT12" s="3">
        <v>90.052000000000007</v>
      </c>
      <c r="AU12" s="3">
        <v>72.86460000000001</v>
      </c>
      <c r="AV12" s="3">
        <v>12.408000000000001</v>
      </c>
      <c r="AW12" s="3">
        <v>76.438500000000005</v>
      </c>
      <c r="AX12" s="3">
        <v>76.640500000000003</v>
      </c>
      <c r="AY12" s="3">
        <v>95.918666666666681</v>
      </c>
      <c r="AZ12" s="3">
        <v>96.950333333333333</v>
      </c>
      <c r="BA12" s="3"/>
      <c r="BB12" s="3">
        <v>68.7928</v>
      </c>
      <c r="BC12" s="3">
        <v>72.072428571428574</v>
      </c>
      <c r="BD12" s="3">
        <v>50.885750000000002</v>
      </c>
    </row>
    <row r="13" spans="1:56">
      <c r="A13" t="s">
        <v>374</v>
      </c>
      <c r="B13" t="s">
        <v>375</v>
      </c>
      <c r="C13" s="3">
        <v>77.003330392156869</v>
      </c>
      <c r="D13" s="3">
        <v>93.046090909090921</v>
      </c>
      <c r="E13" s="4">
        <v>3485152</v>
      </c>
      <c r="F13" s="3" t="s">
        <v>63</v>
      </c>
      <c r="G13" s="3" t="s">
        <v>64</v>
      </c>
      <c r="H13" s="3" t="s">
        <v>67</v>
      </c>
      <c r="I13" s="3" t="s">
        <v>62</v>
      </c>
      <c r="J13" s="3" t="s">
        <v>67</v>
      </c>
      <c r="K13" s="3" t="s">
        <v>62</v>
      </c>
      <c r="L13" s="3" t="s">
        <v>63</v>
      </c>
      <c r="M13" s="3" t="s">
        <v>64</v>
      </c>
      <c r="N13" s="3" t="s">
        <v>66</v>
      </c>
      <c r="O13" s="3" t="s">
        <v>62</v>
      </c>
      <c r="P13" s="3" t="s">
        <v>67</v>
      </c>
      <c r="Q13" s="3" t="s">
        <v>64</v>
      </c>
      <c r="R13" s="3" t="s">
        <v>63</v>
      </c>
      <c r="S13" s="3" t="s">
        <v>64</v>
      </c>
      <c r="T13" s="3" t="s">
        <v>60</v>
      </c>
      <c r="U13" s="3" t="s">
        <v>62</v>
      </c>
      <c r="V13" s="3" t="s">
        <v>67</v>
      </c>
      <c r="W13" s="3" t="s">
        <v>62</v>
      </c>
      <c r="X13" s="3" t="s">
        <v>67</v>
      </c>
      <c r="Y13" s="3" t="s">
        <v>61</v>
      </c>
      <c r="Z13" s="3" t="s">
        <v>66</v>
      </c>
      <c r="AA13" s="3" t="s">
        <v>64</v>
      </c>
      <c r="AB13" s="3" t="s">
        <v>60</v>
      </c>
      <c r="AC13" s="3" t="s">
        <v>65</v>
      </c>
      <c r="AD13" s="3" t="s">
        <v>66</v>
      </c>
      <c r="AE13" s="3" t="s">
        <v>61</v>
      </c>
      <c r="AF13" s="3" t="s">
        <v>60</v>
      </c>
      <c r="AG13" s="3" t="s">
        <v>65</v>
      </c>
      <c r="AH13" s="3" t="s">
        <v>60</v>
      </c>
      <c r="AI13" s="3" t="s">
        <v>61</v>
      </c>
      <c r="AJ13" s="3" t="s">
        <v>67</v>
      </c>
      <c r="AK13" s="3" t="s">
        <v>62</v>
      </c>
      <c r="AL13" s="3" t="s">
        <v>66</v>
      </c>
      <c r="AM13" s="3" t="s">
        <v>62</v>
      </c>
      <c r="AN13" s="3">
        <v>99.932000000000002</v>
      </c>
      <c r="AO13" s="3">
        <v>68.410250000000005</v>
      </c>
      <c r="AP13" s="3">
        <v>84.640642857142865</v>
      </c>
      <c r="AQ13" s="3">
        <v>95.891000000000005</v>
      </c>
      <c r="AR13" s="3">
        <v>71.415333333333336</v>
      </c>
      <c r="AS13" s="3">
        <v>76.222999999999985</v>
      </c>
      <c r="AT13" s="3">
        <v>97.697000000000003</v>
      </c>
      <c r="AU13" s="3">
        <v>77.011333333333326</v>
      </c>
      <c r="AV13" s="3">
        <v>50.773666666666664</v>
      </c>
      <c r="AW13" s="3">
        <v>54.0045</v>
      </c>
      <c r="AX13" s="3">
        <v>91.129000000000019</v>
      </c>
      <c r="AY13" s="3">
        <v>75.097857142857137</v>
      </c>
      <c r="AZ13" s="3">
        <v>91.188000000000002</v>
      </c>
      <c r="BA13" s="3">
        <v>57.878166666666665</v>
      </c>
      <c r="BB13" s="3">
        <v>60.2102</v>
      </c>
      <c r="BC13" s="3">
        <v>81.39</v>
      </c>
      <c r="BD13" s="3">
        <v>76.164666666666662</v>
      </c>
    </row>
    <row r="14" spans="1:56">
      <c r="A14" t="s">
        <v>322</v>
      </c>
      <c r="B14" t="s">
        <v>323</v>
      </c>
      <c r="C14" s="3">
        <v>49.626139635854344</v>
      </c>
      <c r="D14" s="3">
        <v>99.533125000000013</v>
      </c>
      <c r="E14" s="4">
        <v>44909351</v>
      </c>
      <c r="F14" s="3" t="s">
        <v>60</v>
      </c>
      <c r="G14" s="3" t="s">
        <v>65</v>
      </c>
      <c r="H14" s="3" t="s">
        <v>60</v>
      </c>
      <c r="I14" s="3" t="s">
        <v>61</v>
      </c>
      <c r="J14" s="3" t="s">
        <v>60</v>
      </c>
      <c r="K14" s="3" t="s">
        <v>61</v>
      </c>
      <c r="L14" s="3" t="s">
        <v>60</v>
      </c>
      <c r="M14" s="3" t="s">
        <v>65</v>
      </c>
      <c r="N14" s="3" t="s">
        <v>60</v>
      </c>
      <c r="O14" s="3" t="s">
        <v>61</v>
      </c>
      <c r="P14" s="3" t="s">
        <v>60</v>
      </c>
      <c r="Q14" s="3" t="s">
        <v>61</v>
      </c>
      <c r="R14" s="3" t="s">
        <v>60</v>
      </c>
      <c r="S14" s="3" t="s">
        <v>62</v>
      </c>
      <c r="T14" s="3" t="s">
        <v>60</v>
      </c>
      <c r="U14" s="3" t="s">
        <v>61</v>
      </c>
      <c r="V14" s="3" t="s">
        <v>60</v>
      </c>
      <c r="W14" s="3" t="s">
        <v>62</v>
      </c>
      <c r="X14" s="3" t="s">
        <v>67</v>
      </c>
      <c r="Y14" s="3" t="s">
        <v>59</v>
      </c>
      <c r="Z14" s="3" t="s">
        <v>60</v>
      </c>
      <c r="AA14" s="3" t="s">
        <v>61</v>
      </c>
      <c r="AB14" s="3" t="s">
        <v>66</v>
      </c>
      <c r="AC14" s="3" t="s">
        <v>62</v>
      </c>
      <c r="AD14" s="3" t="s">
        <v>63</v>
      </c>
      <c r="AE14" s="3" t="s">
        <v>64</v>
      </c>
      <c r="AF14" s="3" t="s">
        <v>60</v>
      </c>
      <c r="AG14" s="3" t="s">
        <v>62</v>
      </c>
      <c r="AH14" s="3" t="s">
        <v>60</v>
      </c>
      <c r="AI14" s="3" t="s">
        <v>62</v>
      </c>
      <c r="AJ14" s="3" t="s">
        <v>60</v>
      </c>
      <c r="AK14" s="3" t="s">
        <v>62</v>
      </c>
      <c r="AL14" s="3" t="s">
        <v>60</v>
      </c>
      <c r="AM14" s="3" t="s">
        <v>61</v>
      </c>
      <c r="AN14" s="3">
        <v>40.756</v>
      </c>
      <c r="AO14" s="3">
        <v>24.655200000000001</v>
      </c>
      <c r="AP14" s="3">
        <v>51.330142857142846</v>
      </c>
      <c r="AQ14" s="3">
        <v>31.793749999999999</v>
      </c>
      <c r="AR14" s="3">
        <v>41.107250000000001</v>
      </c>
      <c r="AS14" s="3">
        <v>32.6</v>
      </c>
      <c r="AT14" s="3">
        <v>68.773499999999999</v>
      </c>
      <c r="AU14" s="3">
        <v>34.405166666666666</v>
      </c>
      <c r="AV14" s="3">
        <v>16.766999999999999</v>
      </c>
      <c r="AW14" s="3">
        <v>75.032499999999999</v>
      </c>
      <c r="AX14" s="3">
        <v>30.280250000000002</v>
      </c>
      <c r="AY14" s="3">
        <v>95.067142857142855</v>
      </c>
      <c r="AZ14" s="3">
        <v>99.18</v>
      </c>
      <c r="BA14" s="3">
        <v>64.303399999999996</v>
      </c>
      <c r="BB14" s="3">
        <v>49.357500000000002</v>
      </c>
      <c r="BC14" s="3">
        <v>53.088571428571434</v>
      </c>
      <c r="BD14" s="3">
        <v>35.146999999999998</v>
      </c>
    </row>
    <row r="15" spans="1:56">
      <c r="A15" t="s">
        <v>362</v>
      </c>
      <c r="B15" t="s">
        <v>363</v>
      </c>
      <c r="C15" s="3">
        <v>60.408157072829148</v>
      </c>
      <c r="D15" s="3">
        <v>95.512714285714281</v>
      </c>
      <c r="E15" s="4">
        <v>1403374</v>
      </c>
      <c r="F15" s="3" t="s">
        <v>63</v>
      </c>
      <c r="G15" s="3" t="s">
        <v>64</v>
      </c>
      <c r="H15" s="3" t="s">
        <v>67</v>
      </c>
      <c r="I15" s="3" t="s">
        <v>62</v>
      </c>
      <c r="J15" s="3" t="s">
        <v>66</v>
      </c>
      <c r="K15" s="3" t="s">
        <v>62</v>
      </c>
      <c r="L15" s="3" t="s">
        <v>66</v>
      </c>
      <c r="M15" s="3" t="s">
        <v>59</v>
      </c>
      <c r="N15" s="3" t="s">
        <v>67</v>
      </c>
      <c r="O15" s="3" t="s">
        <v>61</v>
      </c>
      <c r="P15" s="3" t="s">
        <v>67</v>
      </c>
      <c r="Q15" s="3" t="s">
        <v>62</v>
      </c>
      <c r="R15" s="3" t="s">
        <v>60</v>
      </c>
      <c r="S15" s="3" t="s">
        <v>62</v>
      </c>
      <c r="T15" s="3" t="s">
        <v>67</v>
      </c>
      <c r="U15" s="3" t="s">
        <v>64</v>
      </c>
      <c r="V15" s="3" t="s">
        <v>60</v>
      </c>
      <c r="W15" s="3" t="s">
        <v>61</v>
      </c>
      <c r="X15" s="3" t="s">
        <v>58</v>
      </c>
      <c r="Y15" s="3" t="s">
        <v>59</v>
      </c>
      <c r="Z15" s="3" t="s">
        <v>67</v>
      </c>
      <c r="AA15" s="3" t="s">
        <v>64</v>
      </c>
      <c r="AB15" s="3" t="s">
        <v>67</v>
      </c>
      <c r="AC15" s="3" t="s">
        <v>64</v>
      </c>
      <c r="AD15" s="3" t="s">
        <v>58</v>
      </c>
      <c r="AE15" s="3" t="s">
        <v>59</v>
      </c>
      <c r="AF15" s="3" t="s">
        <v>60</v>
      </c>
      <c r="AG15" s="3" t="s">
        <v>61</v>
      </c>
      <c r="AH15" s="3" t="s">
        <v>60</v>
      </c>
      <c r="AI15" s="3" t="s">
        <v>61</v>
      </c>
      <c r="AJ15" s="3" t="s">
        <v>60</v>
      </c>
      <c r="AK15" s="3" t="s">
        <v>61</v>
      </c>
      <c r="AL15" s="3" t="s">
        <v>67</v>
      </c>
      <c r="AM15" s="3" t="s">
        <v>61</v>
      </c>
      <c r="AN15" s="3">
        <v>98.456500000000005</v>
      </c>
      <c r="AO15" s="3">
        <v>54.997500000000002</v>
      </c>
      <c r="AP15" s="3">
        <v>82.282928571428556</v>
      </c>
      <c r="AQ15" s="3">
        <v>90.194500000000005</v>
      </c>
      <c r="AR15" s="3">
        <v>65.10175000000001</v>
      </c>
      <c r="AS15" s="3">
        <v>71.414000000000001</v>
      </c>
      <c r="AT15" s="3">
        <v>56.211750000000002</v>
      </c>
      <c r="AU15" s="3">
        <v>77.078999999999994</v>
      </c>
      <c r="AV15" s="3">
        <v>28.421000000000003</v>
      </c>
      <c r="AW15" s="3"/>
      <c r="AX15" s="3">
        <v>78.043666666666653</v>
      </c>
      <c r="AY15" s="3">
        <v>70.108999999999995</v>
      </c>
      <c r="AZ15" s="3">
        <v>0</v>
      </c>
      <c r="BA15" s="3">
        <v>49.949333333333335</v>
      </c>
      <c r="BB15" s="3">
        <v>53.999199999999995</v>
      </c>
      <c r="BC15" s="3">
        <v>58.936500000000002</v>
      </c>
      <c r="BD15" s="3">
        <v>55.997666666666667</v>
      </c>
    </row>
    <row r="16" spans="1:56">
      <c r="A16" t="s">
        <v>342</v>
      </c>
      <c r="B16" t="s">
        <v>343</v>
      </c>
      <c r="C16" s="3">
        <v>78.661754140406174</v>
      </c>
      <c r="D16" s="3">
        <v>72.537083333333342</v>
      </c>
      <c r="E16" s="4">
        <v>5460726</v>
      </c>
      <c r="F16" s="3" t="s">
        <v>63</v>
      </c>
      <c r="G16" s="3" t="s">
        <v>64</v>
      </c>
      <c r="H16" s="3" t="s">
        <v>60</v>
      </c>
      <c r="I16" s="3" t="s">
        <v>61</v>
      </c>
      <c r="J16" s="3" t="s">
        <v>67</v>
      </c>
      <c r="K16" s="3" t="s">
        <v>62</v>
      </c>
      <c r="L16" s="3" t="s">
        <v>67</v>
      </c>
      <c r="M16" s="3" t="s">
        <v>62</v>
      </c>
      <c r="N16" s="3" t="s">
        <v>67</v>
      </c>
      <c r="O16" s="3" t="s">
        <v>62</v>
      </c>
      <c r="P16" s="3" t="s">
        <v>66</v>
      </c>
      <c r="Q16" s="3" t="s">
        <v>62</v>
      </c>
      <c r="R16" s="3" t="s">
        <v>66</v>
      </c>
      <c r="S16" s="3" t="s">
        <v>64</v>
      </c>
      <c r="T16" s="3" t="s">
        <v>67</v>
      </c>
      <c r="U16" s="3" t="s">
        <v>64</v>
      </c>
      <c r="V16" s="3" t="s">
        <v>60</v>
      </c>
      <c r="W16" s="3" t="s">
        <v>62</v>
      </c>
      <c r="X16" s="3" t="s">
        <v>66</v>
      </c>
      <c r="Y16" s="3" t="s">
        <v>62</v>
      </c>
      <c r="Z16" s="3" t="s">
        <v>67</v>
      </c>
      <c r="AA16" s="3" t="s">
        <v>62</v>
      </c>
      <c r="AB16" s="3" t="s">
        <v>67</v>
      </c>
      <c r="AC16" s="3" t="s">
        <v>62</v>
      </c>
      <c r="AD16" s="3" t="s">
        <v>60</v>
      </c>
      <c r="AE16" s="3" t="s">
        <v>61</v>
      </c>
      <c r="AF16" s="3" t="s">
        <v>58</v>
      </c>
      <c r="AG16" s="3" t="s">
        <v>59</v>
      </c>
      <c r="AH16" s="3" t="s">
        <v>66</v>
      </c>
      <c r="AI16" s="3" t="s">
        <v>64</v>
      </c>
      <c r="AJ16" s="3" t="s">
        <v>67</v>
      </c>
      <c r="AK16" s="3" t="s">
        <v>62</v>
      </c>
      <c r="AL16" s="3" t="s">
        <v>67</v>
      </c>
      <c r="AM16" s="3" t="s">
        <v>61</v>
      </c>
      <c r="AN16" s="3">
        <v>98.893000000000001</v>
      </c>
      <c r="AO16" s="3">
        <v>72.639875000000018</v>
      </c>
      <c r="AP16" s="3">
        <v>87.017428571428567</v>
      </c>
      <c r="AQ16" s="3">
        <v>83.054000000000016</v>
      </c>
      <c r="AR16" s="3">
        <v>71.893249999999995</v>
      </c>
      <c r="AS16" s="3">
        <v>83.527200000000008</v>
      </c>
      <c r="AT16" s="3">
        <v>75.285250000000005</v>
      </c>
      <c r="AU16" s="3">
        <v>80.366</v>
      </c>
      <c r="AV16" s="3">
        <v>69.079000000000008</v>
      </c>
      <c r="AW16" s="3">
        <v>100</v>
      </c>
      <c r="AX16" s="3">
        <v>85.174999999999997</v>
      </c>
      <c r="AY16" s="3">
        <v>75.70414285714287</v>
      </c>
      <c r="AZ16" s="3">
        <v>64.414666666666676</v>
      </c>
      <c r="BA16" s="3"/>
      <c r="BB16" s="3">
        <v>89.16279999999999</v>
      </c>
      <c r="BC16" s="3">
        <v>80.838899999999995</v>
      </c>
      <c r="BD16" s="3">
        <v>56.486000000000004</v>
      </c>
    </row>
    <row r="17" spans="1:56">
      <c r="A17" t="s">
        <v>266</v>
      </c>
      <c r="B17" t="s">
        <v>267</v>
      </c>
      <c r="C17" s="3">
        <v>63.514302735760978</v>
      </c>
      <c r="D17" s="3">
        <v>94.0197</v>
      </c>
      <c r="E17" s="4">
        <v>3329282</v>
      </c>
      <c r="F17" s="3" t="s">
        <v>66</v>
      </c>
      <c r="G17" s="3" t="s">
        <v>64</v>
      </c>
      <c r="H17" s="3" t="s">
        <v>60</v>
      </c>
      <c r="I17" s="3" t="s">
        <v>61</v>
      </c>
      <c r="J17" s="3" t="s">
        <v>60</v>
      </c>
      <c r="K17" s="3" t="s">
        <v>62</v>
      </c>
      <c r="L17" s="3" t="s">
        <v>63</v>
      </c>
      <c r="M17" s="3" t="s">
        <v>64</v>
      </c>
      <c r="N17" s="3" t="s">
        <v>67</v>
      </c>
      <c r="O17" s="3" t="s">
        <v>62</v>
      </c>
      <c r="P17" s="3" t="s">
        <v>60</v>
      </c>
      <c r="Q17" s="3" t="s">
        <v>62</v>
      </c>
      <c r="R17" s="3" t="s">
        <v>60</v>
      </c>
      <c r="S17" s="3" t="s">
        <v>61</v>
      </c>
      <c r="T17" s="3" t="s">
        <v>67</v>
      </c>
      <c r="U17" s="3" t="s">
        <v>62</v>
      </c>
      <c r="V17" s="3" t="s">
        <v>67</v>
      </c>
      <c r="W17" s="3" t="s">
        <v>62</v>
      </c>
      <c r="X17" s="3" t="s">
        <v>67</v>
      </c>
      <c r="Y17" s="3" t="s">
        <v>65</v>
      </c>
      <c r="Z17" s="3" t="s">
        <v>60</v>
      </c>
      <c r="AA17" s="3" t="s">
        <v>61</v>
      </c>
      <c r="AB17" s="3" t="s">
        <v>60</v>
      </c>
      <c r="AC17" s="3" t="s">
        <v>61</v>
      </c>
      <c r="AD17" s="3" t="s">
        <v>60</v>
      </c>
      <c r="AE17" s="3" t="s">
        <v>65</v>
      </c>
      <c r="AF17" s="3" t="s">
        <v>58</v>
      </c>
      <c r="AG17" s="3" t="s">
        <v>59</v>
      </c>
      <c r="AH17" s="3" t="s">
        <v>60</v>
      </c>
      <c r="AI17" s="3" t="s">
        <v>62</v>
      </c>
      <c r="AJ17" s="3" t="s">
        <v>60</v>
      </c>
      <c r="AK17" s="3" t="s">
        <v>61</v>
      </c>
      <c r="AL17" s="3" t="s">
        <v>66</v>
      </c>
      <c r="AM17" s="3" t="s">
        <v>64</v>
      </c>
      <c r="AN17" s="3">
        <v>97.634500000000003</v>
      </c>
      <c r="AO17" s="3">
        <v>47.29271428571429</v>
      </c>
      <c r="AP17" s="3">
        <v>64.628071428571431</v>
      </c>
      <c r="AQ17" s="3">
        <v>96.162000000000006</v>
      </c>
      <c r="AR17" s="3">
        <v>65.09174999999999</v>
      </c>
      <c r="AS17" s="3">
        <v>65.517600000000002</v>
      </c>
      <c r="AT17" s="3">
        <v>37.41225</v>
      </c>
      <c r="AU17" s="3">
        <v>70.206166666666675</v>
      </c>
      <c r="AV17" s="3">
        <v>33.965166666666669</v>
      </c>
      <c r="AW17" s="3">
        <v>81.051000000000002</v>
      </c>
      <c r="AX17" s="3">
        <v>42.599000000000004</v>
      </c>
      <c r="AY17" s="3">
        <v>70.084428571428575</v>
      </c>
      <c r="AZ17" s="3">
        <v>39.37466666666667</v>
      </c>
      <c r="BA17" s="3"/>
      <c r="BB17" s="3">
        <v>75.077600000000004</v>
      </c>
      <c r="BC17" s="3">
        <v>63.982700000000001</v>
      </c>
      <c r="BD17" s="3">
        <v>69.306750000000008</v>
      </c>
    </row>
    <row r="18" spans="1:56">
      <c r="A18" t="s">
        <v>314</v>
      </c>
      <c r="B18" t="s">
        <v>315</v>
      </c>
      <c r="C18" s="3">
        <v>77.721153851540635</v>
      </c>
      <c r="D18" s="3">
        <v>90.495454545454564</v>
      </c>
      <c r="E18" s="4">
        <v>19127772</v>
      </c>
      <c r="F18" s="3" t="s">
        <v>66</v>
      </c>
      <c r="G18" s="3" t="s">
        <v>64</v>
      </c>
      <c r="H18" s="3" t="s">
        <v>67</v>
      </c>
      <c r="I18" s="3" t="s">
        <v>62</v>
      </c>
      <c r="J18" s="3" t="s">
        <v>67</v>
      </c>
      <c r="K18" s="3" t="s">
        <v>62</v>
      </c>
      <c r="L18" s="3" t="s">
        <v>66</v>
      </c>
      <c r="M18" s="3" t="s">
        <v>65</v>
      </c>
      <c r="N18" s="3" t="s">
        <v>67</v>
      </c>
      <c r="O18" s="3" t="s">
        <v>62</v>
      </c>
      <c r="P18" s="3" t="s">
        <v>66</v>
      </c>
      <c r="Q18" s="3" t="s">
        <v>64</v>
      </c>
      <c r="R18" s="3" t="s">
        <v>66</v>
      </c>
      <c r="S18" s="3" t="s">
        <v>61</v>
      </c>
      <c r="T18" s="3" t="s">
        <v>66</v>
      </c>
      <c r="U18" s="3" t="s">
        <v>62</v>
      </c>
      <c r="V18" s="3" t="s">
        <v>67</v>
      </c>
      <c r="W18" s="3" t="s">
        <v>62</v>
      </c>
      <c r="X18" s="3" t="s">
        <v>67</v>
      </c>
      <c r="Y18" s="3" t="s">
        <v>61</v>
      </c>
      <c r="Z18" s="3" t="s">
        <v>66</v>
      </c>
      <c r="AA18" s="3" t="s">
        <v>61</v>
      </c>
      <c r="AB18" s="3" t="s">
        <v>67</v>
      </c>
      <c r="AC18" s="3" t="s">
        <v>61</v>
      </c>
      <c r="AD18" s="3" t="s">
        <v>67</v>
      </c>
      <c r="AE18" s="3" t="s">
        <v>61</v>
      </c>
      <c r="AF18" s="3" t="s">
        <v>67</v>
      </c>
      <c r="AG18" s="3" t="s">
        <v>62</v>
      </c>
      <c r="AH18" s="3" t="s">
        <v>67</v>
      </c>
      <c r="AI18" s="3" t="s">
        <v>61</v>
      </c>
      <c r="AJ18" s="3" t="s">
        <v>67</v>
      </c>
      <c r="AK18" s="3" t="s">
        <v>62</v>
      </c>
      <c r="AL18" s="3" t="s">
        <v>66</v>
      </c>
      <c r="AM18" s="3" t="s">
        <v>62</v>
      </c>
      <c r="AN18" s="3">
        <v>95.975999999999999</v>
      </c>
      <c r="AO18" s="3">
        <v>70.689625000000007</v>
      </c>
      <c r="AP18" s="3">
        <v>81.054214285714281</v>
      </c>
      <c r="AQ18" s="3">
        <v>83.422499999999999</v>
      </c>
      <c r="AR18" s="3">
        <v>57.343499999999999</v>
      </c>
      <c r="AS18" s="3">
        <v>79.814000000000007</v>
      </c>
      <c r="AT18" s="3">
        <v>77.678250000000006</v>
      </c>
      <c r="AU18" s="3">
        <v>80.037666666666681</v>
      </c>
      <c r="AV18" s="3">
        <v>61.377333333333326</v>
      </c>
      <c r="AW18" s="3">
        <v>75.81</v>
      </c>
      <c r="AX18" s="3">
        <v>80.864500000000007</v>
      </c>
      <c r="AY18" s="3">
        <v>83.613142857142847</v>
      </c>
      <c r="AZ18" s="3">
        <v>85.435999999999993</v>
      </c>
      <c r="BA18" s="3">
        <v>85.441600000000022</v>
      </c>
      <c r="BB18" s="3">
        <v>79.533199999999994</v>
      </c>
      <c r="BC18" s="3">
        <v>77.479333333333344</v>
      </c>
      <c r="BD18" s="3">
        <v>65.688749999999999</v>
      </c>
    </row>
    <row r="19" spans="1:56">
      <c r="A19" t="s">
        <v>244</v>
      </c>
      <c r="B19" t="s">
        <v>245</v>
      </c>
      <c r="C19" s="3">
        <v>80.27902065826332</v>
      </c>
      <c r="D19" s="3">
        <v>67.744000000000014</v>
      </c>
      <c r="E19" s="4">
        <v>1866934</v>
      </c>
      <c r="F19" s="3" t="s">
        <v>66</v>
      </c>
      <c r="G19" s="3" t="s">
        <v>62</v>
      </c>
      <c r="H19" s="3" t="s">
        <v>60</v>
      </c>
      <c r="I19" s="3" t="s">
        <v>61</v>
      </c>
      <c r="J19" s="3" t="s">
        <v>67</v>
      </c>
      <c r="K19" s="3" t="s">
        <v>62</v>
      </c>
      <c r="L19" s="3" t="s">
        <v>66</v>
      </c>
      <c r="M19" s="3" t="s">
        <v>62</v>
      </c>
      <c r="N19" s="3" t="s">
        <v>67</v>
      </c>
      <c r="O19" s="3" t="s">
        <v>62</v>
      </c>
      <c r="P19" s="3" t="s">
        <v>67</v>
      </c>
      <c r="Q19" s="3" t="s">
        <v>64</v>
      </c>
      <c r="R19" s="3" t="s">
        <v>66</v>
      </c>
      <c r="S19" s="3" t="s">
        <v>64</v>
      </c>
      <c r="T19" s="3" t="s">
        <v>66</v>
      </c>
      <c r="U19" s="3" t="s">
        <v>62</v>
      </c>
      <c r="V19" s="3" t="s">
        <v>60</v>
      </c>
      <c r="W19" s="3" t="s">
        <v>62</v>
      </c>
      <c r="X19" s="3" t="s">
        <v>60</v>
      </c>
      <c r="Y19" s="3" t="s">
        <v>65</v>
      </c>
      <c r="Z19" s="3" t="s">
        <v>66</v>
      </c>
      <c r="AA19" s="3" t="s">
        <v>62</v>
      </c>
      <c r="AB19" s="3" t="s">
        <v>60</v>
      </c>
      <c r="AC19" s="3" t="s">
        <v>61</v>
      </c>
      <c r="AD19" s="3" t="s">
        <v>60</v>
      </c>
      <c r="AE19" s="3" t="s">
        <v>61</v>
      </c>
      <c r="AF19" s="3" t="s">
        <v>67</v>
      </c>
      <c r="AG19" s="3" t="s">
        <v>62</v>
      </c>
      <c r="AH19" s="3" t="s">
        <v>63</v>
      </c>
      <c r="AI19" s="3" t="s">
        <v>64</v>
      </c>
      <c r="AJ19" s="3" t="s">
        <v>66</v>
      </c>
      <c r="AK19" s="3" t="s">
        <v>64</v>
      </c>
      <c r="AL19" s="3" t="s">
        <v>60</v>
      </c>
      <c r="AM19" s="3" t="s">
        <v>61</v>
      </c>
      <c r="AN19" s="3">
        <v>99.352500000000006</v>
      </c>
      <c r="AO19" s="3">
        <v>65.087625000000003</v>
      </c>
      <c r="AP19" s="3">
        <v>84.241714285714309</v>
      </c>
      <c r="AQ19" s="3">
        <v>97.478749999999991</v>
      </c>
      <c r="AR19" s="3">
        <v>78.050750000000008</v>
      </c>
      <c r="AS19" s="3">
        <v>89.5124</v>
      </c>
      <c r="AT19" s="3">
        <v>89.927750000000003</v>
      </c>
      <c r="AU19" s="3">
        <v>83.585333333333338</v>
      </c>
      <c r="AV19" s="3">
        <v>72.489666666666679</v>
      </c>
      <c r="AW19" s="3">
        <v>74.295999999999992</v>
      </c>
      <c r="AX19" s="3">
        <v>87.908749999999998</v>
      </c>
      <c r="AY19" s="3">
        <v>71.628428571428557</v>
      </c>
      <c r="AZ19" s="3">
        <v>63.213333333333331</v>
      </c>
      <c r="BA19" s="3">
        <v>80.545000000000002</v>
      </c>
      <c r="BB19" s="3">
        <v>97.858400000000003</v>
      </c>
      <c r="BC19" s="3">
        <v>82.359199999999987</v>
      </c>
      <c r="BD19" s="3">
        <v>47.207749999999997</v>
      </c>
    </row>
    <row r="20" spans="1:56">
      <c r="A20" t="s">
        <v>350</v>
      </c>
      <c r="B20" t="s">
        <v>351</v>
      </c>
      <c r="C20" s="3">
        <v>57.373427731092441</v>
      </c>
      <c r="D20" s="3">
        <v>99.086111111111109</v>
      </c>
      <c r="E20" s="4">
        <v>18275704</v>
      </c>
      <c r="F20" s="3" t="s">
        <v>58</v>
      </c>
      <c r="G20" s="3" t="s">
        <v>59</v>
      </c>
      <c r="H20" s="3" t="s">
        <v>60</v>
      </c>
      <c r="I20" s="3" t="s">
        <v>61</v>
      </c>
      <c r="J20" s="3" t="s">
        <v>60</v>
      </c>
      <c r="K20" s="3" t="s">
        <v>62</v>
      </c>
      <c r="L20" s="3" t="s">
        <v>60</v>
      </c>
      <c r="M20" s="3" t="s">
        <v>59</v>
      </c>
      <c r="N20" s="3" t="s">
        <v>60</v>
      </c>
      <c r="O20" s="3" t="s">
        <v>65</v>
      </c>
      <c r="P20" s="3" t="s">
        <v>67</v>
      </c>
      <c r="Q20" s="3" t="s">
        <v>61</v>
      </c>
      <c r="R20" s="3" t="s">
        <v>60</v>
      </c>
      <c r="S20" s="3" t="s">
        <v>61</v>
      </c>
      <c r="T20" s="3" t="s">
        <v>60</v>
      </c>
      <c r="U20" s="3" t="s">
        <v>61</v>
      </c>
      <c r="V20" s="3" t="s">
        <v>60</v>
      </c>
      <c r="W20" s="3" t="s">
        <v>61</v>
      </c>
      <c r="X20" s="3" t="s">
        <v>67</v>
      </c>
      <c r="Y20" s="3" t="s">
        <v>59</v>
      </c>
      <c r="Z20" s="3" t="s">
        <v>60</v>
      </c>
      <c r="AA20" s="3" t="s">
        <v>61</v>
      </c>
      <c r="AB20" s="3" t="s">
        <v>66</v>
      </c>
      <c r="AC20" s="3" t="s">
        <v>64</v>
      </c>
      <c r="AD20" s="3" t="s">
        <v>63</v>
      </c>
      <c r="AE20" s="3" t="s">
        <v>64</v>
      </c>
      <c r="AF20" s="3" t="s">
        <v>60</v>
      </c>
      <c r="AG20" s="3" t="s">
        <v>65</v>
      </c>
      <c r="AH20" s="3" t="s">
        <v>60</v>
      </c>
      <c r="AI20" s="3" t="s">
        <v>61</v>
      </c>
      <c r="AJ20" s="3" t="s">
        <v>60</v>
      </c>
      <c r="AK20" s="3" t="s">
        <v>61</v>
      </c>
      <c r="AL20" s="3" t="s">
        <v>67</v>
      </c>
      <c r="AM20" s="3" t="s">
        <v>62</v>
      </c>
      <c r="AN20" s="3"/>
      <c r="AO20" s="3">
        <v>34.12383333333333</v>
      </c>
      <c r="AP20" s="3">
        <v>66.232142857142861</v>
      </c>
      <c r="AQ20" s="3">
        <v>44.302750000000003</v>
      </c>
      <c r="AR20" s="3">
        <v>33.441249999999997</v>
      </c>
      <c r="AS20" s="3">
        <v>64.72</v>
      </c>
      <c r="AT20" s="3">
        <v>62.21</v>
      </c>
      <c r="AU20" s="3">
        <v>59.159666666666659</v>
      </c>
      <c r="AV20" s="3">
        <v>15.032166666666667</v>
      </c>
      <c r="AW20" s="3">
        <v>71.831000000000003</v>
      </c>
      <c r="AX20" s="3">
        <v>50.974999999999994</v>
      </c>
      <c r="AY20" s="3">
        <v>92.829666666666682</v>
      </c>
      <c r="AZ20" s="3">
        <v>95.090500000000006</v>
      </c>
      <c r="BA20" s="3">
        <v>49.1068</v>
      </c>
      <c r="BB20" s="3">
        <v>52.831400000000009</v>
      </c>
      <c r="BC20" s="3">
        <v>41.918428571428578</v>
      </c>
      <c r="BD20" s="3">
        <v>48.968666666666657</v>
      </c>
    </row>
    <row r="21" spans="1:56">
      <c r="A21" t="s">
        <v>356</v>
      </c>
      <c r="B21" t="s">
        <v>357</v>
      </c>
      <c r="C21" s="3">
        <v>74.125647992530361</v>
      </c>
      <c r="D21" s="3">
        <v>86.705636363636373</v>
      </c>
      <c r="E21" s="4">
        <v>69950844</v>
      </c>
      <c r="F21" s="3" t="s">
        <v>63</v>
      </c>
      <c r="G21" s="3" t="s">
        <v>64</v>
      </c>
      <c r="H21" s="3" t="s">
        <v>60</v>
      </c>
      <c r="I21" s="3" t="s">
        <v>61</v>
      </c>
      <c r="J21" s="3" t="s">
        <v>60</v>
      </c>
      <c r="K21" s="3" t="s">
        <v>62</v>
      </c>
      <c r="L21" s="3" t="s">
        <v>66</v>
      </c>
      <c r="M21" s="3" t="s">
        <v>64</v>
      </c>
      <c r="N21" s="3" t="s">
        <v>67</v>
      </c>
      <c r="O21" s="3" t="s">
        <v>62</v>
      </c>
      <c r="P21" s="3" t="s">
        <v>67</v>
      </c>
      <c r="Q21" s="3" t="s">
        <v>64</v>
      </c>
      <c r="R21" s="3" t="s">
        <v>67</v>
      </c>
      <c r="S21" s="3" t="s">
        <v>62</v>
      </c>
      <c r="T21" s="3" t="s">
        <v>67</v>
      </c>
      <c r="U21" s="3" t="s">
        <v>62</v>
      </c>
      <c r="V21" s="3" t="s">
        <v>67</v>
      </c>
      <c r="W21" s="3" t="s">
        <v>64</v>
      </c>
      <c r="X21" s="3" t="s">
        <v>67</v>
      </c>
      <c r="Y21" s="3" t="s">
        <v>62</v>
      </c>
      <c r="Z21" s="3" t="s">
        <v>67</v>
      </c>
      <c r="AA21" s="3" t="s">
        <v>61</v>
      </c>
      <c r="AB21" s="3" t="s">
        <v>67</v>
      </c>
      <c r="AC21" s="3" t="s">
        <v>64</v>
      </c>
      <c r="AD21" s="3" t="s">
        <v>67</v>
      </c>
      <c r="AE21" s="3" t="s">
        <v>61</v>
      </c>
      <c r="AF21" s="3" t="s">
        <v>60</v>
      </c>
      <c r="AG21" s="3" t="s">
        <v>61</v>
      </c>
      <c r="AH21" s="3" t="s">
        <v>60</v>
      </c>
      <c r="AI21" s="3" t="s">
        <v>61</v>
      </c>
      <c r="AJ21" s="3" t="s">
        <v>60</v>
      </c>
      <c r="AK21" s="3" t="s">
        <v>61</v>
      </c>
      <c r="AL21" s="3" t="s">
        <v>67</v>
      </c>
      <c r="AM21" s="3" t="s">
        <v>65</v>
      </c>
      <c r="AN21" s="3">
        <v>99.990499999999997</v>
      </c>
      <c r="AO21" s="3">
        <v>57.29675000000001</v>
      </c>
      <c r="AP21" s="3">
        <v>78.957214285714301</v>
      </c>
      <c r="AQ21" s="3">
        <v>93.594000000000008</v>
      </c>
      <c r="AR21" s="3">
        <v>69.399749999999997</v>
      </c>
      <c r="AS21" s="3">
        <v>76.407599999999988</v>
      </c>
      <c r="AT21" s="3">
        <v>72.673500000000004</v>
      </c>
      <c r="AU21" s="3">
        <v>72.450333333333333</v>
      </c>
      <c r="AV21" s="3">
        <v>58.659166666666671</v>
      </c>
      <c r="AW21" s="3">
        <v>69.702500000000001</v>
      </c>
      <c r="AX21" s="3">
        <v>77.186500000000009</v>
      </c>
      <c r="AY21" s="3">
        <v>83.749857142857152</v>
      </c>
      <c r="AZ21" s="3">
        <v>85.687333333333342</v>
      </c>
      <c r="BA21" s="3">
        <v>69.526166666666668</v>
      </c>
      <c r="BB21" s="3">
        <v>65.359400000000008</v>
      </c>
      <c r="BC21" s="3">
        <v>70.26444444444445</v>
      </c>
      <c r="BD21" s="3">
        <v>59.231000000000002</v>
      </c>
    </row>
    <row r="22" spans="1:56">
      <c r="A22" t="s">
        <v>276</v>
      </c>
      <c r="B22" t="s">
        <v>277</v>
      </c>
      <c r="C22" s="3">
        <v>70.383942577030808</v>
      </c>
      <c r="D22" s="3">
        <v>79.190636363636358</v>
      </c>
      <c r="E22" s="4">
        <v>32776195</v>
      </c>
      <c r="F22" s="3" t="s">
        <v>63</v>
      </c>
      <c r="G22" s="3" t="s">
        <v>64</v>
      </c>
      <c r="H22" s="3" t="s">
        <v>60</v>
      </c>
      <c r="I22" s="3" t="s">
        <v>61</v>
      </c>
      <c r="J22" s="3" t="s">
        <v>60</v>
      </c>
      <c r="K22" s="3" t="s">
        <v>62</v>
      </c>
      <c r="L22" s="3" t="s">
        <v>66</v>
      </c>
      <c r="M22" s="3" t="s">
        <v>62</v>
      </c>
      <c r="N22" s="3" t="s">
        <v>60</v>
      </c>
      <c r="O22" s="3" t="s">
        <v>62</v>
      </c>
      <c r="P22" s="3" t="s">
        <v>67</v>
      </c>
      <c r="Q22" s="3" t="s">
        <v>61</v>
      </c>
      <c r="R22" s="3" t="s">
        <v>60</v>
      </c>
      <c r="S22" s="3" t="s">
        <v>62</v>
      </c>
      <c r="T22" s="3" t="s">
        <v>67</v>
      </c>
      <c r="U22" s="3" t="s">
        <v>64</v>
      </c>
      <c r="V22" s="3" t="s">
        <v>66</v>
      </c>
      <c r="W22" s="3" t="s">
        <v>62</v>
      </c>
      <c r="X22" s="3" t="s">
        <v>60</v>
      </c>
      <c r="Y22" s="3" t="s">
        <v>59</v>
      </c>
      <c r="Z22" s="3" t="s">
        <v>66</v>
      </c>
      <c r="AA22" s="3" t="s">
        <v>62</v>
      </c>
      <c r="AB22" s="3" t="s">
        <v>67</v>
      </c>
      <c r="AC22" s="3" t="s">
        <v>62</v>
      </c>
      <c r="AD22" s="3" t="s">
        <v>67</v>
      </c>
      <c r="AE22" s="3" t="s">
        <v>61</v>
      </c>
      <c r="AF22" s="3" t="s">
        <v>60</v>
      </c>
      <c r="AG22" s="3" t="s">
        <v>61</v>
      </c>
      <c r="AH22" s="3" t="s">
        <v>60</v>
      </c>
      <c r="AI22" s="3" t="s">
        <v>61</v>
      </c>
      <c r="AJ22" s="3" t="s">
        <v>67</v>
      </c>
      <c r="AK22" s="3" t="s">
        <v>62</v>
      </c>
      <c r="AL22" s="3" t="s">
        <v>67</v>
      </c>
      <c r="AM22" s="3" t="s">
        <v>61</v>
      </c>
      <c r="AN22" s="3">
        <v>99.980500000000006</v>
      </c>
      <c r="AO22" s="3">
        <v>48.411000000000001</v>
      </c>
      <c r="AP22" s="3">
        <v>80.493285714285705</v>
      </c>
      <c r="AQ22" s="3">
        <v>92.883250000000004</v>
      </c>
      <c r="AR22" s="3">
        <v>57.534750000000003</v>
      </c>
      <c r="AS22" s="3">
        <v>78.747600000000006</v>
      </c>
      <c r="AT22" s="3">
        <v>67.6785</v>
      </c>
      <c r="AU22" s="3">
        <v>74.908166666666673</v>
      </c>
      <c r="AV22" s="3">
        <v>77.373166666666663</v>
      </c>
      <c r="AW22" s="3">
        <v>47.438500000000005</v>
      </c>
      <c r="AX22" s="3">
        <v>86.083000000000013</v>
      </c>
      <c r="AY22" s="3">
        <v>82.103571428571428</v>
      </c>
      <c r="AZ22" s="3">
        <v>73.690666666666672</v>
      </c>
      <c r="BA22" s="3">
        <v>63.925166666666676</v>
      </c>
      <c r="BB22" s="3">
        <v>37.891399999999997</v>
      </c>
      <c r="BC22" s="3">
        <v>70.539500000000004</v>
      </c>
      <c r="BD22" s="3">
        <v>56.845000000000006</v>
      </c>
    </row>
    <row r="23" spans="1:56">
      <c r="A23" t="s">
        <v>264</v>
      </c>
      <c r="B23" t="s">
        <v>265</v>
      </c>
      <c r="C23" s="3">
        <v>68.807653781512599</v>
      </c>
      <c r="D23" s="3">
        <v>74.564000000000007</v>
      </c>
      <c r="E23" s="4">
        <v>628051</v>
      </c>
      <c r="F23" s="3" t="s">
        <v>66</v>
      </c>
      <c r="G23" s="3" t="s">
        <v>64</v>
      </c>
      <c r="H23" s="3" t="s">
        <v>60</v>
      </c>
      <c r="I23" s="3" t="s">
        <v>61</v>
      </c>
      <c r="J23" s="3" t="s">
        <v>67</v>
      </c>
      <c r="K23" s="3" t="s">
        <v>62</v>
      </c>
      <c r="L23" s="3" t="s">
        <v>66</v>
      </c>
      <c r="M23" s="3" t="s">
        <v>62</v>
      </c>
      <c r="N23" s="3" t="s">
        <v>67</v>
      </c>
      <c r="O23" s="3" t="s">
        <v>61</v>
      </c>
      <c r="P23" s="3" t="s">
        <v>67</v>
      </c>
      <c r="Q23" s="3" t="s">
        <v>64</v>
      </c>
      <c r="R23" s="3" t="s">
        <v>66</v>
      </c>
      <c r="S23" s="3" t="s">
        <v>62</v>
      </c>
      <c r="T23" s="3" t="s">
        <v>67</v>
      </c>
      <c r="U23" s="3" t="s">
        <v>62</v>
      </c>
      <c r="V23" s="3" t="s">
        <v>67</v>
      </c>
      <c r="W23" s="3" t="s">
        <v>62</v>
      </c>
      <c r="X23" s="3" t="s">
        <v>67</v>
      </c>
      <c r="Y23" s="3" t="s">
        <v>59</v>
      </c>
      <c r="Z23" s="3" t="s">
        <v>60</v>
      </c>
      <c r="AA23" s="3" t="s">
        <v>61</v>
      </c>
      <c r="AB23" s="3" t="s">
        <v>60</v>
      </c>
      <c r="AC23" s="3" t="s">
        <v>61</v>
      </c>
      <c r="AD23" s="3" t="s">
        <v>66</v>
      </c>
      <c r="AE23" s="3" t="s">
        <v>61</v>
      </c>
      <c r="AF23" s="3" t="s">
        <v>60</v>
      </c>
      <c r="AG23" s="3" t="s">
        <v>62</v>
      </c>
      <c r="AH23" s="3" t="s">
        <v>60</v>
      </c>
      <c r="AI23" s="3" t="s">
        <v>61</v>
      </c>
      <c r="AJ23" s="3" t="s">
        <v>67</v>
      </c>
      <c r="AK23" s="3" t="s">
        <v>61</v>
      </c>
      <c r="AL23" s="3" t="s">
        <v>58</v>
      </c>
      <c r="AM23" s="3" t="s">
        <v>59</v>
      </c>
      <c r="AN23" s="3">
        <v>94.756</v>
      </c>
      <c r="AO23" s="3">
        <v>51.447285714285719</v>
      </c>
      <c r="AP23" s="3">
        <v>76.503428571428557</v>
      </c>
      <c r="AQ23" s="3">
        <v>90.176749999999998</v>
      </c>
      <c r="AR23" s="3">
        <v>53.088749999999997</v>
      </c>
      <c r="AS23" s="3">
        <v>67.999333333333325</v>
      </c>
      <c r="AT23" s="3">
        <v>75.764499999999998</v>
      </c>
      <c r="AU23" s="3">
        <v>62.581000000000003</v>
      </c>
      <c r="AV23" s="3">
        <v>54.550333333333334</v>
      </c>
      <c r="AW23" s="3">
        <v>58.194499999999998</v>
      </c>
      <c r="AX23" s="3">
        <v>68.009</v>
      </c>
      <c r="AY23" s="3">
        <v>73.135599999999997</v>
      </c>
      <c r="AZ23" s="3">
        <v>90.588999999999999</v>
      </c>
      <c r="BA23" s="3">
        <v>44.894799999999996</v>
      </c>
      <c r="BB23" s="3">
        <v>54.458000000000006</v>
      </c>
      <c r="BC23" s="3">
        <v>75.569333333333333</v>
      </c>
      <c r="BD23" s="3">
        <v>78.012500000000003</v>
      </c>
    </row>
    <row r="24" spans="1:56">
      <c r="A24" t="s">
        <v>390</v>
      </c>
      <c r="B24" t="s">
        <v>391</v>
      </c>
      <c r="C24" s="3">
        <v>56.766306240273892</v>
      </c>
      <c r="D24" s="3">
        <v>95.431899999999999</v>
      </c>
      <c r="E24" s="4">
        <v>15092171</v>
      </c>
      <c r="F24" s="3" t="s">
        <v>58</v>
      </c>
      <c r="G24" s="3" t="s">
        <v>59</v>
      </c>
      <c r="H24" s="3" t="s">
        <v>60</v>
      </c>
      <c r="I24" s="3" t="s">
        <v>61</v>
      </c>
      <c r="J24" s="3" t="s">
        <v>60</v>
      </c>
      <c r="K24" s="3" t="s">
        <v>61</v>
      </c>
      <c r="L24" s="3" t="s">
        <v>60</v>
      </c>
      <c r="M24" s="3" t="s">
        <v>61</v>
      </c>
      <c r="N24" s="3" t="s">
        <v>66</v>
      </c>
      <c r="O24" s="3" t="s">
        <v>62</v>
      </c>
      <c r="P24" s="3" t="s">
        <v>60</v>
      </c>
      <c r="Q24" s="3" t="s">
        <v>65</v>
      </c>
      <c r="R24" s="3" t="s">
        <v>60</v>
      </c>
      <c r="S24" s="3" t="s">
        <v>62</v>
      </c>
      <c r="T24" s="3" t="s">
        <v>60</v>
      </c>
      <c r="U24" s="3" t="s">
        <v>62</v>
      </c>
      <c r="V24" s="3" t="s">
        <v>60</v>
      </c>
      <c r="W24" s="3" t="s">
        <v>61</v>
      </c>
      <c r="X24" s="3" t="s">
        <v>60</v>
      </c>
      <c r="Y24" s="3" t="s">
        <v>59</v>
      </c>
      <c r="Z24" s="3" t="s">
        <v>60</v>
      </c>
      <c r="AA24" s="3" t="s">
        <v>65</v>
      </c>
      <c r="AB24" s="3" t="s">
        <v>63</v>
      </c>
      <c r="AC24" s="3" t="s">
        <v>64</v>
      </c>
      <c r="AD24" s="3" t="s">
        <v>66</v>
      </c>
      <c r="AE24" s="3" t="s">
        <v>62</v>
      </c>
      <c r="AF24" s="3" t="s">
        <v>58</v>
      </c>
      <c r="AG24" s="3" t="s">
        <v>59</v>
      </c>
      <c r="AH24" s="3" t="s">
        <v>67</v>
      </c>
      <c r="AI24" s="3" t="s">
        <v>61</v>
      </c>
      <c r="AJ24" s="3" t="s">
        <v>60</v>
      </c>
      <c r="AK24" s="3" t="s">
        <v>61</v>
      </c>
      <c r="AL24" s="3" t="s">
        <v>60</v>
      </c>
      <c r="AM24" s="3" t="s">
        <v>61</v>
      </c>
      <c r="AN24" s="3"/>
      <c r="AO24" s="3">
        <v>47.881000000000007</v>
      </c>
      <c r="AP24" s="3">
        <v>41.399214285714287</v>
      </c>
      <c r="AQ24" s="3">
        <v>61.059750000000008</v>
      </c>
      <c r="AR24" s="3">
        <v>78.746750000000006</v>
      </c>
      <c r="AS24" s="3">
        <v>45.852000000000004</v>
      </c>
      <c r="AT24" s="3">
        <v>61.97025</v>
      </c>
      <c r="AU24" s="3">
        <v>61.101500000000009</v>
      </c>
      <c r="AV24" s="3">
        <v>19.110399999999998</v>
      </c>
      <c r="AW24" s="3">
        <v>23.980999999999998</v>
      </c>
      <c r="AX24" s="3">
        <v>59.125500000000002</v>
      </c>
      <c r="AY24" s="3">
        <v>95.990571428571442</v>
      </c>
      <c r="AZ24" s="3">
        <v>92.429333333333332</v>
      </c>
      <c r="BA24" s="3"/>
      <c r="BB24" s="3">
        <v>78.609400000000008</v>
      </c>
      <c r="BC24" s="3">
        <v>48.123799999999996</v>
      </c>
      <c r="BD24" s="3">
        <v>49.881</v>
      </c>
    </row>
    <row r="25" spans="1:56">
      <c r="A25" t="s">
        <v>320</v>
      </c>
      <c r="B25" t="s">
        <v>321</v>
      </c>
      <c r="C25" s="3">
        <v>66.562038712757825</v>
      </c>
      <c r="D25" s="3">
        <v>76.504416666666671</v>
      </c>
      <c r="E25" s="4">
        <v>35340680</v>
      </c>
      <c r="F25" s="3" t="s">
        <v>58</v>
      </c>
      <c r="G25" s="3" t="s">
        <v>59</v>
      </c>
      <c r="H25" s="3" t="s">
        <v>60</v>
      </c>
      <c r="I25" s="3" t="s">
        <v>62</v>
      </c>
      <c r="J25" s="3" t="s">
        <v>67</v>
      </c>
      <c r="K25" s="3" t="s">
        <v>62</v>
      </c>
      <c r="L25" s="3" t="s">
        <v>67</v>
      </c>
      <c r="M25" s="3" t="s">
        <v>62</v>
      </c>
      <c r="N25" s="3" t="s">
        <v>60</v>
      </c>
      <c r="O25" s="3" t="s">
        <v>62</v>
      </c>
      <c r="P25" s="3" t="s">
        <v>60</v>
      </c>
      <c r="Q25" s="3" t="s">
        <v>64</v>
      </c>
      <c r="R25" s="3" t="s">
        <v>67</v>
      </c>
      <c r="S25" s="3" t="s">
        <v>62</v>
      </c>
      <c r="T25" s="3" t="s">
        <v>67</v>
      </c>
      <c r="U25" s="3" t="s">
        <v>62</v>
      </c>
      <c r="V25" s="3" t="s">
        <v>67</v>
      </c>
      <c r="W25" s="3" t="s">
        <v>64</v>
      </c>
      <c r="X25" s="3" t="s">
        <v>58</v>
      </c>
      <c r="Y25" s="3" t="s">
        <v>59</v>
      </c>
      <c r="Z25" s="3" t="s">
        <v>67</v>
      </c>
      <c r="AA25" s="3" t="s">
        <v>62</v>
      </c>
      <c r="AB25" s="3" t="s">
        <v>67</v>
      </c>
      <c r="AC25" s="3" t="s">
        <v>62</v>
      </c>
      <c r="AD25" s="3" t="s">
        <v>60</v>
      </c>
      <c r="AE25" s="3" t="s">
        <v>62</v>
      </c>
      <c r="AF25" s="3" t="s">
        <v>60</v>
      </c>
      <c r="AG25" s="3" t="s">
        <v>61</v>
      </c>
      <c r="AH25" s="3" t="s">
        <v>60</v>
      </c>
      <c r="AI25" s="3" t="s">
        <v>61</v>
      </c>
      <c r="AJ25" s="3" t="s">
        <v>67</v>
      </c>
      <c r="AK25" s="3" t="s">
        <v>61</v>
      </c>
      <c r="AL25" s="3" t="s">
        <v>67</v>
      </c>
      <c r="AM25" s="3" t="s">
        <v>62</v>
      </c>
      <c r="AN25" s="3"/>
      <c r="AO25" s="3">
        <v>58.815874999999998</v>
      </c>
      <c r="AP25" s="3">
        <v>78.194857142857146</v>
      </c>
      <c r="AQ25" s="3">
        <v>78.898750000000007</v>
      </c>
      <c r="AR25" s="3">
        <v>46.02075</v>
      </c>
      <c r="AS25" s="3">
        <v>56.094399999999993</v>
      </c>
      <c r="AT25" s="3">
        <v>68.652500000000003</v>
      </c>
      <c r="AU25" s="3">
        <v>71.751249999999999</v>
      </c>
      <c r="AV25" s="3">
        <v>79.209333333333333</v>
      </c>
      <c r="AW25" s="3"/>
      <c r="AX25" s="3">
        <v>47.889499999999998</v>
      </c>
      <c r="AY25" s="3">
        <v>74.187571428571445</v>
      </c>
      <c r="AZ25" s="3">
        <v>50.617666666666672</v>
      </c>
      <c r="BA25" s="3">
        <v>63.691499999999998</v>
      </c>
      <c r="BB25" s="3">
        <v>49.264000000000003</v>
      </c>
      <c r="BC25" s="3">
        <v>80.434749999999994</v>
      </c>
      <c r="BD25" s="3">
        <v>58.389000000000003</v>
      </c>
    </row>
    <row r="26" spans="1:56">
      <c r="A26" t="s">
        <v>242</v>
      </c>
      <c r="B26" t="s">
        <v>243</v>
      </c>
      <c r="C26" s="3">
        <v>75.744223468137264</v>
      </c>
      <c r="D26" s="3">
        <v>35.615249999999996</v>
      </c>
      <c r="E26" s="4">
        <v>634814</v>
      </c>
      <c r="F26" s="3" t="s">
        <v>66</v>
      </c>
      <c r="G26" s="3" t="s">
        <v>64</v>
      </c>
      <c r="H26" s="3" t="s">
        <v>60</v>
      </c>
      <c r="I26" s="3" t="s">
        <v>62</v>
      </c>
      <c r="J26" s="3" t="s">
        <v>66</v>
      </c>
      <c r="K26" s="3" t="s">
        <v>62</v>
      </c>
      <c r="L26" s="3" t="s">
        <v>67</v>
      </c>
      <c r="M26" s="3" t="s">
        <v>61</v>
      </c>
      <c r="N26" s="3" t="s">
        <v>66</v>
      </c>
      <c r="O26" s="3" t="s">
        <v>62</v>
      </c>
      <c r="P26" s="3" t="s">
        <v>67</v>
      </c>
      <c r="Q26" s="3" t="s">
        <v>64</v>
      </c>
      <c r="R26" s="3" t="s">
        <v>60</v>
      </c>
      <c r="S26" s="3" t="s">
        <v>62</v>
      </c>
      <c r="T26" s="3" t="s">
        <v>67</v>
      </c>
      <c r="U26" s="3" t="s">
        <v>62</v>
      </c>
      <c r="V26" s="3" t="s">
        <v>67</v>
      </c>
      <c r="W26" s="3" t="s">
        <v>61</v>
      </c>
      <c r="X26" s="3" t="s">
        <v>66</v>
      </c>
      <c r="Y26" s="3" t="s">
        <v>61</v>
      </c>
      <c r="Z26" s="3" t="s">
        <v>66</v>
      </c>
      <c r="AA26" s="3" t="s">
        <v>64</v>
      </c>
      <c r="AB26" s="3" t="s">
        <v>60</v>
      </c>
      <c r="AC26" s="3" t="s">
        <v>61</v>
      </c>
      <c r="AD26" s="3" t="s">
        <v>60</v>
      </c>
      <c r="AE26" s="3" t="s">
        <v>62</v>
      </c>
      <c r="AF26" s="3" t="s">
        <v>58</v>
      </c>
      <c r="AG26" s="3" t="s">
        <v>59</v>
      </c>
      <c r="AH26" s="3" t="s">
        <v>60</v>
      </c>
      <c r="AI26" s="3" t="s">
        <v>61</v>
      </c>
      <c r="AJ26" s="3" t="s">
        <v>66</v>
      </c>
      <c r="AK26" s="3" t="s">
        <v>62</v>
      </c>
      <c r="AL26" s="3" t="s">
        <v>60</v>
      </c>
      <c r="AM26" s="3" t="s">
        <v>62</v>
      </c>
      <c r="AN26" s="3">
        <v>99.493500000000012</v>
      </c>
      <c r="AO26" s="3">
        <v>59.691375000000008</v>
      </c>
      <c r="AP26" s="3">
        <v>95.570142857142855</v>
      </c>
      <c r="AQ26" s="3">
        <v>99.434000000000012</v>
      </c>
      <c r="AR26" s="3">
        <v>78.651333333333326</v>
      </c>
      <c r="AS26" s="3">
        <v>81.763000000000005</v>
      </c>
      <c r="AT26" s="3">
        <v>52.639499999999998</v>
      </c>
      <c r="AU26" s="3">
        <v>73.862000000000009</v>
      </c>
      <c r="AV26" s="3">
        <v>87.040666666666667</v>
      </c>
      <c r="AW26" s="3">
        <v>82.31049999999999</v>
      </c>
      <c r="AX26" s="3">
        <v>97.553250000000006</v>
      </c>
      <c r="AY26" s="3">
        <v>46.705857142857148</v>
      </c>
      <c r="AZ26" s="3">
        <v>44.901666666666664</v>
      </c>
      <c r="BA26" s="3"/>
      <c r="BB26" s="3">
        <v>66.405400000000014</v>
      </c>
      <c r="BC26" s="3">
        <v>90.261800000000008</v>
      </c>
      <c r="BD26" s="3">
        <v>67.654499999999999</v>
      </c>
    </row>
    <row r="27" spans="1:56">
      <c r="A27" t="s">
        <v>290</v>
      </c>
      <c r="B27" t="s">
        <v>291</v>
      </c>
      <c r="C27" s="3">
        <v>66.17583280112045</v>
      </c>
      <c r="D27" s="3">
        <v>98.548000000000002</v>
      </c>
      <c r="E27" s="4">
        <v>29674920</v>
      </c>
      <c r="F27" s="3" t="s">
        <v>67</v>
      </c>
      <c r="G27" s="3" t="s">
        <v>62</v>
      </c>
      <c r="H27" s="3" t="s">
        <v>60</v>
      </c>
      <c r="I27" s="3" t="s">
        <v>62</v>
      </c>
      <c r="J27" s="3" t="s">
        <v>60</v>
      </c>
      <c r="K27" s="3" t="s">
        <v>62</v>
      </c>
      <c r="L27" s="3" t="s">
        <v>66</v>
      </c>
      <c r="M27" s="3" t="s">
        <v>62</v>
      </c>
      <c r="N27" s="3" t="s">
        <v>67</v>
      </c>
      <c r="O27" s="3" t="s">
        <v>62</v>
      </c>
      <c r="P27" s="3" t="s">
        <v>67</v>
      </c>
      <c r="Q27" s="3" t="s">
        <v>64</v>
      </c>
      <c r="R27" s="3" t="s">
        <v>60</v>
      </c>
      <c r="S27" s="3" t="s">
        <v>61</v>
      </c>
      <c r="T27" s="3" t="s">
        <v>67</v>
      </c>
      <c r="U27" s="3" t="s">
        <v>62</v>
      </c>
      <c r="V27" s="3" t="s">
        <v>60</v>
      </c>
      <c r="W27" s="3" t="s">
        <v>62</v>
      </c>
      <c r="X27" s="3" t="s">
        <v>67</v>
      </c>
      <c r="Y27" s="3" t="s">
        <v>59</v>
      </c>
      <c r="Z27" s="3" t="s">
        <v>60</v>
      </c>
      <c r="AA27" s="3" t="s">
        <v>61</v>
      </c>
      <c r="AB27" s="3" t="s">
        <v>63</v>
      </c>
      <c r="AC27" s="3" t="s">
        <v>64</v>
      </c>
      <c r="AD27" s="3" t="s">
        <v>63</v>
      </c>
      <c r="AE27" s="3" t="s">
        <v>64</v>
      </c>
      <c r="AF27" s="3" t="s">
        <v>58</v>
      </c>
      <c r="AG27" s="3" t="s">
        <v>59</v>
      </c>
      <c r="AH27" s="3" t="s">
        <v>60</v>
      </c>
      <c r="AI27" s="3" t="s">
        <v>61</v>
      </c>
      <c r="AJ27" s="3" t="s">
        <v>60</v>
      </c>
      <c r="AK27" s="3" t="s">
        <v>61</v>
      </c>
      <c r="AL27" s="3" t="s">
        <v>67</v>
      </c>
      <c r="AM27" s="3" t="s">
        <v>62</v>
      </c>
      <c r="AN27" s="3">
        <v>63.558500000000009</v>
      </c>
      <c r="AO27" s="3">
        <v>58.737285714285711</v>
      </c>
      <c r="AP27" s="3">
        <v>57.776928571428563</v>
      </c>
      <c r="AQ27" s="3">
        <v>89.350250000000017</v>
      </c>
      <c r="AR27" s="3">
        <v>66.982500000000002</v>
      </c>
      <c r="AS27" s="3">
        <v>70.801400000000001</v>
      </c>
      <c r="AT27" s="3">
        <v>54.956999999999994</v>
      </c>
      <c r="AU27" s="3">
        <v>67.479500000000002</v>
      </c>
      <c r="AV27" s="3">
        <v>31.974666666666668</v>
      </c>
      <c r="AW27" s="3">
        <v>80.222499999999997</v>
      </c>
      <c r="AX27" s="3">
        <v>44.877499999999998</v>
      </c>
      <c r="AY27" s="3">
        <v>97.86999999999999</v>
      </c>
      <c r="AZ27" s="3">
        <v>96.915333333333322</v>
      </c>
      <c r="BA27" s="3"/>
      <c r="BB27" s="3">
        <v>68.300399999999996</v>
      </c>
      <c r="BC27" s="3">
        <v>60.74411111111111</v>
      </c>
      <c r="BD27" s="3">
        <v>54.084499999999998</v>
      </c>
    </row>
    <row r="28" spans="1:56">
      <c r="A28" t="s">
        <v>246</v>
      </c>
      <c r="B28" t="s">
        <v>247</v>
      </c>
      <c r="C28" s="3">
        <v>68.980788725490186</v>
      </c>
      <c r="D28" s="3">
        <v>97.421363636363637</v>
      </c>
      <c r="E28" s="4">
        <v>37344787</v>
      </c>
      <c r="F28" s="3" t="s">
        <v>66</v>
      </c>
      <c r="G28" s="3" t="s">
        <v>62</v>
      </c>
      <c r="H28" s="3" t="s">
        <v>60</v>
      </c>
      <c r="I28" s="3" t="s">
        <v>62</v>
      </c>
      <c r="J28" s="3" t="s">
        <v>60</v>
      </c>
      <c r="K28" s="3" t="s">
        <v>62</v>
      </c>
      <c r="L28" s="3" t="s">
        <v>67</v>
      </c>
      <c r="M28" s="3" t="s">
        <v>62</v>
      </c>
      <c r="N28" s="3" t="s">
        <v>60</v>
      </c>
      <c r="O28" s="3" t="s">
        <v>61</v>
      </c>
      <c r="P28" s="3" t="s">
        <v>67</v>
      </c>
      <c r="Q28" s="3" t="s">
        <v>64</v>
      </c>
      <c r="R28" s="3" t="s">
        <v>60</v>
      </c>
      <c r="S28" s="3" t="s">
        <v>62</v>
      </c>
      <c r="T28" s="3" t="s">
        <v>60</v>
      </c>
      <c r="U28" s="3" t="s">
        <v>61</v>
      </c>
      <c r="V28" s="3" t="s">
        <v>67</v>
      </c>
      <c r="W28" s="3" t="s">
        <v>62</v>
      </c>
      <c r="X28" s="3" t="s">
        <v>67</v>
      </c>
      <c r="Y28" s="3" t="s">
        <v>59</v>
      </c>
      <c r="Z28" s="3" t="s">
        <v>67</v>
      </c>
      <c r="AA28" s="3" t="s">
        <v>61</v>
      </c>
      <c r="AB28" s="3" t="s">
        <v>63</v>
      </c>
      <c r="AC28" s="3" t="s">
        <v>64</v>
      </c>
      <c r="AD28" s="3" t="s">
        <v>63</v>
      </c>
      <c r="AE28" s="3" t="s">
        <v>64</v>
      </c>
      <c r="AF28" s="3" t="s">
        <v>60</v>
      </c>
      <c r="AG28" s="3" t="s">
        <v>61</v>
      </c>
      <c r="AH28" s="3" t="s">
        <v>60</v>
      </c>
      <c r="AI28" s="3" t="s">
        <v>61</v>
      </c>
      <c r="AJ28" s="3" t="s">
        <v>67</v>
      </c>
      <c r="AK28" s="3" t="s">
        <v>62</v>
      </c>
      <c r="AL28" s="3" t="s">
        <v>67</v>
      </c>
      <c r="AM28" s="3" t="s">
        <v>61</v>
      </c>
      <c r="AN28" s="3">
        <v>94.843000000000004</v>
      </c>
      <c r="AO28" s="3">
        <v>62.530375000000006</v>
      </c>
      <c r="AP28" s="3">
        <v>74.627857142857138</v>
      </c>
      <c r="AQ28" s="3">
        <v>78.530500000000004</v>
      </c>
      <c r="AR28" s="3">
        <v>42.777000000000001</v>
      </c>
      <c r="AS28" s="3">
        <v>64.547600000000003</v>
      </c>
      <c r="AT28" s="3">
        <v>70.51700000000001</v>
      </c>
      <c r="AU28" s="3">
        <v>61.00266666666667</v>
      </c>
      <c r="AV28" s="3">
        <v>45.660333333333334</v>
      </c>
      <c r="AW28" s="3">
        <v>53.942500000000003</v>
      </c>
      <c r="AX28" s="3">
        <v>75.521250000000009</v>
      </c>
      <c r="AY28" s="3">
        <v>93.384142857142848</v>
      </c>
      <c r="AZ28" s="3">
        <v>93.451333333333352</v>
      </c>
      <c r="BA28" s="3">
        <v>56.939</v>
      </c>
      <c r="BB28" s="3">
        <v>69.233599999999996</v>
      </c>
      <c r="BC28" s="3">
        <v>73.63900000000001</v>
      </c>
      <c r="BD28" s="3">
        <v>61.526250000000005</v>
      </c>
    </row>
    <row r="29" spans="1:56">
      <c r="A29" t="s">
        <v>280</v>
      </c>
      <c r="B29" t="s">
        <v>281</v>
      </c>
      <c r="C29" s="3">
        <v>52.200807920946154</v>
      </c>
      <c r="D29" s="3">
        <v>99.14736363636365</v>
      </c>
      <c r="E29" s="4">
        <v>25130810</v>
      </c>
      <c r="F29" s="3" t="s">
        <v>60</v>
      </c>
      <c r="G29" s="3" t="s">
        <v>61</v>
      </c>
      <c r="H29" s="3" t="s">
        <v>60</v>
      </c>
      <c r="I29" s="3" t="s">
        <v>61</v>
      </c>
      <c r="J29" s="3" t="s">
        <v>60</v>
      </c>
      <c r="K29" s="3" t="s">
        <v>61</v>
      </c>
      <c r="L29" s="3" t="s">
        <v>60</v>
      </c>
      <c r="M29" s="3" t="s">
        <v>61</v>
      </c>
      <c r="N29" s="3" t="s">
        <v>60</v>
      </c>
      <c r="O29" s="3" t="s">
        <v>61</v>
      </c>
      <c r="P29" s="3" t="s">
        <v>60</v>
      </c>
      <c r="Q29" s="3" t="s">
        <v>61</v>
      </c>
      <c r="R29" s="3" t="s">
        <v>60</v>
      </c>
      <c r="S29" s="3" t="s">
        <v>61</v>
      </c>
      <c r="T29" s="3" t="s">
        <v>60</v>
      </c>
      <c r="U29" s="3" t="s">
        <v>62</v>
      </c>
      <c r="V29" s="3" t="s">
        <v>60</v>
      </c>
      <c r="W29" s="3" t="s">
        <v>61</v>
      </c>
      <c r="X29" s="3" t="s">
        <v>67</v>
      </c>
      <c r="Y29" s="3" t="s">
        <v>59</v>
      </c>
      <c r="Z29" s="3" t="s">
        <v>60</v>
      </c>
      <c r="AA29" s="3" t="s">
        <v>61</v>
      </c>
      <c r="AB29" s="3" t="s">
        <v>63</v>
      </c>
      <c r="AC29" s="3" t="s">
        <v>64</v>
      </c>
      <c r="AD29" s="3" t="s">
        <v>63</v>
      </c>
      <c r="AE29" s="3" t="s">
        <v>64</v>
      </c>
      <c r="AF29" s="3" t="s">
        <v>58</v>
      </c>
      <c r="AG29" s="3" t="s">
        <v>59</v>
      </c>
      <c r="AH29" s="3" t="s">
        <v>60</v>
      </c>
      <c r="AI29" s="3" t="s">
        <v>64</v>
      </c>
      <c r="AJ29" s="3" t="s">
        <v>60</v>
      </c>
      <c r="AK29" s="3" t="s">
        <v>61</v>
      </c>
      <c r="AL29" s="3" t="s">
        <v>67</v>
      </c>
      <c r="AM29" s="3" t="s">
        <v>61</v>
      </c>
      <c r="AN29" s="3">
        <v>28.368000000000002</v>
      </c>
      <c r="AO29" s="3">
        <v>47.932428571428566</v>
      </c>
      <c r="AP29" s="3">
        <v>40.368785714285707</v>
      </c>
      <c r="AQ29" s="3">
        <v>2.8002500000000001</v>
      </c>
      <c r="AR29" s="3">
        <v>36.641750000000002</v>
      </c>
      <c r="AS29" s="3">
        <v>43.306799999999996</v>
      </c>
      <c r="AT29" s="3">
        <v>35.127499999999998</v>
      </c>
      <c r="AU29" s="3">
        <v>64.076666666666668</v>
      </c>
      <c r="AV29" s="3">
        <v>5.1303333333333336</v>
      </c>
      <c r="AW29" s="3">
        <v>75.484999999999999</v>
      </c>
      <c r="AX29" s="3">
        <v>49.997500000000002</v>
      </c>
      <c r="AY29" s="3">
        <v>96.675666666666658</v>
      </c>
      <c r="AZ29" s="3">
        <v>99.424999999999997</v>
      </c>
      <c r="BA29" s="3"/>
      <c r="BB29" s="3">
        <v>79.183400000000006</v>
      </c>
      <c r="BC29" s="3">
        <v>55.009666666666668</v>
      </c>
      <c r="BD29" s="3">
        <v>59.887</v>
      </c>
    </row>
    <row r="30" spans="1:56">
      <c r="A30" t="s">
        <v>310</v>
      </c>
      <c r="B30" t="s">
        <v>311</v>
      </c>
      <c r="C30" s="3">
        <v>67.434815042016794</v>
      </c>
      <c r="D30" s="3">
        <v>95.069818181818178</v>
      </c>
      <c r="E30" s="4">
        <v>7219641</v>
      </c>
      <c r="F30" s="3" t="s">
        <v>66</v>
      </c>
      <c r="G30" s="3" t="s">
        <v>64</v>
      </c>
      <c r="H30" s="3" t="s">
        <v>67</v>
      </c>
      <c r="I30" s="3" t="s">
        <v>62</v>
      </c>
      <c r="J30" s="3" t="s">
        <v>60</v>
      </c>
      <c r="K30" s="3" t="s">
        <v>61</v>
      </c>
      <c r="L30" s="3" t="s">
        <v>67</v>
      </c>
      <c r="M30" s="3" t="s">
        <v>62</v>
      </c>
      <c r="N30" s="3" t="s">
        <v>67</v>
      </c>
      <c r="O30" s="3" t="s">
        <v>62</v>
      </c>
      <c r="P30" s="3" t="s">
        <v>67</v>
      </c>
      <c r="Q30" s="3" t="s">
        <v>64</v>
      </c>
      <c r="R30" s="3" t="s">
        <v>66</v>
      </c>
      <c r="S30" s="3" t="s">
        <v>62</v>
      </c>
      <c r="T30" s="3" t="s">
        <v>67</v>
      </c>
      <c r="U30" s="3" t="s">
        <v>61</v>
      </c>
      <c r="V30" s="3" t="s">
        <v>67</v>
      </c>
      <c r="W30" s="3" t="s">
        <v>62</v>
      </c>
      <c r="X30" s="3" t="s">
        <v>60</v>
      </c>
      <c r="Y30" s="3" t="s">
        <v>61</v>
      </c>
      <c r="Z30" s="3" t="s">
        <v>67</v>
      </c>
      <c r="AA30" s="3" t="s">
        <v>62</v>
      </c>
      <c r="AB30" s="3" t="s">
        <v>67</v>
      </c>
      <c r="AC30" s="3" t="s">
        <v>61</v>
      </c>
      <c r="AD30" s="3" t="s">
        <v>63</v>
      </c>
      <c r="AE30" s="3" t="s">
        <v>64</v>
      </c>
      <c r="AF30" s="3" t="s">
        <v>58</v>
      </c>
      <c r="AG30" s="3" t="s">
        <v>59</v>
      </c>
      <c r="AH30" s="3" t="s">
        <v>60</v>
      </c>
      <c r="AI30" s="3" t="s">
        <v>61</v>
      </c>
      <c r="AJ30" s="3" t="s">
        <v>60</v>
      </c>
      <c r="AK30" s="3" t="s">
        <v>61</v>
      </c>
      <c r="AL30" s="3" t="s">
        <v>67</v>
      </c>
      <c r="AM30" s="3" t="s">
        <v>61</v>
      </c>
      <c r="AN30" s="3">
        <v>95.522999999999996</v>
      </c>
      <c r="AO30" s="3">
        <v>73.634375000000006</v>
      </c>
      <c r="AP30" s="3">
        <v>71.84950000000002</v>
      </c>
      <c r="AQ30" s="3">
        <v>69.637500000000003</v>
      </c>
      <c r="AR30" s="3">
        <v>66.326250000000002</v>
      </c>
      <c r="AS30" s="3">
        <v>76.664200000000008</v>
      </c>
      <c r="AT30" s="3">
        <v>91.32</v>
      </c>
      <c r="AU30" s="3">
        <v>67.425333333333342</v>
      </c>
      <c r="AV30" s="3">
        <v>30.966166666666666</v>
      </c>
      <c r="AW30" s="3">
        <v>24.366</v>
      </c>
      <c r="AX30" s="3">
        <v>75.686666666666667</v>
      </c>
      <c r="AY30" s="3">
        <v>84.847285714285718</v>
      </c>
      <c r="AZ30" s="3">
        <v>90.582000000000008</v>
      </c>
      <c r="BA30" s="3"/>
      <c r="BB30" s="3">
        <v>52.973599999999998</v>
      </c>
      <c r="BC30" s="3">
        <v>52.941500000000005</v>
      </c>
      <c r="BD30" s="3">
        <v>54.596249999999998</v>
      </c>
    </row>
    <row r="31" spans="1:56">
      <c r="A31" t="s">
        <v>250</v>
      </c>
      <c r="B31" t="s">
        <v>251</v>
      </c>
      <c r="C31" s="3">
        <v>50.120448132586368</v>
      </c>
      <c r="D31" s="3">
        <v>99.602363636363648</v>
      </c>
      <c r="E31" s="4">
        <v>28427333</v>
      </c>
      <c r="F31" s="3" t="s">
        <v>60</v>
      </c>
      <c r="G31" s="3" t="s">
        <v>61</v>
      </c>
      <c r="H31" s="3" t="s">
        <v>60</v>
      </c>
      <c r="I31" s="3" t="s">
        <v>61</v>
      </c>
      <c r="J31" s="3" t="s">
        <v>60</v>
      </c>
      <c r="K31" s="3" t="s">
        <v>61</v>
      </c>
      <c r="L31" s="3" t="s">
        <v>60</v>
      </c>
      <c r="M31" s="3" t="s">
        <v>65</v>
      </c>
      <c r="N31" s="3" t="s">
        <v>67</v>
      </c>
      <c r="O31" s="3" t="s">
        <v>62</v>
      </c>
      <c r="P31" s="3" t="s">
        <v>60</v>
      </c>
      <c r="Q31" s="3" t="s">
        <v>61</v>
      </c>
      <c r="R31" s="3" t="s">
        <v>60</v>
      </c>
      <c r="S31" s="3" t="s">
        <v>61</v>
      </c>
      <c r="T31" s="3" t="s">
        <v>60</v>
      </c>
      <c r="U31" s="3" t="s">
        <v>62</v>
      </c>
      <c r="V31" s="3" t="s">
        <v>60</v>
      </c>
      <c r="W31" s="3" t="s">
        <v>61</v>
      </c>
      <c r="X31" s="3" t="s">
        <v>60</v>
      </c>
      <c r="Y31" s="3" t="s">
        <v>59</v>
      </c>
      <c r="Z31" s="3" t="s">
        <v>60</v>
      </c>
      <c r="AA31" s="3" t="s">
        <v>61</v>
      </c>
      <c r="AB31" s="3" t="s">
        <v>63</v>
      </c>
      <c r="AC31" s="3" t="s">
        <v>64</v>
      </c>
      <c r="AD31" s="3" t="s">
        <v>63</v>
      </c>
      <c r="AE31" s="3" t="s">
        <v>64</v>
      </c>
      <c r="AF31" s="3" t="s">
        <v>60</v>
      </c>
      <c r="AG31" s="3" t="s">
        <v>61</v>
      </c>
      <c r="AH31" s="3" t="s">
        <v>60</v>
      </c>
      <c r="AI31" s="3" t="s">
        <v>61</v>
      </c>
      <c r="AJ31" s="3" t="s">
        <v>60</v>
      </c>
      <c r="AK31" s="3" t="s">
        <v>61</v>
      </c>
      <c r="AL31" s="3" t="s">
        <v>60</v>
      </c>
      <c r="AM31" s="3" t="s">
        <v>61</v>
      </c>
      <c r="AN31" s="3">
        <v>0</v>
      </c>
      <c r="AO31" s="3">
        <v>56.932000000000002</v>
      </c>
      <c r="AP31" s="3">
        <v>38.762</v>
      </c>
      <c r="AQ31" s="3">
        <v>54.226750000000003</v>
      </c>
      <c r="AR31" s="3">
        <v>70.874750000000006</v>
      </c>
      <c r="AS31" s="3">
        <v>44.8658</v>
      </c>
      <c r="AT31" s="3">
        <v>27.535666666666668</v>
      </c>
      <c r="AU31" s="3">
        <v>58.188000000000009</v>
      </c>
      <c r="AV31" s="3">
        <v>9.6261666666666681</v>
      </c>
      <c r="AW31" s="3">
        <v>40.17</v>
      </c>
      <c r="AX31" s="3">
        <v>50.936</v>
      </c>
      <c r="AY31" s="3">
        <v>97.477857142857147</v>
      </c>
      <c r="AZ31" s="3">
        <v>99.216000000000008</v>
      </c>
      <c r="BA31" s="3">
        <v>69.700833333333335</v>
      </c>
      <c r="BB31" s="3">
        <v>47.9636</v>
      </c>
      <c r="BC31" s="3">
        <v>43.385444444444445</v>
      </c>
      <c r="BD31" s="3">
        <v>42.186750000000004</v>
      </c>
    </row>
    <row r="32" spans="1:56">
      <c r="A32" t="s">
        <v>302</v>
      </c>
      <c r="B32" t="s">
        <v>303</v>
      </c>
      <c r="C32" s="3">
        <v>66.638341129785232</v>
      </c>
      <c r="D32" s="3">
        <v>97.210181818181823</v>
      </c>
      <c r="E32" s="4">
        <v>111046910</v>
      </c>
      <c r="F32" s="3" t="s">
        <v>67</v>
      </c>
      <c r="G32" s="3" t="s">
        <v>62</v>
      </c>
      <c r="H32" s="3" t="s">
        <v>60</v>
      </c>
      <c r="I32" s="3" t="s">
        <v>62</v>
      </c>
      <c r="J32" s="3" t="s">
        <v>60</v>
      </c>
      <c r="K32" s="3" t="s">
        <v>62</v>
      </c>
      <c r="L32" s="3" t="s">
        <v>66</v>
      </c>
      <c r="M32" s="3" t="s">
        <v>62</v>
      </c>
      <c r="N32" s="3" t="s">
        <v>67</v>
      </c>
      <c r="O32" s="3" t="s">
        <v>61</v>
      </c>
      <c r="P32" s="3" t="s">
        <v>67</v>
      </c>
      <c r="Q32" s="3" t="s">
        <v>64</v>
      </c>
      <c r="R32" s="3" t="s">
        <v>67</v>
      </c>
      <c r="S32" s="3" t="s">
        <v>62</v>
      </c>
      <c r="T32" s="3" t="s">
        <v>60</v>
      </c>
      <c r="U32" s="3" t="s">
        <v>62</v>
      </c>
      <c r="V32" s="3" t="s">
        <v>60</v>
      </c>
      <c r="W32" s="3" t="s">
        <v>62</v>
      </c>
      <c r="X32" s="3" t="s">
        <v>60</v>
      </c>
      <c r="Y32" s="3" t="s">
        <v>62</v>
      </c>
      <c r="Z32" s="3" t="s">
        <v>67</v>
      </c>
      <c r="AA32" s="3" t="s">
        <v>61</v>
      </c>
      <c r="AB32" s="3" t="s">
        <v>63</v>
      </c>
      <c r="AC32" s="3" t="s">
        <v>64</v>
      </c>
      <c r="AD32" s="3" t="s">
        <v>66</v>
      </c>
      <c r="AE32" s="3" t="s">
        <v>64</v>
      </c>
      <c r="AF32" s="3" t="s">
        <v>60</v>
      </c>
      <c r="AG32" s="3" t="s">
        <v>62</v>
      </c>
      <c r="AH32" s="3" t="s">
        <v>60</v>
      </c>
      <c r="AI32" s="3" t="s">
        <v>61</v>
      </c>
      <c r="AJ32" s="3" t="s">
        <v>60</v>
      </c>
      <c r="AK32" s="3" t="s">
        <v>62</v>
      </c>
      <c r="AL32" s="3" t="s">
        <v>67</v>
      </c>
      <c r="AM32" s="3" t="s">
        <v>61</v>
      </c>
      <c r="AN32" s="3">
        <v>72.393000000000001</v>
      </c>
      <c r="AO32" s="3">
        <v>65.54325</v>
      </c>
      <c r="AP32" s="3">
        <v>60.097214285714287</v>
      </c>
      <c r="AQ32" s="3">
        <v>87.182000000000002</v>
      </c>
      <c r="AR32" s="3">
        <v>63.79025</v>
      </c>
      <c r="AS32" s="3">
        <v>69.961600000000004</v>
      </c>
      <c r="AT32" s="3">
        <v>70.78</v>
      </c>
      <c r="AU32" s="3">
        <v>60.793333333333329</v>
      </c>
      <c r="AV32" s="3">
        <v>37.745333333333335</v>
      </c>
      <c r="AW32" s="3">
        <v>34.78</v>
      </c>
      <c r="AX32" s="3">
        <v>71.345749999999995</v>
      </c>
      <c r="AY32" s="3">
        <v>94.565857142857141</v>
      </c>
      <c r="AZ32" s="3">
        <v>94.450333333333333</v>
      </c>
      <c r="BA32" s="3">
        <v>75.242333333333335</v>
      </c>
      <c r="BB32" s="3">
        <v>57.390599999999992</v>
      </c>
      <c r="BC32" s="3">
        <v>61.677444444444454</v>
      </c>
      <c r="BD32" s="3">
        <v>55.113500000000002</v>
      </c>
    </row>
    <row r="33" spans="1:56">
      <c r="A33" t="s">
        <v>274</v>
      </c>
      <c r="B33" t="s">
        <v>275</v>
      </c>
      <c r="C33" s="3">
        <v>53.252214643635234</v>
      </c>
      <c r="D33" s="3">
        <v>99.170900000000017</v>
      </c>
      <c r="E33" s="4">
        <v>19647681</v>
      </c>
      <c r="F33" s="3" t="s">
        <v>60</v>
      </c>
      <c r="G33" s="3" t="s">
        <v>61</v>
      </c>
      <c r="H33" s="3" t="s">
        <v>60</v>
      </c>
      <c r="I33" s="3" t="s">
        <v>61</v>
      </c>
      <c r="J33" s="3" t="s">
        <v>60</v>
      </c>
      <c r="K33" s="3" t="s">
        <v>62</v>
      </c>
      <c r="L33" s="3" t="s">
        <v>60</v>
      </c>
      <c r="M33" s="3" t="s">
        <v>64</v>
      </c>
      <c r="N33" s="3" t="s">
        <v>67</v>
      </c>
      <c r="O33" s="3" t="s">
        <v>64</v>
      </c>
      <c r="P33" s="3" t="s">
        <v>60</v>
      </c>
      <c r="Q33" s="3" t="s">
        <v>61</v>
      </c>
      <c r="R33" s="3" t="s">
        <v>60</v>
      </c>
      <c r="S33" s="3" t="s">
        <v>61</v>
      </c>
      <c r="T33" s="3" t="s">
        <v>60</v>
      </c>
      <c r="U33" s="3" t="s">
        <v>62</v>
      </c>
      <c r="V33" s="3" t="s">
        <v>60</v>
      </c>
      <c r="W33" s="3" t="s">
        <v>61</v>
      </c>
      <c r="X33" s="3" t="s">
        <v>60</v>
      </c>
      <c r="Y33" s="3" t="s">
        <v>59</v>
      </c>
      <c r="Z33" s="3" t="s">
        <v>67</v>
      </c>
      <c r="AA33" s="3" t="s">
        <v>61</v>
      </c>
      <c r="AB33" s="3" t="s">
        <v>63</v>
      </c>
      <c r="AC33" s="3" t="s">
        <v>64</v>
      </c>
      <c r="AD33" s="3" t="s">
        <v>63</v>
      </c>
      <c r="AE33" s="3" t="s">
        <v>64</v>
      </c>
      <c r="AF33" s="3" t="s">
        <v>58</v>
      </c>
      <c r="AG33" s="3" t="s">
        <v>59</v>
      </c>
      <c r="AH33" s="3" t="s">
        <v>67</v>
      </c>
      <c r="AI33" s="3" t="s">
        <v>65</v>
      </c>
      <c r="AJ33" s="3" t="s">
        <v>60</v>
      </c>
      <c r="AK33" s="3" t="s">
        <v>62</v>
      </c>
      <c r="AL33" s="3" t="s">
        <v>67</v>
      </c>
      <c r="AM33" s="3" t="s">
        <v>65</v>
      </c>
      <c r="AN33" s="3">
        <v>1.9765000000000001</v>
      </c>
      <c r="AO33" s="3">
        <v>59.440857142857148</v>
      </c>
      <c r="AP33" s="3">
        <v>48.446857142857141</v>
      </c>
      <c r="AQ33" s="3">
        <v>51.318999999999996</v>
      </c>
      <c r="AR33" s="3">
        <v>74.710250000000002</v>
      </c>
      <c r="AS33" s="3">
        <v>52.4754</v>
      </c>
      <c r="AT33" s="3">
        <v>29.193666666666669</v>
      </c>
      <c r="AU33" s="3">
        <v>60.2605</v>
      </c>
      <c r="AV33" s="3">
        <v>11.516666666666666</v>
      </c>
      <c r="AW33" s="3">
        <v>30.3995</v>
      </c>
      <c r="AX33" s="3">
        <v>55.054500000000004</v>
      </c>
      <c r="AY33" s="3">
        <v>98.552714285714288</v>
      </c>
      <c r="AZ33" s="3">
        <v>99.451000000000008</v>
      </c>
      <c r="BA33" s="3"/>
      <c r="BB33" s="3">
        <v>62.613599999999998</v>
      </c>
      <c r="BC33" s="3">
        <v>55.4619</v>
      </c>
      <c r="BD33" s="3">
        <v>46.41675</v>
      </c>
    </row>
    <row r="34" spans="1:56">
      <c r="A34" t="s">
        <v>272</v>
      </c>
      <c r="B34" t="s">
        <v>273</v>
      </c>
      <c r="C34" s="3">
        <v>68.395022198879545</v>
      </c>
      <c r="D34" s="3">
        <v>54.329625</v>
      </c>
      <c r="E34" s="4">
        <v>1273428</v>
      </c>
      <c r="F34" s="3" t="s">
        <v>63</v>
      </c>
      <c r="G34" s="3" t="s">
        <v>64</v>
      </c>
      <c r="H34" s="3" t="s">
        <v>67</v>
      </c>
      <c r="I34" s="3" t="s">
        <v>61</v>
      </c>
      <c r="J34" s="3" t="s">
        <v>67</v>
      </c>
      <c r="K34" s="3" t="s">
        <v>62</v>
      </c>
      <c r="L34" s="3" t="s">
        <v>63</v>
      </c>
      <c r="M34" s="3" t="s">
        <v>64</v>
      </c>
      <c r="N34" s="3" t="s">
        <v>67</v>
      </c>
      <c r="O34" s="3" t="s">
        <v>62</v>
      </c>
      <c r="P34" s="3" t="s">
        <v>67</v>
      </c>
      <c r="Q34" s="3" t="s">
        <v>64</v>
      </c>
      <c r="R34" s="3" t="s">
        <v>67</v>
      </c>
      <c r="S34" s="3" t="s">
        <v>61</v>
      </c>
      <c r="T34" s="3" t="s">
        <v>60</v>
      </c>
      <c r="U34" s="3" t="s">
        <v>61</v>
      </c>
      <c r="V34" s="3" t="s">
        <v>67</v>
      </c>
      <c r="W34" s="3" t="s">
        <v>64</v>
      </c>
      <c r="X34" s="3" t="s">
        <v>67</v>
      </c>
      <c r="Y34" s="3" t="s">
        <v>59</v>
      </c>
      <c r="Z34" s="3" t="s">
        <v>66</v>
      </c>
      <c r="AA34" s="3" t="s">
        <v>62</v>
      </c>
      <c r="AB34" s="3" t="s">
        <v>60</v>
      </c>
      <c r="AC34" s="3" t="s">
        <v>62</v>
      </c>
      <c r="AD34" s="3" t="s">
        <v>66</v>
      </c>
      <c r="AE34" s="3" t="s">
        <v>61</v>
      </c>
      <c r="AF34" s="3" t="s">
        <v>60</v>
      </c>
      <c r="AG34" s="3" t="s">
        <v>61</v>
      </c>
      <c r="AH34" s="3" t="s">
        <v>60</v>
      </c>
      <c r="AI34" s="3" t="s">
        <v>61</v>
      </c>
      <c r="AJ34" s="3" t="s">
        <v>67</v>
      </c>
      <c r="AK34" s="3" t="s">
        <v>62</v>
      </c>
      <c r="AL34" s="3" t="s">
        <v>67</v>
      </c>
      <c r="AM34" s="3" t="s">
        <v>62</v>
      </c>
      <c r="AN34" s="3">
        <v>98.144000000000005</v>
      </c>
      <c r="AO34" s="3">
        <v>66.193666666666672</v>
      </c>
      <c r="AP34" s="3">
        <v>76.862285714285704</v>
      </c>
      <c r="AQ34" s="3">
        <v>95.83775</v>
      </c>
      <c r="AR34" s="3">
        <v>53.044500000000006</v>
      </c>
      <c r="AS34" s="3">
        <v>71.759</v>
      </c>
      <c r="AT34" s="3">
        <v>74.384500000000003</v>
      </c>
      <c r="AU34" s="3">
        <v>68.65933333333335</v>
      </c>
      <c r="AV34" s="3">
        <v>40.801166666666667</v>
      </c>
      <c r="AW34" s="3">
        <v>65.338999999999999</v>
      </c>
      <c r="AX34" s="3">
        <v>88.812999999999988</v>
      </c>
      <c r="AY34" s="3">
        <v>74.808799999999991</v>
      </c>
      <c r="AZ34" s="3">
        <v>92.177500000000009</v>
      </c>
      <c r="BA34" s="3">
        <v>46.732999999999997</v>
      </c>
      <c r="BB34" s="3">
        <v>27.409749999999999</v>
      </c>
      <c r="BC34" s="3">
        <v>73.034125000000003</v>
      </c>
      <c r="BD34" s="3">
        <v>48.713999999999999</v>
      </c>
    </row>
    <row r="35" spans="1:56">
      <c r="A35" t="s">
        <v>262</v>
      </c>
      <c r="B35" t="s">
        <v>263</v>
      </c>
      <c r="C35" s="3">
        <v>64.26506162464986</v>
      </c>
      <c r="D35" s="3">
        <v>99.183199999999999</v>
      </c>
      <c r="E35" s="4">
        <v>54806014</v>
      </c>
      <c r="F35" s="3" t="s">
        <v>67</v>
      </c>
      <c r="G35" s="3" t="s">
        <v>62</v>
      </c>
      <c r="H35" s="3" t="s">
        <v>67</v>
      </c>
      <c r="I35" s="3" t="s">
        <v>62</v>
      </c>
      <c r="J35" s="3" t="s">
        <v>60</v>
      </c>
      <c r="K35" s="3" t="s">
        <v>61</v>
      </c>
      <c r="L35" s="3" t="s">
        <v>60</v>
      </c>
      <c r="M35" s="3" t="s">
        <v>64</v>
      </c>
      <c r="N35" s="3" t="s">
        <v>67</v>
      </c>
      <c r="O35" s="3" t="s">
        <v>61</v>
      </c>
      <c r="P35" s="3" t="s">
        <v>60</v>
      </c>
      <c r="Q35" s="3" t="s">
        <v>62</v>
      </c>
      <c r="R35" s="3" t="s">
        <v>60</v>
      </c>
      <c r="S35" s="3" t="s">
        <v>62</v>
      </c>
      <c r="T35" s="3" t="s">
        <v>60</v>
      </c>
      <c r="U35" s="3" t="s">
        <v>62</v>
      </c>
      <c r="V35" s="3" t="s">
        <v>60</v>
      </c>
      <c r="W35" s="3" t="s">
        <v>62</v>
      </c>
      <c r="X35" s="3" t="s">
        <v>66</v>
      </c>
      <c r="Y35" s="3" t="s">
        <v>64</v>
      </c>
      <c r="Z35" s="3" t="s">
        <v>60</v>
      </c>
      <c r="AA35" s="3" t="s">
        <v>61</v>
      </c>
      <c r="AB35" s="3" t="s">
        <v>63</v>
      </c>
      <c r="AC35" s="3" t="s">
        <v>64</v>
      </c>
      <c r="AD35" s="3" t="s">
        <v>66</v>
      </c>
      <c r="AE35" s="3" t="s">
        <v>64</v>
      </c>
      <c r="AF35" s="3" t="s">
        <v>60</v>
      </c>
      <c r="AG35" s="3" t="s">
        <v>61</v>
      </c>
      <c r="AH35" s="3" t="s">
        <v>60</v>
      </c>
      <c r="AI35" s="3" t="s">
        <v>61</v>
      </c>
      <c r="AJ35" s="3" t="s">
        <v>60</v>
      </c>
      <c r="AK35" s="3" t="s">
        <v>65</v>
      </c>
      <c r="AL35" s="3" t="s">
        <v>60</v>
      </c>
      <c r="AM35" s="3" t="s">
        <v>61</v>
      </c>
      <c r="AN35" s="3">
        <v>80.039000000000001</v>
      </c>
      <c r="AO35" s="3">
        <v>63.727624999999996</v>
      </c>
      <c r="AP35" s="3">
        <v>53.834785714285715</v>
      </c>
      <c r="AQ35" s="3">
        <v>61.115499999999997</v>
      </c>
      <c r="AR35" s="3">
        <v>62.628750000000004</v>
      </c>
      <c r="AS35" s="3">
        <v>68.4666</v>
      </c>
      <c r="AT35" s="3">
        <v>67.267500000000013</v>
      </c>
      <c r="AU35" s="3">
        <v>62.569666666666656</v>
      </c>
      <c r="AV35" s="3">
        <v>25.6555</v>
      </c>
      <c r="AW35" s="3">
        <v>87.242999999999995</v>
      </c>
      <c r="AX35" s="3">
        <v>54.506999999999998</v>
      </c>
      <c r="AY35" s="3">
        <v>96.850428571428566</v>
      </c>
      <c r="AZ35" s="3">
        <v>97.349666666666678</v>
      </c>
      <c r="BA35" s="3">
        <v>51.454000000000008</v>
      </c>
      <c r="BB35" s="3">
        <v>53.577399999999997</v>
      </c>
      <c r="BC35" s="3">
        <v>59.282875000000004</v>
      </c>
      <c r="BD35" s="3">
        <v>46.936749999999996</v>
      </c>
    </row>
    <row r="36" spans="1:56">
      <c r="A36" t="s">
        <v>268</v>
      </c>
      <c r="B36" t="s">
        <v>269</v>
      </c>
      <c r="C36" s="3">
        <v>53.574181512605044</v>
      </c>
      <c r="D36" s="3">
        <v>99.049900000000008</v>
      </c>
      <c r="E36" s="4">
        <v>32163045</v>
      </c>
      <c r="F36" s="3" t="s">
        <v>60</v>
      </c>
      <c r="G36" s="3" t="s">
        <v>61</v>
      </c>
      <c r="H36" s="3" t="s">
        <v>60</v>
      </c>
      <c r="I36" s="3" t="s">
        <v>61</v>
      </c>
      <c r="J36" s="3" t="s">
        <v>60</v>
      </c>
      <c r="K36" s="3" t="s">
        <v>61</v>
      </c>
      <c r="L36" s="3" t="s">
        <v>60</v>
      </c>
      <c r="M36" s="3" t="s">
        <v>62</v>
      </c>
      <c r="N36" s="3" t="s">
        <v>60</v>
      </c>
      <c r="O36" s="3" t="s">
        <v>62</v>
      </c>
      <c r="P36" s="3" t="s">
        <v>60</v>
      </c>
      <c r="Q36" s="3" t="s">
        <v>62</v>
      </c>
      <c r="R36" s="3" t="s">
        <v>60</v>
      </c>
      <c r="S36" s="3" t="s">
        <v>62</v>
      </c>
      <c r="T36" s="3" t="s">
        <v>60</v>
      </c>
      <c r="U36" s="3" t="s">
        <v>64</v>
      </c>
      <c r="V36" s="3" t="s">
        <v>60</v>
      </c>
      <c r="W36" s="3" t="s">
        <v>65</v>
      </c>
      <c r="X36" s="3" t="s">
        <v>60</v>
      </c>
      <c r="Y36" s="3" t="s">
        <v>59</v>
      </c>
      <c r="Z36" s="3" t="s">
        <v>67</v>
      </c>
      <c r="AA36" s="3" t="s">
        <v>62</v>
      </c>
      <c r="AB36" s="3" t="s">
        <v>63</v>
      </c>
      <c r="AC36" s="3" t="s">
        <v>64</v>
      </c>
      <c r="AD36" s="3" t="s">
        <v>66</v>
      </c>
      <c r="AE36" s="3" t="s">
        <v>64</v>
      </c>
      <c r="AF36" s="3" t="s">
        <v>67</v>
      </c>
      <c r="AG36" s="3" t="s">
        <v>61</v>
      </c>
      <c r="AH36" s="3" t="s">
        <v>60</v>
      </c>
      <c r="AI36" s="3" t="s">
        <v>61</v>
      </c>
      <c r="AJ36" s="3" t="s">
        <v>60</v>
      </c>
      <c r="AK36" s="3" t="s">
        <v>65</v>
      </c>
      <c r="AL36" s="3" t="s">
        <v>67</v>
      </c>
      <c r="AM36" s="3" t="s">
        <v>62</v>
      </c>
      <c r="AN36" s="3">
        <v>8.7810000000000006</v>
      </c>
      <c r="AO36" s="3">
        <v>45.790142857142868</v>
      </c>
      <c r="AP36" s="3">
        <v>35.571428571428569</v>
      </c>
      <c r="AQ36" s="3">
        <v>50.881666666666668</v>
      </c>
      <c r="AR36" s="3">
        <v>65.015000000000001</v>
      </c>
      <c r="AS36" s="3">
        <v>53.566400000000002</v>
      </c>
      <c r="AT36" s="3">
        <v>54.471249999999998</v>
      </c>
      <c r="AU36" s="3">
        <v>60.836333333333336</v>
      </c>
      <c r="AV36" s="3">
        <v>11.708166666666669</v>
      </c>
      <c r="AW36" s="3">
        <v>12.676</v>
      </c>
      <c r="AX36" s="3">
        <v>58.733500000000006</v>
      </c>
      <c r="AY36" s="3">
        <v>98.623714285714286</v>
      </c>
      <c r="AZ36" s="3">
        <v>97.983666666666679</v>
      </c>
      <c r="BA36" s="3">
        <v>76.798500000000004</v>
      </c>
      <c r="BB36" s="3">
        <v>61.793399999999998</v>
      </c>
      <c r="BC36" s="3">
        <v>53.336666666666673</v>
      </c>
      <c r="BD36" s="3">
        <v>64.194249999999997</v>
      </c>
    </row>
    <row r="37" spans="1:56">
      <c r="A37" t="s">
        <v>364</v>
      </c>
      <c r="B37" t="s">
        <v>365</v>
      </c>
      <c r="C37" s="3">
        <v>70.687606302521004</v>
      </c>
      <c r="D37" s="3">
        <v>93.929800000000014</v>
      </c>
      <c r="E37" s="4">
        <v>11935764</v>
      </c>
      <c r="F37" s="3" t="s">
        <v>66</v>
      </c>
      <c r="G37" s="3" t="s">
        <v>62</v>
      </c>
      <c r="H37" s="3" t="s">
        <v>60</v>
      </c>
      <c r="I37" s="3" t="s">
        <v>61</v>
      </c>
      <c r="J37" s="3" t="s">
        <v>67</v>
      </c>
      <c r="K37" s="3" t="s">
        <v>62</v>
      </c>
      <c r="L37" s="3" t="s">
        <v>67</v>
      </c>
      <c r="M37" s="3" t="s">
        <v>64</v>
      </c>
      <c r="N37" s="3" t="s">
        <v>67</v>
      </c>
      <c r="O37" s="3" t="s">
        <v>61</v>
      </c>
      <c r="P37" s="3" t="s">
        <v>67</v>
      </c>
      <c r="Q37" s="3" t="s">
        <v>64</v>
      </c>
      <c r="R37" s="3" t="s">
        <v>67</v>
      </c>
      <c r="S37" s="3" t="s">
        <v>62</v>
      </c>
      <c r="T37" s="3" t="s">
        <v>60</v>
      </c>
      <c r="U37" s="3" t="s">
        <v>61</v>
      </c>
      <c r="V37" s="3" t="s">
        <v>67</v>
      </c>
      <c r="W37" s="3" t="s">
        <v>62</v>
      </c>
      <c r="X37" s="3" t="s">
        <v>67</v>
      </c>
      <c r="Y37" s="3" t="s">
        <v>59</v>
      </c>
      <c r="Z37" s="3" t="s">
        <v>60</v>
      </c>
      <c r="AA37" s="3" t="s">
        <v>61</v>
      </c>
      <c r="AB37" s="3" t="s">
        <v>66</v>
      </c>
      <c r="AC37" s="3" t="s">
        <v>64</v>
      </c>
      <c r="AD37" s="3" t="s">
        <v>66</v>
      </c>
      <c r="AE37" s="3" t="s">
        <v>64</v>
      </c>
      <c r="AF37" s="3" t="s">
        <v>60</v>
      </c>
      <c r="AG37" s="3" t="s">
        <v>61</v>
      </c>
      <c r="AH37" s="3" t="s">
        <v>60</v>
      </c>
      <c r="AI37" s="3" t="s">
        <v>62</v>
      </c>
      <c r="AJ37" s="3" t="s">
        <v>60</v>
      </c>
      <c r="AK37" s="3" t="s">
        <v>62</v>
      </c>
      <c r="AL37" s="3" t="s">
        <v>66</v>
      </c>
      <c r="AM37" s="3" t="s">
        <v>62</v>
      </c>
      <c r="AN37" s="3">
        <v>97.117500000000007</v>
      </c>
      <c r="AO37" s="3">
        <v>54.935857142857152</v>
      </c>
      <c r="AP37" s="3">
        <v>78.741714285714266</v>
      </c>
      <c r="AQ37" s="3">
        <v>68.674250000000001</v>
      </c>
      <c r="AR37" s="3">
        <v>47.992249999999999</v>
      </c>
      <c r="AS37" s="3">
        <v>65.947599999999994</v>
      </c>
      <c r="AT37" s="3">
        <v>74.312749999999994</v>
      </c>
      <c r="AU37" s="3">
        <v>56.417000000000002</v>
      </c>
      <c r="AV37" s="3">
        <v>48.389833333333335</v>
      </c>
      <c r="AW37" s="3">
        <v>80.847499999999997</v>
      </c>
      <c r="AX37" s="3">
        <v>68.954499999999996</v>
      </c>
      <c r="AY37" s="3">
        <v>89.103285714285718</v>
      </c>
      <c r="AZ37" s="3">
        <v>92.477666666666664</v>
      </c>
      <c r="BA37" s="3">
        <v>61.616500000000009</v>
      </c>
      <c r="BB37" s="3">
        <v>71.826599999999999</v>
      </c>
      <c r="BC37" s="3">
        <v>70.913500000000013</v>
      </c>
      <c r="BD37" s="3">
        <v>73.421000000000006</v>
      </c>
    </row>
    <row r="38" spans="1:56">
      <c r="A38" t="s">
        <v>286</v>
      </c>
      <c r="B38" t="s">
        <v>287</v>
      </c>
      <c r="C38" s="3">
        <v>79.852798809523819</v>
      </c>
      <c r="D38" s="3">
        <v>44.40175</v>
      </c>
      <c r="E38" s="4">
        <v>17173094</v>
      </c>
      <c r="F38" s="3" t="s">
        <v>63</v>
      </c>
      <c r="G38" s="3" t="s">
        <v>64</v>
      </c>
      <c r="H38" s="3" t="s">
        <v>60</v>
      </c>
      <c r="I38" s="3" t="s">
        <v>62</v>
      </c>
      <c r="J38" s="3" t="s">
        <v>66</v>
      </c>
      <c r="K38" s="3" t="s">
        <v>62</v>
      </c>
      <c r="L38" s="3" t="s">
        <v>66</v>
      </c>
      <c r="M38" s="3" t="s">
        <v>62</v>
      </c>
      <c r="N38" s="3" t="s">
        <v>66</v>
      </c>
      <c r="O38" s="3" t="s">
        <v>62</v>
      </c>
      <c r="P38" s="3" t="s">
        <v>66</v>
      </c>
      <c r="Q38" s="3" t="s">
        <v>64</v>
      </c>
      <c r="R38" s="3" t="s">
        <v>67</v>
      </c>
      <c r="S38" s="3" t="s">
        <v>62</v>
      </c>
      <c r="T38" s="3" t="s">
        <v>66</v>
      </c>
      <c r="U38" s="3" t="s">
        <v>64</v>
      </c>
      <c r="V38" s="3" t="s">
        <v>66</v>
      </c>
      <c r="W38" s="3" t="s">
        <v>64</v>
      </c>
      <c r="X38" s="3" t="s">
        <v>66</v>
      </c>
      <c r="Y38" s="3" t="s">
        <v>61</v>
      </c>
      <c r="Z38" s="3" t="s">
        <v>66</v>
      </c>
      <c r="AA38" s="3" t="s">
        <v>64</v>
      </c>
      <c r="AB38" s="3" t="s">
        <v>60</v>
      </c>
      <c r="AC38" s="3" t="s">
        <v>62</v>
      </c>
      <c r="AD38" s="3" t="s">
        <v>60</v>
      </c>
      <c r="AE38" s="3" t="s">
        <v>62</v>
      </c>
      <c r="AF38" s="3" t="s">
        <v>60</v>
      </c>
      <c r="AG38" s="3" t="s">
        <v>61</v>
      </c>
      <c r="AH38" s="3" t="s">
        <v>67</v>
      </c>
      <c r="AI38" s="3" t="s">
        <v>64</v>
      </c>
      <c r="AJ38" s="3" t="s">
        <v>67</v>
      </c>
      <c r="AK38" s="3" t="s">
        <v>64</v>
      </c>
      <c r="AL38" s="3" t="s">
        <v>60</v>
      </c>
      <c r="AM38" s="3" t="s">
        <v>61</v>
      </c>
      <c r="AN38" s="3">
        <v>99.645499999999998</v>
      </c>
      <c r="AO38" s="3">
        <v>67.683374999999998</v>
      </c>
      <c r="AP38" s="3">
        <v>95.576499999999996</v>
      </c>
      <c r="AQ38" s="3">
        <v>98.340333333333334</v>
      </c>
      <c r="AR38" s="3">
        <v>82.069500000000005</v>
      </c>
      <c r="AS38" s="3">
        <v>87.560200000000009</v>
      </c>
      <c r="AT38" s="3">
        <v>71.512499999999989</v>
      </c>
      <c r="AU38" s="3">
        <v>86.951166666666666</v>
      </c>
      <c r="AV38" s="3">
        <v>91.603999999999999</v>
      </c>
      <c r="AW38" s="3">
        <v>93.217500000000001</v>
      </c>
      <c r="AX38" s="3">
        <v>96.549750000000003</v>
      </c>
      <c r="AY38" s="3">
        <v>55.03557142857143</v>
      </c>
      <c r="AZ38" s="3">
        <v>53.181000000000004</v>
      </c>
      <c r="BA38" s="3">
        <v>53.132333333333342</v>
      </c>
      <c r="BB38" s="3">
        <v>78.259800000000013</v>
      </c>
      <c r="BC38" s="3">
        <v>85.199799999999996</v>
      </c>
      <c r="BD38" s="3">
        <v>61.978749999999998</v>
      </c>
    </row>
    <row r="39" spans="1:56">
      <c r="A39" t="s">
        <v>376</v>
      </c>
      <c r="B39" t="s">
        <v>377</v>
      </c>
      <c r="C39" s="3">
        <v>74.551987605042029</v>
      </c>
      <c r="D39" s="3">
        <v>64.432083333333338</v>
      </c>
      <c r="E39" s="4">
        <v>332915074</v>
      </c>
      <c r="F39" s="3" t="s">
        <v>67</v>
      </c>
      <c r="G39" s="3" t="s">
        <v>62</v>
      </c>
      <c r="H39" s="3" t="s">
        <v>60</v>
      </c>
      <c r="I39" s="3" t="s">
        <v>61</v>
      </c>
      <c r="J39" s="3" t="s">
        <v>67</v>
      </c>
      <c r="K39" s="3" t="s">
        <v>62</v>
      </c>
      <c r="L39" s="3" t="s">
        <v>66</v>
      </c>
      <c r="M39" s="3" t="s">
        <v>62</v>
      </c>
      <c r="N39" s="3" t="s">
        <v>67</v>
      </c>
      <c r="O39" s="3" t="s">
        <v>62</v>
      </c>
      <c r="P39" s="3" t="s">
        <v>66</v>
      </c>
      <c r="Q39" s="3" t="s">
        <v>64</v>
      </c>
      <c r="R39" s="3" t="s">
        <v>67</v>
      </c>
      <c r="S39" s="3" t="s">
        <v>62</v>
      </c>
      <c r="T39" s="3" t="s">
        <v>67</v>
      </c>
      <c r="U39" s="3" t="s">
        <v>62</v>
      </c>
      <c r="V39" s="3" t="s">
        <v>66</v>
      </c>
      <c r="W39" s="3" t="s">
        <v>64</v>
      </c>
      <c r="X39" s="3" t="s">
        <v>60</v>
      </c>
      <c r="Y39" s="3" t="s">
        <v>65</v>
      </c>
      <c r="Z39" s="3" t="s">
        <v>66</v>
      </c>
      <c r="AA39" s="3" t="s">
        <v>62</v>
      </c>
      <c r="AB39" s="3" t="s">
        <v>60</v>
      </c>
      <c r="AC39" s="3" t="s">
        <v>65</v>
      </c>
      <c r="AD39" s="3" t="s">
        <v>60</v>
      </c>
      <c r="AE39" s="3" t="s">
        <v>61</v>
      </c>
      <c r="AF39" s="3" t="s">
        <v>67</v>
      </c>
      <c r="AG39" s="3" t="s">
        <v>61</v>
      </c>
      <c r="AH39" s="3" t="s">
        <v>60</v>
      </c>
      <c r="AI39" s="3" t="s">
        <v>61</v>
      </c>
      <c r="AJ39" s="3" t="s">
        <v>60</v>
      </c>
      <c r="AK39" s="3" t="s">
        <v>62</v>
      </c>
      <c r="AL39" s="3" t="s">
        <v>60</v>
      </c>
      <c r="AM39" s="3" t="s">
        <v>62</v>
      </c>
      <c r="AN39" s="3">
        <v>99.134</v>
      </c>
      <c r="AO39" s="3">
        <v>69.528125000000003</v>
      </c>
      <c r="AP39" s="3">
        <v>88.009214285714293</v>
      </c>
      <c r="AQ39" s="3">
        <v>94.099000000000004</v>
      </c>
      <c r="AR39" s="3">
        <v>76.5625</v>
      </c>
      <c r="AS39" s="3">
        <v>85.068399999999997</v>
      </c>
      <c r="AT39" s="3">
        <v>72.503</v>
      </c>
      <c r="AU39" s="3">
        <v>79.105666666666664</v>
      </c>
      <c r="AV39" s="3">
        <v>94.543833333333339</v>
      </c>
      <c r="AW39" s="3">
        <v>51.984999999999999</v>
      </c>
      <c r="AX39" s="3">
        <v>90.563749999999999</v>
      </c>
      <c r="AY39" s="3">
        <v>67.822999999999993</v>
      </c>
      <c r="AZ39" s="3">
        <v>45.090666666666664</v>
      </c>
      <c r="BA39" s="3">
        <v>62.289166666666667</v>
      </c>
      <c r="BB39" s="3">
        <v>56.040599999999998</v>
      </c>
      <c r="BC39" s="3">
        <v>71.967200000000005</v>
      </c>
      <c r="BD39" s="3">
        <v>63.070666666666661</v>
      </c>
    </row>
    <row r="40" spans="1:56">
      <c r="A40" t="s">
        <v>352</v>
      </c>
      <c r="B40" t="s">
        <v>353</v>
      </c>
      <c r="C40" s="3">
        <v>41.289431870525981</v>
      </c>
      <c r="D40" s="3">
        <v>99.528999999999996</v>
      </c>
      <c r="E40" s="4">
        <v>16914985</v>
      </c>
      <c r="F40" s="3" t="s">
        <v>60</v>
      </c>
      <c r="G40" s="3" t="s">
        <v>65</v>
      </c>
      <c r="H40" s="3" t="s">
        <v>60</v>
      </c>
      <c r="I40" s="3" t="s">
        <v>61</v>
      </c>
      <c r="J40" s="3" t="s">
        <v>60</v>
      </c>
      <c r="K40" s="3" t="s">
        <v>61</v>
      </c>
      <c r="L40" s="3" t="s">
        <v>60</v>
      </c>
      <c r="M40" s="3" t="s">
        <v>65</v>
      </c>
      <c r="N40" s="3" t="s">
        <v>60</v>
      </c>
      <c r="O40" s="3" t="s">
        <v>65</v>
      </c>
      <c r="P40" s="3" t="s">
        <v>60</v>
      </c>
      <c r="Q40" s="3" t="s">
        <v>61</v>
      </c>
      <c r="R40" s="3" t="s">
        <v>60</v>
      </c>
      <c r="S40" s="3" t="s">
        <v>61</v>
      </c>
      <c r="T40" s="3" t="s">
        <v>60</v>
      </c>
      <c r="U40" s="3" t="s">
        <v>62</v>
      </c>
      <c r="V40" s="3" t="s">
        <v>60</v>
      </c>
      <c r="W40" s="3" t="s">
        <v>61</v>
      </c>
      <c r="X40" s="3" t="s">
        <v>60</v>
      </c>
      <c r="Y40" s="3" t="s">
        <v>59</v>
      </c>
      <c r="Z40" s="3" t="s">
        <v>60</v>
      </c>
      <c r="AA40" s="3" t="s">
        <v>65</v>
      </c>
      <c r="AB40" s="3" t="s">
        <v>66</v>
      </c>
      <c r="AC40" s="3" t="s">
        <v>61</v>
      </c>
      <c r="AD40" s="3" t="s">
        <v>63</v>
      </c>
      <c r="AE40" s="3" t="s">
        <v>64</v>
      </c>
      <c r="AF40" s="3" t="s">
        <v>58</v>
      </c>
      <c r="AG40" s="3" t="s">
        <v>59</v>
      </c>
      <c r="AH40" s="3" t="s">
        <v>67</v>
      </c>
      <c r="AI40" s="3" t="s">
        <v>61</v>
      </c>
      <c r="AJ40" s="3" t="s">
        <v>60</v>
      </c>
      <c r="AK40" s="3" t="s">
        <v>61</v>
      </c>
      <c r="AL40" s="3" t="s">
        <v>60</v>
      </c>
      <c r="AM40" s="3" t="s">
        <v>61</v>
      </c>
      <c r="AN40" s="3">
        <v>19.311499999999999</v>
      </c>
      <c r="AO40" s="3">
        <v>34.927571428571426</v>
      </c>
      <c r="AP40" s="3">
        <v>23.191357142857139</v>
      </c>
      <c r="AQ40" s="3">
        <v>10.8485</v>
      </c>
      <c r="AR40" s="3">
        <v>21.74475</v>
      </c>
      <c r="AS40" s="3">
        <v>42.403599999999997</v>
      </c>
      <c r="AT40" s="3">
        <v>9.0416666666666661</v>
      </c>
      <c r="AU40" s="3">
        <v>58.866199999999992</v>
      </c>
      <c r="AV40" s="3">
        <v>8.9248333333333338</v>
      </c>
      <c r="AW40" s="3">
        <v>36.527999999999999</v>
      </c>
      <c r="AX40" s="3">
        <v>26.674500000000002</v>
      </c>
      <c r="AY40" s="3">
        <v>90.059833333333344</v>
      </c>
      <c r="AZ40" s="3">
        <v>98.969500000000011</v>
      </c>
      <c r="BA40" s="3"/>
      <c r="BB40" s="3">
        <v>75.604399999999998</v>
      </c>
      <c r="BC40" s="3">
        <v>30.527142857142856</v>
      </c>
      <c r="BD40" s="3">
        <v>46.298999999999999</v>
      </c>
    </row>
    <row r="41" spans="1:56">
      <c r="A41" t="s">
        <v>254</v>
      </c>
      <c r="B41" t="s">
        <v>255</v>
      </c>
      <c r="C41" s="3">
        <v>70.204482492997215</v>
      </c>
      <c r="D41" s="3">
        <v>93.912636363636366</v>
      </c>
      <c r="E41" s="4">
        <v>130262220</v>
      </c>
      <c r="F41" s="3" t="s">
        <v>67</v>
      </c>
      <c r="G41" s="3" t="s">
        <v>62</v>
      </c>
      <c r="H41" s="3" t="s">
        <v>60</v>
      </c>
      <c r="I41" s="3" t="s">
        <v>61</v>
      </c>
      <c r="J41" s="3" t="s">
        <v>60</v>
      </c>
      <c r="K41" s="3" t="s">
        <v>62</v>
      </c>
      <c r="L41" s="3" t="s">
        <v>67</v>
      </c>
      <c r="M41" s="3" t="s">
        <v>62</v>
      </c>
      <c r="N41" s="3" t="s">
        <v>66</v>
      </c>
      <c r="O41" s="3" t="s">
        <v>64</v>
      </c>
      <c r="P41" s="3" t="s">
        <v>60</v>
      </c>
      <c r="Q41" s="3" t="s">
        <v>62</v>
      </c>
      <c r="R41" s="3" t="s">
        <v>67</v>
      </c>
      <c r="S41" s="3" t="s">
        <v>62</v>
      </c>
      <c r="T41" s="3" t="s">
        <v>60</v>
      </c>
      <c r="U41" s="3" t="s">
        <v>61</v>
      </c>
      <c r="V41" s="3" t="s">
        <v>60</v>
      </c>
      <c r="W41" s="3" t="s">
        <v>61</v>
      </c>
      <c r="X41" s="3" t="s">
        <v>60</v>
      </c>
      <c r="Y41" s="3" t="s">
        <v>62</v>
      </c>
      <c r="Z41" s="3" t="s">
        <v>67</v>
      </c>
      <c r="AA41" s="3" t="s">
        <v>62</v>
      </c>
      <c r="AB41" s="3" t="s">
        <v>67</v>
      </c>
      <c r="AC41" s="3" t="s">
        <v>64</v>
      </c>
      <c r="AD41" s="3" t="s">
        <v>67</v>
      </c>
      <c r="AE41" s="3" t="s">
        <v>62</v>
      </c>
      <c r="AF41" s="3" t="s">
        <v>60</v>
      </c>
      <c r="AG41" s="3" t="s">
        <v>62</v>
      </c>
      <c r="AH41" s="3" t="s">
        <v>60</v>
      </c>
      <c r="AI41" s="3" t="s">
        <v>65</v>
      </c>
      <c r="AJ41" s="3" t="s">
        <v>60</v>
      </c>
      <c r="AK41" s="3" t="s">
        <v>65</v>
      </c>
      <c r="AL41" s="3" t="s">
        <v>67</v>
      </c>
      <c r="AM41" s="3" t="s">
        <v>61</v>
      </c>
      <c r="AN41" s="3">
        <v>90.788000000000011</v>
      </c>
      <c r="AO41" s="3">
        <v>60.469000000000008</v>
      </c>
      <c r="AP41" s="3">
        <v>78.25264285714286</v>
      </c>
      <c r="AQ41" s="3">
        <v>95.948750000000004</v>
      </c>
      <c r="AR41" s="3">
        <v>77.875</v>
      </c>
      <c r="AS41" s="3">
        <v>77.491599999999991</v>
      </c>
      <c r="AT41" s="3">
        <v>68.335999999999999</v>
      </c>
      <c r="AU41" s="3">
        <v>63.74283333333333</v>
      </c>
      <c r="AV41" s="3">
        <v>49.008500000000005</v>
      </c>
      <c r="AW41" s="3">
        <v>39.163499999999999</v>
      </c>
      <c r="AX41" s="3">
        <v>81.218249999999998</v>
      </c>
      <c r="AY41" s="3">
        <v>86.000142857142848</v>
      </c>
      <c r="AZ41" s="3">
        <v>84.857000000000014</v>
      </c>
      <c r="BA41" s="3">
        <v>66.395833333333329</v>
      </c>
      <c r="BB41" s="3">
        <v>55.03240000000001</v>
      </c>
      <c r="BC41" s="3">
        <v>54.37850000000001</v>
      </c>
      <c r="BD41" s="3">
        <v>64.518250000000009</v>
      </c>
    </row>
    <row r="42" spans="1:56">
      <c r="A42" t="s">
        <v>248</v>
      </c>
      <c r="B42" t="s">
        <v>249</v>
      </c>
      <c r="C42" s="3">
        <v>73.930670796197262</v>
      </c>
      <c r="D42" s="3">
        <v>95.543700000000001</v>
      </c>
      <c r="E42" s="4">
        <v>4024025</v>
      </c>
      <c r="F42" s="3" t="s">
        <v>63</v>
      </c>
      <c r="G42" s="3" t="s">
        <v>64</v>
      </c>
      <c r="H42" s="3" t="s">
        <v>67</v>
      </c>
      <c r="I42" s="3" t="s">
        <v>61</v>
      </c>
      <c r="J42" s="3" t="s">
        <v>67</v>
      </c>
      <c r="K42" s="3" t="s">
        <v>62</v>
      </c>
      <c r="L42" s="3" t="s">
        <v>63</v>
      </c>
      <c r="M42" s="3" t="s">
        <v>64</v>
      </c>
      <c r="N42" s="3" t="s">
        <v>67</v>
      </c>
      <c r="O42" s="3" t="s">
        <v>62</v>
      </c>
      <c r="P42" s="3" t="s">
        <v>67</v>
      </c>
      <c r="Q42" s="3" t="s">
        <v>62</v>
      </c>
      <c r="R42" s="3" t="s">
        <v>66</v>
      </c>
      <c r="S42" s="3" t="s">
        <v>61</v>
      </c>
      <c r="T42" s="3" t="s">
        <v>60</v>
      </c>
      <c r="U42" s="3" t="s">
        <v>62</v>
      </c>
      <c r="V42" s="3" t="s">
        <v>67</v>
      </c>
      <c r="W42" s="3" t="s">
        <v>61</v>
      </c>
      <c r="X42" s="3" t="s">
        <v>63</v>
      </c>
      <c r="Y42" s="3" t="s">
        <v>64</v>
      </c>
      <c r="Z42" s="3" t="s">
        <v>67</v>
      </c>
      <c r="AA42" s="3" t="s">
        <v>62</v>
      </c>
      <c r="AB42" s="3" t="s">
        <v>67</v>
      </c>
      <c r="AC42" s="3" t="s">
        <v>64</v>
      </c>
      <c r="AD42" s="3" t="s">
        <v>66</v>
      </c>
      <c r="AE42" s="3" t="s">
        <v>61</v>
      </c>
      <c r="AF42" s="3" t="s">
        <v>58</v>
      </c>
      <c r="AG42" s="3" t="s">
        <v>59</v>
      </c>
      <c r="AH42" s="3" t="s">
        <v>60</v>
      </c>
      <c r="AI42" s="3" t="s">
        <v>62</v>
      </c>
      <c r="AJ42" s="3" t="s">
        <v>67</v>
      </c>
      <c r="AK42" s="3" t="s">
        <v>62</v>
      </c>
      <c r="AL42" s="3" t="s">
        <v>66</v>
      </c>
      <c r="AM42" s="3" t="s">
        <v>62</v>
      </c>
      <c r="AN42" s="3">
        <v>99.567499999999995</v>
      </c>
      <c r="AO42" s="3">
        <v>58.847166666666659</v>
      </c>
      <c r="AP42" s="3">
        <v>77.045785714285699</v>
      </c>
      <c r="AQ42" s="3">
        <v>99.361249999999984</v>
      </c>
      <c r="AR42" s="3">
        <v>69.815750000000008</v>
      </c>
      <c r="AS42" s="3">
        <v>72.185199999999995</v>
      </c>
      <c r="AT42" s="3">
        <v>76.887249999999995</v>
      </c>
      <c r="AU42" s="3">
        <v>67.698499999999996</v>
      </c>
      <c r="AV42" s="3">
        <v>28.521500000000003</v>
      </c>
      <c r="AW42" s="3">
        <v>99.9375</v>
      </c>
      <c r="AX42" s="3">
        <v>66.474000000000004</v>
      </c>
      <c r="AY42" s="3">
        <v>85.288714285714278</v>
      </c>
      <c r="AZ42" s="3">
        <v>88.894333333333336</v>
      </c>
      <c r="BA42" s="3"/>
      <c r="BB42" s="3">
        <v>57.274000000000001</v>
      </c>
      <c r="BC42" s="3">
        <v>72.954777777777778</v>
      </c>
      <c r="BD42" s="3">
        <v>73.878500000000003</v>
      </c>
    </row>
    <row r="43" spans="1:56">
      <c r="A43" t="s">
        <v>304</v>
      </c>
      <c r="B43" t="s">
        <v>305</v>
      </c>
      <c r="C43" s="3">
        <v>53.561595098039227</v>
      </c>
      <c r="D43" s="3">
        <v>97.747888888888895</v>
      </c>
      <c r="E43" s="4">
        <v>9119005</v>
      </c>
      <c r="F43" s="3" t="s">
        <v>60</v>
      </c>
      <c r="G43" s="3" t="s">
        <v>61</v>
      </c>
      <c r="H43" s="3" t="s">
        <v>60</v>
      </c>
      <c r="I43" s="3" t="s">
        <v>61</v>
      </c>
      <c r="J43" s="3" t="s">
        <v>60</v>
      </c>
      <c r="K43" s="3" t="s">
        <v>61</v>
      </c>
      <c r="L43" s="3" t="s">
        <v>60</v>
      </c>
      <c r="M43" s="3" t="s">
        <v>59</v>
      </c>
      <c r="N43" s="3" t="s">
        <v>60</v>
      </c>
      <c r="O43" s="3" t="s">
        <v>61</v>
      </c>
      <c r="P43" s="3" t="s">
        <v>60</v>
      </c>
      <c r="Q43" s="3" t="s">
        <v>61</v>
      </c>
      <c r="R43" s="3" t="s">
        <v>60</v>
      </c>
      <c r="S43" s="3" t="s">
        <v>61</v>
      </c>
      <c r="T43" s="3" t="s">
        <v>60</v>
      </c>
      <c r="U43" s="3" t="s">
        <v>64</v>
      </c>
      <c r="V43" s="3" t="s">
        <v>60</v>
      </c>
      <c r="W43" s="3" t="s">
        <v>61</v>
      </c>
      <c r="X43" s="3" t="s">
        <v>60</v>
      </c>
      <c r="Y43" s="3" t="s">
        <v>59</v>
      </c>
      <c r="Z43" s="3" t="s">
        <v>67</v>
      </c>
      <c r="AA43" s="3" t="s">
        <v>61</v>
      </c>
      <c r="AB43" s="3" t="s">
        <v>63</v>
      </c>
      <c r="AC43" s="3" t="s">
        <v>64</v>
      </c>
      <c r="AD43" s="3" t="s">
        <v>63</v>
      </c>
      <c r="AE43" s="3" t="s">
        <v>64</v>
      </c>
      <c r="AF43" s="3" t="s">
        <v>60</v>
      </c>
      <c r="AG43" s="3" t="s">
        <v>62</v>
      </c>
      <c r="AH43" s="3" t="s">
        <v>67</v>
      </c>
      <c r="AI43" s="3" t="s">
        <v>61</v>
      </c>
      <c r="AJ43" s="3" t="s">
        <v>60</v>
      </c>
      <c r="AK43" s="3" t="s">
        <v>62</v>
      </c>
      <c r="AL43" s="3" t="s">
        <v>60</v>
      </c>
      <c r="AM43" s="3" t="s">
        <v>62</v>
      </c>
      <c r="AN43" s="3">
        <v>29.490500000000001</v>
      </c>
      <c r="AO43" s="3">
        <v>31.605000000000004</v>
      </c>
      <c r="AP43" s="3">
        <v>44.160000000000004</v>
      </c>
      <c r="AQ43" s="3">
        <v>53.883000000000003</v>
      </c>
      <c r="AR43" s="3">
        <v>47.986000000000004</v>
      </c>
      <c r="AS43" s="3">
        <v>42.488200000000006</v>
      </c>
      <c r="AT43" s="3">
        <v>43.141666666666673</v>
      </c>
      <c r="AU43" s="3">
        <v>72.281000000000006</v>
      </c>
      <c r="AV43" s="3">
        <v>6.6081666666666683</v>
      </c>
      <c r="AW43" s="3">
        <v>43.6875</v>
      </c>
      <c r="AX43" s="3">
        <v>71.810500000000005</v>
      </c>
      <c r="AY43" s="3">
        <v>97.626833333333323</v>
      </c>
      <c r="AZ43" s="3">
        <v>94.359000000000009</v>
      </c>
      <c r="BA43" s="3">
        <v>72.165333333333336</v>
      </c>
      <c r="BB43" s="3">
        <v>64.444249999999997</v>
      </c>
      <c r="BC43" s="3">
        <v>55.692166666666672</v>
      </c>
      <c r="BD43" s="3">
        <v>39.117999999999995</v>
      </c>
    </row>
    <row r="44" spans="1:56">
      <c r="A44" t="s">
        <v>380</v>
      </c>
      <c r="B44" t="s">
        <v>381</v>
      </c>
      <c r="C44" s="3">
        <v>60.337582959850607</v>
      </c>
      <c r="D44" s="3">
        <v>97.595555555555563</v>
      </c>
      <c r="E44" s="4">
        <v>28704947</v>
      </c>
      <c r="F44" s="3" t="s">
        <v>60</v>
      </c>
      <c r="G44" s="3" t="s">
        <v>65</v>
      </c>
      <c r="H44" s="3" t="s">
        <v>60</v>
      </c>
      <c r="I44" s="3" t="s">
        <v>61</v>
      </c>
      <c r="J44" s="3" t="s">
        <v>60</v>
      </c>
      <c r="K44" s="3" t="s">
        <v>61</v>
      </c>
      <c r="L44" s="3" t="s">
        <v>67</v>
      </c>
      <c r="M44" s="3" t="s">
        <v>59</v>
      </c>
      <c r="N44" s="3" t="s">
        <v>67</v>
      </c>
      <c r="O44" s="3" t="s">
        <v>61</v>
      </c>
      <c r="P44" s="3" t="s">
        <v>67</v>
      </c>
      <c r="Q44" s="3" t="s">
        <v>62</v>
      </c>
      <c r="R44" s="3" t="s">
        <v>66</v>
      </c>
      <c r="S44" s="3" t="s">
        <v>64</v>
      </c>
      <c r="T44" s="3" t="s">
        <v>67</v>
      </c>
      <c r="U44" s="3" t="s">
        <v>62</v>
      </c>
      <c r="V44" s="3" t="s">
        <v>60</v>
      </c>
      <c r="W44" s="3" t="s">
        <v>61</v>
      </c>
      <c r="X44" s="3" t="s">
        <v>60</v>
      </c>
      <c r="Y44" s="3" t="s">
        <v>59</v>
      </c>
      <c r="Z44" s="3" t="s">
        <v>60</v>
      </c>
      <c r="AA44" s="3" t="s">
        <v>61</v>
      </c>
      <c r="AB44" s="3" t="s">
        <v>66</v>
      </c>
      <c r="AC44" s="3" t="s">
        <v>64</v>
      </c>
      <c r="AD44" s="3" t="s">
        <v>66</v>
      </c>
      <c r="AE44" s="3" t="s">
        <v>64</v>
      </c>
      <c r="AF44" s="3" t="s">
        <v>60</v>
      </c>
      <c r="AG44" s="3" t="s">
        <v>62</v>
      </c>
      <c r="AH44" s="3" t="s">
        <v>60</v>
      </c>
      <c r="AI44" s="3" t="s">
        <v>61</v>
      </c>
      <c r="AJ44" s="3" t="s">
        <v>60</v>
      </c>
      <c r="AK44" s="3" t="s">
        <v>61</v>
      </c>
      <c r="AL44" s="3" t="s">
        <v>60</v>
      </c>
      <c r="AM44" s="3" t="s">
        <v>65</v>
      </c>
      <c r="AN44" s="3">
        <v>13.188499999999999</v>
      </c>
      <c r="AO44" s="3">
        <v>44.576857142857143</v>
      </c>
      <c r="AP44" s="3">
        <v>64.591714285714289</v>
      </c>
      <c r="AQ44" s="3">
        <v>81.22</v>
      </c>
      <c r="AR44" s="3">
        <v>60.103666666666662</v>
      </c>
      <c r="AS44" s="3">
        <v>77.574399999999997</v>
      </c>
      <c r="AT44" s="3">
        <v>76.232249999999993</v>
      </c>
      <c r="AU44" s="3">
        <v>73.267199999999988</v>
      </c>
      <c r="AV44" s="3">
        <v>30.467833333333335</v>
      </c>
      <c r="AW44" s="3">
        <v>51.268000000000001</v>
      </c>
      <c r="AX44" s="3">
        <v>49.571333333333335</v>
      </c>
      <c r="AY44" s="3">
        <v>85.456833333333336</v>
      </c>
      <c r="AZ44" s="3">
        <v>92.421999999999997</v>
      </c>
      <c r="BA44" s="3">
        <v>75.456833333333336</v>
      </c>
      <c r="BB44" s="3">
        <v>67.007599999999996</v>
      </c>
      <c r="BC44" s="3">
        <v>33.138555555555556</v>
      </c>
      <c r="BD44" s="3">
        <v>50.19533333333333</v>
      </c>
    </row>
    <row r="45" spans="1:56">
      <c r="A45" t="s">
        <v>334</v>
      </c>
      <c r="B45" t="s">
        <v>335</v>
      </c>
      <c r="C45" s="3">
        <v>75.887967691622094</v>
      </c>
      <c r="D45" s="3">
        <v>85.602454545454535</v>
      </c>
      <c r="E45" s="4">
        <v>8697547</v>
      </c>
      <c r="F45" s="3" t="s">
        <v>63</v>
      </c>
      <c r="G45" s="3" t="s">
        <v>64</v>
      </c>
      <c r="H45" s="3" t="s">
        <v>67</v>
      </c>
      <c r="I45" s="3" t="s">
        <v>62</v>
      </c>
      <c r="J45" s="3" t="s">
        <v>67</v>
      </c>
      <c r="K45" s="3" t="s">
        <v>62</v>
      </c>
      <c r="L45" s="3" t="s">
        <v>63</v>
      </c>
      <c r="M45" s="3" t="s">
        <v>64</v>
      </c>
      <c r="N45" s="3" t="s">
        <v>67</v>
      </c>
      <c r="O45" s="3" t="s">
        <v>62</v>
      </c>
      <c r="P45" s="3" t="s">
        <v>67</v>
      </c>
      <c r="Q45" s="3" t="s">
        <v>64</v>
      </c>
      <c r="R45" s="3" t="s">
        <v>67</v>
      </c>
      <c r="S45" s="3" t="s">
        <v>61</v>
      </c>
      <c r="T45" s="3" t="s">
        <v>67</v>
      </c>
      <c r="U45" s="3" t="s">
        <v>62</v>
      </c>
      <c r="V45" s="3" t="s">
        <v>67</v>
      </c>
      <c r="W45" s="3" t="s">
        <v>62</v>
      </c>
      <c r="X45" s="3" t="s">
        <v>67</v>
      </c>
      <c r="Y45" s="3" t="s">
        <v>64</v>
      </c>
      <c r="Z45" s="3" t="s">
        <v>67</v>
      </c>
      <c r="AA45" s="3" t="s">
        <v>62</v>
      </c>
      <c r="AB45" s="3" t="s">
        <v>67</v>
      </c>
      <c r="AC45" s="3" t="s">
        <v>62</v>
      </c>
      <c r="AD45" s="3" t="s">
        <v>67</v>
      </c>
      <c r="AE45" s="3" t="s">
        <v>65</v>
      </c>
      <c r="AF45" s="3" t="s">
        <v>58</v>
      </c>
      <c r="AG45" s="3" t="s">
        <v>59</v>
      </c>
      <c r="AH45" s="3" t="s">
        <v>60</v>
      </c>
      <c r="AI45" s="3" t="s">
        <v>62</v>
      </c>
      <c r="AJ45" s="3" t="s">
        <v>67</v>
      </c>
      <c r="AK45" s="3" t="s">
        <v>62</v>
      </c>
      <c r="AL45" s="3" t="s">
        <v>66</v>
      </c>
      <c r="AM45" s="3" t="s">
        <v>62</v>
      </c>
      <c r="AN45" s="3">
        <v>99.788000000000011</v>
      </c>
      <c r="AO45" s="3">
        <v>72.609375</v>
      </c>
      <c r="AP45" s="3">
        <v>81.996714285714305</v>
      </c>
      <c r="AQ45" s="3">
        <v>94.176500000000004</v>
      </c>
      <c r="AR45" s="3">
        <v>64.699250000000006</v>
      </c>
      <c r="AS45" s="3">
        <v>75.391999999999982</v>
      </c>
      <c r="AT45" s="3">
        <v>64.478999999999999</v>
      </c>
      <c r="AU45" s="3">
        <v>74.141666666666666</v>
      </c>
      <c r="AV45" s="3">
        <v>62.200666666666677</v>
      </c>
      <c r="AW45" s="3">
        <v>69.621499999999997</v>
      </c>
      <c r="AX45" s="3">
        <v>81.350999999999999</v>
      </c>
      <c r="AY45" s="3">
        <v>85.995285714285728</v>
      </c>
      <c r="AZ45" s="3">
        <v>85.513666666666666</v>
      </c>
      <c r="BA45" s="3"/>
      <c r="BB45" s="3">
        <v>59.8874</v>
      </c>
      <c r="BC45" s="3">
        <v>74.655999999999992</v>
      </c>
      <c r="BD45" s="3">
        <v>81.397750000000002</v>
      </c>
    </row>
    <row r="46" spans="1:56">
      <c r="A46" t="s">
        <v>300</v>
      </c>
      <c r="B46" t="s">
        <v>301</v>
      </c>
      <c r="C46" s="3">
        <v>71.928091386554627</v>
      </c>
      <c r="D46" s="3">
        <v>96.461272727272728</v>
      </c>
      <c r="E46" s="4">
        <v>33359415.999999996</v>
      </c>
      <c r="F46" s="3" t="s">
        <v>66</v>
      </c>
      <c r="G46" s="3" t="s">
        <v>62</v>
      </c>
      <c r="H46" s="3" t="s">
        <v>67</v>
      </c>
      <c r="I46" s="3" t="s">
        <v>61</v>
      </c>
      <c r="J46" s="3" t="s">
        <v>60</v>
      </c>
      <c r="K46" s="3" t="s">
        <v>62</v>
      </c>
      <c r="L46" s="3" t="s">
        <v>63</v>
      </c>
      <c r="M46" s="3" t="s">
        <v>64</v>
      </c>
      <c r="N46" s="3" t="s">
        <v>67</v>
      </c>
      <c r="O46" s="3" t="s">
        <v>62</v>
      </c>
      <c r="P46" s="3" t="s">
        <v>67</v>
      </c>
      <c r="Q46" s="3" t="s">
        <v>62</v>
      </c>
      <c r="R46" s="3" t="s">
        <v>66</v>
      </c>
      <c r="S46" s="3" t="s">
        <v>64</v>
      </c>
      <c r="T46" s="3" t="s">
        <v>60</v>
      </c>
      <c r="U46" s="3" t="s">
        <v>62</v>
      </c>
      <c r="V46" s="3" t="s">
        <v>67</v>
      </c>
      <c r="W46" s="3" t="s">
        <v>61</v>
      </c>
      <c r="X46" s="3" t="s">
        <v>60</v>
      </c>
      <c r="Y46" s="3" t="s">
        <v>62</v>
      </c>
      <c r="Z46" s="3" t="s">
        <v>67</v>
      </c>
      <c r="AA46" s="3" t="s">
        <v>61</v>
      </c>
      <c r="AB46" s="3" t="s">
        <v>66</v>
      </c>
      <c r="AC46" s="3" t="s">
        <v>64</v>
      </c>
      <c r="AD46" s="3" t="s">
        <v>66</v>
      </c>
      <c r="AE46" s="3" t="s">
        <v>64</v>
      </c>
      <c r="AF46" s="3" t="s">
        <v>60</v>
      </c>
      <c r="AG46" s="3" t="s">
        <v>62</v>
      </c>
      <c r="AH46" s="3" t="s">
        <v>60</v>
      </c>
      <c r="AI46" s="3" t="s">
        <v>61</v>
      </c>
      <c r="AJ46" s="3" t="s">
        <v>60</v>
      </c>
      <c r="AK46" s="3" t="s">
        <v>61</v>
      </c>
      <c r="AL46" s="3" t="s">
        <v>67</v>
      </c>
      <c r="AM46" s="3" t="s">
        <v>62</v>
      </c>
      <c r="AN46" s="3">
        <v>92.044499999999999</v>
      </c>
      <c r="AO46" s="3">
        <v>69.512875000000008</v>
      </c>
      <c r="AP46" s="3">
        <v>79.437357142857152</v>
      </c>
      <c r="AQ46" s="3">
        <v>98.657499999999999</v>
      </c>
      <c r="AR46" s="3">
        <v>65.392250000000004</v>
      </c>
      <c r="AS46" s="3">
        <v>81.148800000000008</v>
      </c>
      <c r="AT46" s="3">
        <v>77.567750000000018</v>
      </c>
      <c r="AU46" s="3">
        <v>65.454499999999996</v>
      </c>
      <c r="AV46" s="3">
        <v>39.588333333333331</v>
      </c>
      <c r="AW46" s="3">
        <v>40.625</v>
      </c>
      <c r="AX46" s="3">
        <v>72.456999999999994</v>
      </c>
      <c r="AY46" s="3">
        <v>90.90557142857142</v>
      </c>
      <c r="AZ46" s="3">
        <v>92.653000000000006</v>
      </c>
      <c r="BA46" s="3">
        <v>78.082666666666668</v>
      </c>
      <c r="BB46" s="3">
        <v>58.404999999999994</v>
      </c>
      <c r="BC46" s="3">
        <v>60.765200000000007</v>
      </c>
      <c r="BD46" s="3">
        <v>60.080250000000007</v>
      </c>
    </row>
    <row r="47" spans="1:56">
      <c r="A47" t="s">
        <v>308</v>
      </c>
      <c r="B47" t="s">
        <v>309</v>
      </c>
      <c r="C47" s="3">
        <v>79.226426890756287</v>
      </c>
      <c r="D47" s="3">
        <v>69.070083333333329</v>
      </c>
      <c r="E47" s="4">
        <v>10167923</v>
      </c>
      <c r="F47" s="3" t="s">
        <v>66</v>
      </c>
      <c r="G47" s="3" t="s">
        <v>64</v>
      </c>
      <c r="H47" s="3" t="s">
        <v>60</v>
      </c>
      <c r="I47" s="3" t="s">
        <v>62</v>
      </c>
      <c r="J47" s="3" t="s">
        <v>66</v>
      </c>
      <c r="K47" s="3" t="s">
        <v>62</v>
      </c>
      <c r="L47" s="3" t="s">
        <v>66</v>
      </c>
      <c r="M47" s="3" t="s">
        <v>61</v>
      </c>
      <c r="N47" s="3" t="s">
        <v>66</v>
      </c>
      <c r="O47" s="3" t="s">
        <v>64</v>
      </c>
      <c r="P47" s="3" t="s">
        <v>67</v>
      </c>
      <c r="Q47" s="3" t="s">
        <v>64</v>
      </c>
      <c r="R47" s="3" t="s">
        <v>63</v>
      </c>
      <c r="S47" s="3" t="s">
        <v>64</v>
      </c>
      <c r="T47" s="3" t="s">
        <v>66</v>
      </c>
      <c r="U47" s="3" t="s">
        <v>62</v>
      </c>
      <c r="V47" s="3" t="s">
        <v>67</v>
      </c>
      <c r="W47" s="3" t="s">
        <v>64</v>
      </c>
      <c r="X47" s="3" t="s">
        <v>66</v>
      </c>
      <c r="Y47" s="3" t="s">
        <v>62</v>
      </c>
      <c r="Z47" s="3" t="s">
        <v>66</v>
      </c>
      <c r="AA47" s="3" t="s">
        <v>62</v>
      </c>
      <c r="AB47" s="3" t="s">
        <v>60</v>
      </c>
      <c r="AC47" s="3" t="s">
        <v>61</v>
      </c>
      <c r="AD47" s="3" t="s">
        <v>67</v>
      </c>
      <c r="AE47" s="3" t="s">
        <v>62</v>
      </c>
      <c r="AF47" s="3" t="s">
        <v>60</v>
      </c>
      <c r="AG47" s="3" t="s">
        <v>65</v>
      </c>
      <c r="AH47" s="3" t="s">
        <v>67</v>
      </c>
      <c r="AI47" s="3" t="s">
        <v>61</v>
      </c>
      <c r="AJ47" s="3" t="s">
        <v>66</v>
      </c>
      <c r="AK47" s="3" t="s">
        <v>64</v>
      </c>
      <c r="AL47" s="3" t="s">
        <v>67</v>
      </c>
      <c r="AM47" s="3" t="s">
        <v>62</v>
      </c>
      <c r="AN47" s="3">
        <v>99.360500000000002</v>
      </c>
      <c r="AO47" s="3">
        <v>64.005250000000004</v>
      </c>
      <c r="AP47" s="3">
        <v>92.556285714285721</v>
      </c>
      <c r="AQ47" s="3">
        <v>94.952500000000001</v>
      </c>
      <c r="AR47" s="3">
        <v>83.737250000000003</v>
      </c>
      <c r="AS47" s="3">
        <v>80.87639999999999</v>
      </c>
      <c r="AT47" s="3">
        <v>82.636750000000006</v>
      </c>
      <c r="AU47" s="3">
        <v>80.273333333333326</v>
      </c>
      <c r="AV47" s="3">
        <v>75.744833333333332</v>
      </c>
      <c r="AW47" s="3">
        <v>83.424499999999995</v>
      </c>
      <c r="AX47" s="3">
        <v>89.639499999999998</v>
      </c>
      <c r="AY47" s="3">
        <v>71.983571428571423</v>
      </c>
      <c r="AZ47" s="3">
        <v>80.335999999999999</v>
      </c>
      <c r="BA47" s="3">
        <v>42.994833333333332</v>
      </c>
      <c r="BB47" s="3">
        <v>73.581000000000003</v>
      </c>
      <c r="BC47" s="3">
        <v>88.261500000000012</v>
      </c>
      <c r="BD47" s="3">
        <v>62.485250000000008</v>
      </c>
    </row>
    <row r="48" spans="1:56">
      <c r="A48" t="s">
        <v>388</v>
      </c>
      <c r="B48" t="s">
        <v>389</v>
      </c>
      <c r="C48" s="3">
        <v>54.159856240273889</v>
      </c>
      <c r="D48" s="3">
        <v>98.2470909090909</v>
      </c>
      <c r="E48" s="4">
        <v>18920657</v>
      </c>
      <c r="F48" s="3" t="s">
        <v>60</v>
      </c>
      <c r="G48" s="3" t="s">
        <v>65</v>
      </c>
      <c r="H48" s="3" t="s">
        <v>60</v>
      </c>
      <c r="I48" s="3" t="s">
        <v>61</v>
      </c>
      <c r="J48" s="3" t="s">
        <v>60</v>
      </c>
      <c r="K48" s="3" t="s">
        <v>61</v>
      </c>
      <c r="L48" s="3" t="s">
        <v>67</v>
      </c>
      <c r="M48" s="3" t="s">
        <v>59</v>
      </c>
      <c r="N48" s="3" t="s">
        <v>67</v>
      </c>
      <c r="O48" s="3" t="s">
        <v>61</v>
      </c>
      <c r="P48" s="3" t="s">
        <v>60</v>
      </c>
      <c r="Q48" s="3" t="s">
        <v>61</v>
      </c>
      <c r="R48" s="3" t="s">
        <v>60</v>
      </c>
      <c r="S48" s="3" t="s">
        <v>62</v>
      </c>
      <c r="T48" s="3" t="s">
        <v>60</v>
      </c>
      <c r="U48" s="3" t="s">
        <v>61</v>
      </c>
      <c r="V48" s="3" t="s">
        <v>60</v>
      </c>
      <c r="W48" s="3" t="s">
        <v>61</v>
      </c>
      <c r="X48" s="3" t="s">
        <v>60</v>
      </c>
      <c r="Y48" s="3" t="s">
        <v>59</v>
      </c>
      <c r="Z48" s="3" t="s">
        <v>60</v>
      </c>
      <c r="AA48" s="3" t="s">
        <v>61</v>
      </c>
      <c r="AB48" s="3" t="s">
        <v>63</v>
      </c>
      <c r="AC48" s="3" t="s">
        <v>64</v>
      </c>
      <c r="AD48" s="3" t="s">
        <v>63</v>
      </c>
      <c r="AE48" s="3" t="s">
        <v>64</v>
      </c>
      <c r="AF48" s="3" t="s">
        <v>58</v>
      </c>
      <c r="AG48" s="3" t="s">
        <v>59</v>
      </c>
      <c r="AH48" s="3" t="s">
        <v>60</v>
      </c>
      <c r="AI48" s="3" t="s">
        <v>65</v>
      </c>
      <c r="AJ48" s="3" t="s">
        <v>60</v>
      </c>
      <c r="AK48" s="3" t="s">
        <v>65</v>
      </c>
      <c r="AL48" s="3" t="s">
        <v>67</v>
      </c>
      <c r="AM48" s="3" t="s">
        <v>61</v>
      </c>
      <c r="AN48" s="3">
        <v>9.4420000000000002</v>
      </c>
      <c r="AO48" s="3">
        <v>60.977714285714292</v>
      </c>
      <c r="AP48" s="3">
        <v>42.241071428571431</v>
      </c>
      <c r="AQ48" s="3">
        <v>66.055666666666667</v>
      </c>
      <c r="AR48" s="3">
        <v>59.212750000000007</v>
      </c>
      <c r="AS48" s="3">
        <v>53.767200000000003</v>
      </c>
      <c r="AT48" s="3">
        <v>61.276250000000005</v>
      </c>
      <c r="AU48" s="3">
        <v>55.136333333333333</v>
      </c>
      <c r="AV48" s="3">
        <v>18.584833333333332</v>
      </c>
      <c r="AW48" s="3">
        <v>8.31</v>
      </c>
      <c r="AX48" s="3">
        <v>50.3095</v>
      </c>
      <c r="AY48" s="3">
        <v>96.078000000000017</v>
      </c>
      <c r="AZ48" s="3">
        <v>97.465000000000018</v>
      </c>
      <c r="BA48" s="3"/>
      <c r="BB48" s="3">
        <v>69.022000000000006</v>
      </c>
      <c r="BC48" s="3">
        <v>49.516500000000001</v>
      </c>
      <c r="BD48" s="3">
        <v>55.324750000000002</v>
      </c>
    </row>
    <row r="49" spans="1:56">
      <c r="A49" t="s">
        <v>370</v>
      </c>
      <c r="B49" t="s">
        <v>371</v>
      </c>
      <c r="C49" s="3">
        <v>54.857514923747274</v>
      </c>
      <c r="D49" s="3">
        <v>99.311818181818211</v>
      </c>
      <c r="E49" s="4">
        <v>47123533</v>
      </c>
      <c r="F49" s="3" t="s">
        <v>60</v>
      </c>
      <c r="G49" s="3" t="s">
        <v>61</v>
      </c>
      <c r="H49" s="3" t="s">
        <v>60</v>
      </c>
      <c r="I49" s="3" t="s">
        <v>62</v>
      </c>
      <c r="J49" s="3" t="s">
        <v>60</v>
      </c>
      <c r="K49" s="3" t="s">
        <v>62</v>
      </c>
      <c r="L49" s="3" t="s">
        <v>60</v>
      </c>
      <c r="M49" s="3" t="s">
        <v>59</v>
      </c>
      <c r="N49" s="3" t="s">
        <v>60</v>
      </c>
      <c r="O49" s="3" t="s">
        <v>61</v>
      </c>
      <c r="P49" s="3" t="s">
        <v>60</v>
      </c>
      <c r="Q49" s="3" t="s">
        <v>61</v>
      </c>
      <c r="R49" s="3" t="s">
        <v>60</v>
      </c>
      <c r="S49" s="3" t="s">
        <v>62</v>
      </c>
      <c r="T49" s="3" t="s">
        <v>60</v>
      </c>
      <c r="U49" s="3" t="s">
        <v>62</v>
      </c>
      <c r="V49" s="3" t="s">
        <v>60</v>
      </c>
      <c r="W49" s="3" t="s">
        <v>62</v>
      </c>
      <c r="X49" s="3" t="s">
        <v>60</v>
      </c>
      <c r="Y49" s="3" t="s">
        <v>59</v>
      </c>
      <c r="Z49" s="3" t="s">
        <v>60</v>
      </c>
      <c r="AA49" s="3" t="s">
        <v>61</v>
      </c>
      <c r="AB49" s="3" t="s">
        <v>63</v>
      </c>
      <c r="AC49" s="3" t="s">
        <v>64</v>
      </c>
      <c r="AD49" s="3" t="s">
        <v>63</v>
      </c>
      <c r="AE49" s="3" t="s">
        <v>64</v>
      </c>
      <c r="AF49" s="3" t="s">
        <v>58</v>
      </c>
      <c r="AG49" s="3" t="s">
        <v>59</v>
      </c>
      <c r="AH49" s="3" t="s">
        <v>60</v>
      </c>
      <c r="AI49" s="3" t="s">
        <v>61</v>
      </c>
      <c r="AJ49" s="3" t="s">
        <v>60</v>
      </c>
      <c r="AK49" s="3" t="s">
        <v>61</v>
      </c>
      <c r="AL49" s="3" t="s">
        <v>60</v>
      </c>
      <c r="AM49" s="3" t="s">
        <v>61</v>
      </c>
      <c r="AN49" s="3">
        <v>26.301500000000001</v>
      </c>
      <c r="AO49" s="3">
        <v>64.419714285714306</v>
      </c>
      <c r="AP49" s="3">
        <v>49.216642857142865</v>
      </c>
      <c r="AQ49" s="3">
        <v>45.374250000000004</v>
      </c>
      <c r="AR49" s="3">
        <v>59.905249999999995</v>
      </c>
      <c r="AS49" s="3">
        <v>47.476999999999997</v>
      </c>
      <c r="AT49" s="3">
        <v>39.977333333333327</v>
      </c>
      <c r="AU49" s="3">
        <v>64.118499999999997</v>
      </c>
      <c r="AV49" s="3">
        <v>26.739000000000001</v>
      </c>
      <c r="AW49" s="3">
        <v>39.356500000000004</v>
      </c>
      <c r="AX49" s="3">
        <v>48.392000000000003</v>
      </c>
      <c r="AY49" s="3">
        <v>96.468142857142865</v>
      </c>
      <c r="AZ49" s="3">
        <v>99.259333333333345</v>
      </c>
      <c r="BA49" s="3"/>
      <c r="BB49" s="3">
        <v>63.270200000000003</v>
      </c>
      <c r="BC49" s="3">
        <v>46.547399999999996</v>
      </c>
      <c r="BD49" s="3">
        <v>47.756999999999998</v>
      </c>
    </row>
    <row r="50" spans="1:56">
      <c r="A50" t="s">
        <v>348</v>
      </c>
      <c r="B50" t="s">
        <v>349</v>
      </c>
      <c r="C50" s="3">
        <v>54.633173537192668</v>
      </c>
      <c r="D50" s="3">
        <v>91.893500000000003</v>
      </c>
      <c r="E50" s="4">
        <v>1172369</v>
      </c>
      <c r="F50" s="3" t="s">
        <v>60</v>
      </c>
      <c r="G50" s="3" t="s">
        <v>61</v>
      </c>
      <c r="H50" s="3" t="s">
        <v>60</v>
      </c>
      <c r="I50" s="3" t="s">
        <v>61</v>
      </c>
      <c r="J50" s="3" t="s">
        <v>60</v>
      </c>
      <c r="K50" s="3" t="s">
        <v>62</v>
      </c>
      <c r="L50" s="3" t="s">
        <v>60</v>
      </c>
      <c r="M50" s="3" t="s">
        <v>62</v>
      </c>
      <c r="N50" s="3" t="s">
        <v>67</v>
      </c>
      <c r="O50" s="3" t="s">
        <v>62</v>
      </c>
      <c r="P50" s="3" t="s">
        <v>60</v>
      </c>
      <c r="Q50" s="3" t="s">
        <v>61</v>
      </c>
      <c r="R50" s="3" t="s">
        <v>67</v>
      </c>
      <c r="S50" s="3" t="s">
        <v>62</v>
      </c>
      <c r="T50" s="3" t="s">
        <v>60</v>
      </c>
      <c r="U50" s="3" t="s">
        <v>61</v>
      </c>
      <c r="V50" s="3" t="s">
        <v>60</v>
      </c>
      <c r="W50" s="3" t="s">
        <v>61</v>
      </c>
      <c r="X50" s="3" t="s">
        <v>60</v>
      </c>
      <c r="Y50" s="3" t="s">
        <v>59</v>
      </c>
      <c r="Z50" s="3" t="s">
        <v>67</v>
      </c>
      <c r="AA50" s="3" t="s">
        <v>61</v>
      </c>
      <c r="AB50" s="3" t="s">
        <v>66</v>
      </c>
      <c r="AC50" s="3" t="s">
        <v>64</v>
      </c>
      <c r="AD50" s="3" t="s">
        <v>66</v>
      </c>
      <c r="AE50" s="3" t="s">
        <v>64</v>
      </c>
      <c r="AF50" s="3" t="s">
        <v>58</v>
      </c>
      <c r="AG50" s="3" t="s">
        <v>59</v>
      </c>
      <c r="AH50" s="3" t="s">
        <v>67</v>
      </c>
      <c r="AI50" s="3" t="s">
        <v>61</v>
      </c>
      <c r="AJ50" s="3" t="s">
        <v>60</v>
      </c>
      <c r="AK50" s="3" t="s">
        <v>61</v>
      </c>
      <c r="AL50" s="3" t="s">
        <v>67</v>
      </c>
      <c r="AM50" s="3" t="s">
        <v>62</v>
      </c>
      <c r="AN50" s="3">
        <v>29.795999999999999</v>
      </c>
      <c r="AO50" s="3">
        <v>51.995374999999996</v>
      </c>
      <c r="AP50" s="3">
        <v>37.563071428571433</v>
      </c>
      <c r="AQ50" s="3">
        <v>55.472250000000003</v>
      </c>
      <c r="AR50" s="3">
        <v>63.736750000000008</v>
      </c>
      <c r="AS50" s="3">
        <v>35.660750000000007</v>
      </c>
      <c r="AT50" s="3">
        <v>68.055999999999997</v>
      </c>
      <c r="AU50" s="3">
        <v>46.745199999999997</v>
      </c>
      <c r="AV50" s="3">
        <v>12.5556</v>
      </c>
      <c r="AW50" s="3">
        <v>11.831</v>
      </c>
      <c r="AX50" s="3">
        <v>78.293499999999995</v>
      </c>
      <c r="AY50" s="3">
        <v>86.338800000000006</v>
      </c>
      <c r="AZ50" s="3">
        <v>97.715499999999992</v>
      </c>
      <c r="BA50" s="3"/>
      <c r="BB50" s="3">
        <v>65.652500000000003</v>
      </c>
      <c r="BC50" s="3">
        <v>56.643666666666668</v>
      </c>
      <c r="BD50" s="3">
        <v>62.71</v>
      </c>
    </row>
    <row r="51" spans="1:56">
      <c r="A51" t="s">
        <v>270</v>
      </c>
      <c r="B51" t="s">
        <v>271</v>
      </c>
      <c r="C51" s="3">
        <v>55.826484803921574</v>
      </c>
      <c r="D51" s="3">
        <v>97.663399999999996</v>
      </c>
      <c r="E51" s="4">
        <v>4775110</v>
      </c>
      <c r="F51" s="3" t="s">
        <v>67</v>
      </c>
      <c r="G51" s="3" t="s">
        <v>62</v>
      </c>
      <c r="H51" s="3" t="s">
        <v>60</v>
      </c>
      <c r="I51" s="3" t="s">
        <v>61</v>
      </c>
      <c r="J51" s="3" t="s">
        <v>60</v>
      </c>
      <c r="K51" s="3" t="s">
        <v>61</v>
      </c>
      <c r="L51" s="3" t="s">
        <v>60</v>
      </c>
      <c r="M51" s="3" t="s">
        <v>62</v>
      </c>
      <c r="N51" s="3" t="s">
        <v>60</v>
      </c>
      <c r="O51" s="3" t="s">
        <v>61</v>
      </c>
      <c r="P51" s="3" t="s">
        <v>60</v>
      </c>
      <c r="Q51" s="3" t="s">
        <v>61</v>
      </c>
      <c r="R51" s="3" t="s">
        <v>60</v>
      </c>
      <c r="S51" s="3" t="s">
        <v>61</v>
      </c>
      <c r="T51" s="3" t="s">
        <v>60</v>
      </c>
      <c r="U51" s="3" t="s">
        <v>61</v>
      </c>
      <c r="V51" s="3" t="s">
        <v>60</v>
      </c>
      <c r="W51" s="3" t="s">
        <v>62</v>
      </c>
      <c r="X51" s="3" t="s">
        <v>67</v>
      </c>
      <c r="Y51" s="3" t="s">
        <v>59</v>
      </c>
      <c r="Z51" s="3" t="s">
        <v>60</v>
      </c>
      <c r="AA51" s="3" t="s">
        <v>61</v>
      </c>
      <c r="AB51" s="3" t="s">
        <v>66</v>
      </c>
      <c r="AC51" s="3" t="s">
        <v>61</v>
      </c>
      <c r="AD51" s="3" t="s">
        <v>63</v>
      </c>
      <c r="AE51" s="3" t="s">
        <v>64</v>
      </c>
      <c r="AF51" s="3" t="s">
        <v>60</v>
      </c>
      <c r="AG51" s="3" t="s">
        <v>61</v>
      </c>
      <c r="AH51" s="3" t="s">
        <v>60</v>
      </c>
      <c r="AI51" s="3" t="s">
        <v>62</v>
      </c>
      <c r="AJ51" s="3" t="s">
        <v>60</v>
      </c>
      <c r="AK51" s="3" t="s">
        <v>61</v>
      </c>
      <c r="AL51" s="3" t="s">
        <v>60</v>
      </c>
      <c r="AM51" s="3" t="s">
        <v>62</v>
      </c>
      <c r="AN51" s="3">
        <v>76.695499999999996</v>
      </c>
      <c r="AO51" s="3">
        <v>44.140142857142855</v>
      </c>
      <c r="AP51" s="3">
        <v>43.939</v>
      </c>
      <c r="AQ51" s="3">
        <v>39.399000000000001</v>
      </c>
      <c r="AR51" s="3">
        <v>32.067250000000001</v>
      </c>
      <c r="AS51" s="3">
        <v>58.159799999999997</v>
      </c>
      <c r="AT51" s="3">
        <v>49.87166666666667</v>
      </c>
      <c r="AU51" s="3">
        <v>42.688833333333328</v>
      </c>
      <c r="AV51" s="3">
        <v>21.05</v>
      </c>
      <c r="AW51" s="3">
        <v>81.847999999999999</v>
      </c>
      <c r="AX51" s="3">
        <v>38.610250000000001</v>
      </c>
      <c r="AY51" s="3">
        <v>92.658857142857144</v>
      </c>
      <c r="AZ51" s="3">
        <v>96.966999999999999</v>
      </c>
      <c r="BA51" s="3">
        <v>69.624500000000012</v>
      </c>
      <c r="BB51" s="3">
        <v>60.882400000000004</v>
      </c>
      <c r="BC51" s="3">
        <v>49.917375</v>
      </c>
      <c r="BD51" s="3">
        <v>50.530666666666662</v>
      </c>
    </row>
    <row r="52" spans="1:56">
      <c r="A52" t="s">
        <v>340</v>
      </c>
      <c r="B52" t="s">
        <v>341</v>
      </c>
      <c r="C52" s="3">
        <v>71.590953338001867</v>
      </c>
      <c r="D52" s="3">
        <v>96.424666666666667</v>
      </c>
      <c r="E52" s="4">
        <v>591798</v>
      </c>
      <c r="F52" s="3" t="s">
        <v>67</v>
      </c>
      <c r="G52" s="3" t="s">
        <v>65</v>
      </c>
      <c r="H52" s="3" t="s">
        <v>67</v>
      </c>
      <c r="I52" s="3" t="s">
        <v>61</v>
      </c>
      <c r="J52" s="3" t="s">
        <v>60</v>
      </c>
      <c r="K52" s="3" t="s">
        <v>61</v>
      </c>
      <c r="L52" s="3" t="s">
        <v>67</v>
      </c>
      <c r="M52" s="3" t="s">
        <v>65</v>
      </c>
      <c r="N52" s="3" t="s">
        <v>67</v>
      </c>
      <c r="O52" s="3" t="s">
        <v>62</v>
      </c>
      <c r="P52" s="3" t="s">
        <v>67</v>
      </c>
      <c r="Q52" s="3" t="s">
        <v>64</v>
      </c>
      <c r="R52" s="3" t="s">
        <v>66</v>
      </c>
      <c r="S52" s="3" t="s">
        <v>64</v>
      </c>
      <c r="T52" s="3" t="s">
        <v>60</v>
      </c>
      <c r="U52" s="3" t="s">
        <v>61</v>
      </c>
      <c r="V52" s="3" t="s">
        <v>67</v>
      </c>
      <c r="W52" s="3" t="s">
        <v>62</v>
      </c>
      <c r="X52" s="3" t="s">
        <v>58</v>
      </c>
      <c r="Y52" s="3" t="s">
        <v>59</v>
      </c>
      <c r="Z52" s="3" t="s">
        <v>67</v>
      </c>
      <c r="AA52" s="3" t="s">
        <v>62</v>
      </c>
      <c r="AB52" s="3" t="s">
        <v>66</v>
      </c>
      <c r="AC52" s="3" t="s">
        <v>64</v>
      </c>
      <c r="AD52" s="3" t="s">
        <v>58</v>
      </c>
      <c r="AE52" s="3" t="s">
        <v>59</v>
      </c>
      <c r="AF52" s="3" t="s">
        <v>66</v>
      </c>
      <c r="AG52" s="3" t="s">
        <v>61</v>
      </c>
      <c r="AH52" s="3" t="s">
        <v>60</v>
      </c>
      <c r="AI52" s="3" t="s">
        <v>61</v>
      </c>
      <c r="AJ52" s="3" t="s">
        <v>60</v>
      </c>
      <c r="AK52" s="3" t="s">
        <v>62</v>
      </c>
      <c r="AL52" s="3" t="s">
        <v>66</v>
      </c>
      <c r="AM52" s="3" t="s">
        <v>64</v>
      </c>
      <c r="AN52" s="3">
        <v>75.331999999999994</v>
      </c>
      <c r="AO52" s="3">
        <v>62.374857142857145</v>
      </c>
      <c r="AP52" s="3">
        <v>68.897285714285701</v>
      </c>
      <c r="AQ52" s="3">
        <v>72.436999999999998</v>
      </c>
      <c r="AR52" s="3">
        <v>65.798249999999996</v>
      </c>
      <c r="AS52" s="3">
        <v>71.383749999999992</v>
      </c>
      <c r="AT52" s="3">
        <v>90.195666666666668</v>
      </c>
      <c r="AU52" s="3">
        <v>63.214999999999996</v>
      </c>
      <c r="AV52" s="3">
        <v>42.239750000000001</v>
      </c>
      <c r="AW52" s="3"/>
      <c r="AX52" s="3">
        <v>86.217750000000009</v>
      </c>
      <c r="AY52" s="3">
        <v>84.914000000000001</v>
      </c>
      <c r="AZ52" s="3">
        <v>81.045000000000002</v>
      </c>
      <c r="BA52" s="3">
        <v>84.455500000000001</v>
      </c>
      <c r="BB52" s="3">
        <v>78.200800000000001</v>
      </c>
      <c r="BC52" s="3">
        <v>78.129555555555555</v>
      </c>
      <c r="BD52" s="3">
        <v>76.465666666666664</v>
      </c>
    </row>
    <row r="53" spans="1:56">
      <c r="A53" t="s">
        <v>258</v>
      </c>
      <c r="B53" t="s">
        <v>259</v>
      </c>
      <c r="C53" s="3">
        <v>54.051311772486784</v>
      </c>
      <c r="D53" s="3">
        <v>99.262545454545446</v>
      </c>
      <c r="E53" s="4">
        <v>20855724</v>
      </c>
      <c r="F53" s="3" t="s">
        <v>60</v>
      </c>
      <c r="G53" s="3" t="s">
        <v>61</v>
      </c>
      <c r="H53" s="3" t="s">
        <v>60</v>
      </c>
      <c r="I53" s="3" t="s">
        <v>61</v>
      </c>
      <c r="J53" s="3" t="s">
        <v>60</v>
      </c>
      <c r="K53" s="3" t="s">
        <v>61</v>
      </c>
      <c r="L53" s="3" t="s">
        <v>60</v>
      </c>
      <c r="M53" s="3" t="s">
        <v>65</v>
      </c>
      <c r="N53" s="3" t="s">
        <v>60</v>
      </c>
      <c r="O53" s="3" t="s">
        <v>62</v>
      </c>
      <c r="P53" s="3" t="s">
        <v>60</v>
      </c>
      <c r="Q53" s="3" t="s">
        <v>62</v>
      </c>
      <c r="R53" s="3" t="s">
        <v>60</v>
      </c>
      <c r="S53" s="3" t="s">
        <v>62</v>
      </c>
      <c r="T53" s="3" t="s">
        <v>60</v>
      </c>
      <c r="U53" s="3" t="s">
        <v>62</v>
      </c>
      <c r="V53" s="3" t="s">
        <v>60</v>
      </c>
      <c r="W53" s="3" t="s">
        <v>61</v>
      </c>
      <c r="X53" s="3" t="s">
        <v>67</v>
      </c>
      <c r="Y53" s="3" t="s">
        <v>59</v>
      </c>
      <c r="Z53" s="3" t="s">
        <v>60</v>
      </c>
      <c r="AA53" s="3" t="s">
        <v>62</v>
      </c>
      <c r="AB53" s="3" t="s">
        <v>66</v>
      </c>
      <c r="AC53" s="3" t="s">
        <v>61</v>
      </c>
      <c r="AD53" s="3" t="s">
        <v>63</v>
      </c>
      <c r="AE53" s="3" t="s">
        <v>64</v>
      </c>
      <c r="AF53" s="3" t="s">
        <v>58</v>
      </c>
      <c r="AG53" s="3" t="s">
        <v>59</v>
      </c>
      <c r="AH53" s="3" t="s">
        <v>60</v>
      </c>
      <c r="AI53" s="3" t="s">
        <v>61</v>
      </c>
      <c r="AJ53" s="3" t="s">
        <v>60</v>
      </c>
      <c r="AK53" s="3" t="s">
        <v>61</v>
      </c>
      <c r="AL53" s="3" t="s">
        <v>60</v>
      </c>
      <c r="AM53" s="3" t="s">
        <v>61</v>
      </c>
      <c r="AN53" s="3">
        <v>24.9725</v>
      </c>
      <c r="AO53" s="3">
        <v>58.333750000000002</v>
      </c>
      <c r="AP53" s="3">
        <v>38.285785714285716</v>
      </c>
      <c r="AQ53" s="3">
        <v>10.608750000000001</v>
      </c>
      <c r="AR53" s="3">
        <v>43.493000000000002</v>
      </c>
      <c r="AS53" s="3">
        <v>61.710599999999999</v>
      </c>
      <c r="AT53" s="3">
        <v>41.848666666666666</v>
      </c>
      <c r="AU53" s="3">
        <v>64.245833333333337</v>
      </c>
      <c r="AV53" s="3">
        <v>16.849499999999999</v>
      </c>
      <c r="AW53" s="3">
        <v>80.409500000000008</v>
      </c>
      <c r="AX53" s="3">
        <v>55.581000000000003</v>
      </c>
      <c r="AY53" s="3">
        <v>95.580285714285722</v>
      </c>
      <c r="AZ53" s="3">
        <v>98.773666666666671</v>
      </c>
      <c r="BA53" s="3"/>
      <c r="BB53" s="3">
        <v>57.3626</v>
      </c>
      <c r="BC53" s="3">
        <v>56.399625</v>
      </c>
      <c r="BD53" s="3">
        <v>46.419249999999998</v>
      </c>
    </row>
    <row r="54" spans="1:56">
      <c r="A54" t="s">
        <v>240</v>
      </c>
      <c r="B54" t="s">
        <v>241</v>
      </c>
      <c r="C54" s="3">
        <v>75.424512324929964</v>
      </c>
      <c r="D54" s="3">
        <v>58.183666666666674</v>
      </c>
      <c r="E54" s="4">
        <v>2689862</v>
      </c>
      <c r="F54" s="3" t="s">
        <v>66</v>
      </c>
      <c r="G54" s="3" t="s">
        <v>62</v>
      </c>
      <c r="H54" s="3" t="s">
        <v>60</v>
      </c>
      <c r="I54" s="3" t="s">
        <v>61</v>
      </c>
      <c r="J54" s="3" t="s">
        <v>67</v>
      </c>
      <c r="K54" s="3" t="s">
        <v>62</v>
      </c>
      <c r="L54" s="3" t="s">
        <v>66</v>
      </c>
      <c r="M54" s="3" t="s">
        <v>62</v>
      </c>
      <c r="N54" s="3" t="s">
        <v>67</v>
      </c>
      <c r="O54" s="3" t="s">
        <v>62</v>
      </c>
      <c r="P54" s="3" t="s">
        <v>67</v>
      </c>
      <c r="Q54" s="3" t="s">
        <v>64</v>
      </c>
      <c r="R54" s="3" t="s">
        <v>67</v>
      </c>
      <c r="S54" s="3" t="s">
        <v>62</v>
      </c>
      <c r="T54" s="3" t="s">
        <v>66</v>
      </c>
      <c r="U54" s="3" t="s">
        <v>64</v>
      </c>
      <c r="V54" s="3" t="s">
        <v>60</v>
      </c>
      <c r="W54" s="3" t="s">
        <v>62</v>
      </c>
      <c r="X54" s="3" t="s">
        <v>60</v>
      </c>
      <c r="Y54" s="3" t="s">
        <v>61</v>
      </c>
      <c r="Z54" s="3" t="s">
        <v>66</v>
      </c>
      <c r="AA54" s="3" t="s">
        <v>62</v>
      </c>
      <c r="AB54" s="3" t="s">
        <v>60</v>
      </c>
      <c r="AC54" s="3" t="s">
        <v>61</v>
      </c>
      <c r="AD54" s="3" t="s">
        <v>60</v>
      </c>
      <c r="AE54" s="3" t="s">
        <v>65</v>
      </c>
      <c r="AF54" s="3" t="s">
        <v>67</v>
      </c>
      <c r="AG54" s="3" t="s">
        <v>61</v>
      </c>
      <c r="AH54" s="3" t="s">
        <v>63</v>
      </c>
      <c r="AI54" s="3" t="s">
        <v>64</v>
      </c>
      <c r="AJ54" s="3" t="s">
        <v>67</v>
      </c>
      <c r="AK54" s="3" t="s">
        <v>64</v>
      </c>
      <c r="AL54" s="3" t="s">
        <v>67</v>
      </c>
      <c r="AM54" s="3" t="s">
        <v>61</v>
      </c>
      <c r="AN54" s="3">
        <v>98.964500000000001</v>
      </c>
      <c r="AO54" s="3">
        <v>63.765500000000003</v>
      </c>
      <c r="AP54" s="3">
        <v>84.969928571428568</v>
      </c>
      <c r="AQ54" s="3">
        <v>98.409000000000006</v>
      </c>
      <c r="AR54" s="3">
        <v>74.363500000000002</v>
      </c>
      <c r="AS54" s="3">
        <v>80.342200000000005</v>
      </c>
      <c r="AT54" s="3">
        <v>63.959000000000003</v>
      </c>
      <c r="AU54" s="3">
        <v>78.173000000000002</v>
      </c>
      <c r="AV54" s="3">
        <v>69.832999999999998</v>
      </c>
      <c r="AW54" s="3">
        <v>70.325500000000005</v>
      </c>
      <c r="AX54" s="3">
        <v>84.03725</v>
      </c>
      <c r="AY54" s="3">
        <v>61.922714285714278</v>
      </c>
      <c r="AZ54" s="3">
        <v>58.186666666666667</v>
      </c>
      <c r="BA54" s="3">
        <v>68.044799999999995</v>
      </c>
      <c r="BB54" s="3">
        <v>95.136800000000008</v>
      </c>
      <c r="BC54" s="3">
        <v>78.002600000000015</v>
      </c>
      <c r="BD54" s="3">
        <v>53.780750000000005</v>
      </c>
    </row>
    <row r="55" spans="1:56">
      <c r="A55" t="s">
        <v>372</v>
      </c>
      <c r="B55" t="s">
        <v>373</v>
      </c>
      <c r="C55" s="3">
        <v>75.693983123249282</v>
      </c>
      <c r="D55" s="3">
        <v>96.016999999999996</v>
      </c>
      <c r="E55" s="4">
        <v>43466822</v>
      </c>
      <c r="F55" s="3" t="s">
        <v>63</v>
      </c>
      <c r="G55" s="3" t="s">
        <v>64</v>
      </c>
      <c r="H55" s="3" t="s">
        <v>67</v>
      </c>
      <c r="I55" s="3" t="s">
        <v>62</v>
      </c>
      <c r="J55" s="3" t="s">
        <v>67</v>
      </c>
      <c r="K55" s="3" t="s">
        <v>62</v>
      </c>
      <c r="L55" s="3" t="s">
        <v>67</v>
      </c>
      <c r="M55" s="3" t="s">
        <v>59</v>
      </c>
      <c r="N55" s="3" t="s">
        <v>67</v>
      </c>
      <c r="O55" s="3" t="s">
        <v>62</v>
      </c>
      <c r="P55" s="3" t="s">
        <v>67</v>
      </c>
      <c r="Q55" s="3" t="s">
        <v>62</v>
      </c>
      <c r="R55" s="3" t="s">
        <v>67</v>
      </c>
      <c r="S55" s="3" t="s">
        <v>62</v>
      </c>
      <c r="T55" s="3" t="s">
        <v>67</v>
      </c>
      <c r="U55" s="3" t="s">
        <v>62</v>
      </c>
      <c r="V55" s="3" t="s">
        <v>67</v>
      </c>
      <c r="W55" s="3" t="s">
        <v>62</v>
      </c>
      <c r="X55" s="3" t="s">
        <v>63</v>
      </c>
      <c r="Y55" s="3" t="s">
        <v>64</v>
      </c>
      <c r="Z55" s="3" t="s">
        <v>67</v>
      </c>
      <c r="AA55" s="3" t="s">
        <v>61</v>
      </c>
      <c r="AB55" s="3" t="s">
        <v>66</v>
      </c>
      <c r="AC55" s="3" t="s">
        <v>64</v>
      </c>
      <c r="AD55" s="3" t="s">
        <v>66</v>
      </c>
      <c r="AE55" s="3" t="s">
        <v>62</v>
      </c>
      <c r="AF55" s="3" t="s">
        <v>60</v>
      </c>
      <c r="AG55" s="3" t="s">
        <v>62</v>
      </c>
      <c r="AH55" s="3" t="s">
        <v>60</v>
      </c>
      <c r="AI55" s="3" t="s">
        <v>62</v>
      </c>
      <c r="AJ55" s="3" t="s">
        <v>60</v>
      </c>
      <c r="AK55" s="3" t="s">
        <v>62</v>
      </c>
      <c r="AL55" s="3" t="s">
        <v>66</v>
      </c>
      <c r="AM55" s="3" t="s">
        <v>62</v>
      </c>
      <c r="AN55" s="3">
        <v>99.836500000000001</v>
      </c>
      <c r="AO55" s="3">
        <v>64.11737500000001</v>
      </c>
      <c r="AP55" s="3">
        <v>76.79757142857143</v>
      </c>
      <c r="AQ55" s="3">
        <v>80.165999999999997</v>
      </c>
      <c r="AR55" s="3">
        <v>67.668000000000006</v>
      </c>
      <c r="AS55" s="3">
        <v>78.849199999999996</v>
      </c>
      <c r="AT55" s="3">
        <v>69.6845</v>
      </c>
      <c r="AU55" s="3">
        <v>71.454499999999996</v>
      </c>
      <c r="AV55" s="3">
        <v>48.765500000000003</v>
      </c>
      <c r="AW55" s="3">
        <v>99.468500000000006</v>
      </c>
      <c r="AX55" s="3">
        <v>75.491249999999994</v>
      </c>
      <c r="AY55" s="3">
        <v>88.125999999999991</v>
      </c>
      <c r="AZ55" s="3">
        <v>89.338000000000008</v>
      </c>
      <c r="BA55" s="3">
        <v>73.379166666666663</v>
      </c>
      <c r="BB55" s="3">
        <v>63.747400000000006</v>
      </c>
      <c r="BC55" s="3">
        <v>66.493500000000012</v>
      </c>
      <c r="BD55" s="3">
        <v>73.414749999999998</v>
      </c>
    </row>
    <row r="56" spans="1:56">
      <c r="A56" t="s">
        <v>386</v>
      </c>
      <c r="B56" t="s">
        <v>387</v>
      </c>
      <c r="C56" s="3">
        <v>63.722764005602237</v>
      </c>
      <c r="D56" s="3">
        <v>91.00027272727273</v>
      </c>
      <c r="E56" s="4">
        <v>60041996</v>
      </c>
      <c r="F56" s="3" t="s">
        <v>60</v>
      </c>
      <c r="G56" s="3" t="s">
        <v>65</v>
      </c>
      <c r="H56" s="3" t="s">
        <v>60</v>
      </c>
      <c r="I56" s="3" t="s">
        <v>61</v>
      </c>
      <c r="J56" s="3" t="s">
        <v>60</v>
      </c>
      <c r="K56" s="3" t="s">
        <v>62</v>
      </c>
      <c r="L56" s="3" t="s">
        <v>67</v>
      </c>
      <c r="M56" s="3" t="s">
        <v>61</v>
      </c>
      <c r="N56" s="3" t="s">
        <v>66</v>
      </c>
      <c r="O56" s="3" t="s">
        <v>64</v>
      </c>
      <c r="P56" s="3" t="s">
        <v>67</v>
      </c>
      <c r="Q56" s="3" t="s">
        <v>62</v>
      </c>
      <c r="R56" s="3" t="s">
        <v>60</v>
      </c>
      <c r="S56" s="3" t="s">
        <v>61</v>
      </c>
      <c r="T56" s="3" t="s">
        <v>60</v>
      </c>
      <c r="U56" s="3" t="s">
        <v>61</v>
      </c>
      <c r="V56" s="3" t="s">
        <v>67</v>
      </c>
      <c r="W56" s="3" t="s">
        <v>62</v>
      </c>
      <c r="X56" s="3" t="s">
        <v>60</v>
      </c>
      <c r="Y56" s="3" t="s">
        <v>59</v>
      </c>
      <c r="Z56" s="3" t="s">
        <v>67</v>
      </c>
      <c r="AA56" s="3" t="s">
        <v>62</v>
      </c>
      <c r="AB56" s="3" t="s">
        <v>66</v>
      </c>
      <c r="AC56" s="3" t="s">
        <v>64</v>
      </c>
      <c r="AD56" s="3" t="s">
        <v>67</v>
      </c>
      <c r="AE56" s="3" t="s">
        <v>62</v>
      </c>
      <c r="AF56" s="3" t="s">
        <v>60</v>
      </c>
      <c r="AG56" s="3" t="s">
        <v>61</v>
      </c>
      <c r="AH56" s="3" t="s">
        <v>60</v>
      </c>
      <c r="AI56" s="3" t="s">
        <v>61</v>
      </c>
      <c r="AJ56" s="3" t="s">
        <v>60</v>
      </c>
      <c r="AK56" s="3" t="s">
        <v>61</v>
      </c>
      <c r="AL56" s="3" t="s">
        <v>66</v>
      </c>
      <c r="AM56" s="3" t="s">
        <v>62</v>
      </c>
      <c r="AN56" s="3">
        <v>45.552</v>
      </c>
      <c r="AO56" s="3">
        <v>59.571249999999999</v>
      </c>
      <c r="AP56" s="3">
        <v>55.763999999999996</v>
      </c>
      <c r="AQ56" s="3">
        <v>76.6755</v>
      </c>
      <c r="AR56" s="3">
        <v>83.524500000000003</v>
      </c>
      <c r="AS56" s="3">
        <v>65.203800000000001</v>
      </c>
      <c r="AT56" s="3">
        <v>60.311250000000001</v>
      </c>
      <c r="AU56" s="3">
        <v>60.870666666666672</v>
      </c>
      <c r="AV56" s="3">
        <v>67.296666666666667</v>
      </c>
      <c r="AW56" s="3">
        <v>0</v>
      </c>
      <c r="AX56" s="3">
        <v>79.862250000000003</v>
      </c>
      <c r="AY56" s="3">
        <v>88.65557142857142</v>
      </c>
      <c r="AZ56" s="3">
        <v>81.690666666666672</v>
      </c>
      <c r="BA56" s="3">
        <v>66.967666666666673</v>
      </c>
      <c r="BB56" s="3">
        <v>57.657000000000004</v>
      </c>
      <c r="BC56" s="3">
        <v>59.049699999999994</v>
      </c>
      <c r="BD56" s="3">
        <v>74.634500000000003</v>
      </c>
    </row>
    <row r="57" spans="1:56">
      <c r="A57" t="s">
        <v>338</v>
      </c>
      <c r="B57" t="s">
        <v>339</v>
      </c>
      <c r="C57" s="3">
        <v>59.422842986425337</v>
      </c>
      <c r="D57" s="3">
        <v>97.883857142857138</v>
      </c>
      <c r="E57" s="4">
        <v>223364</v>
      </c>
      <c r="F57" s="3" t="s">
        <v>60</v>
      </c>
      <c r="G57" s="3" t="s">
        <v>61</v>
      </c>
      <c r="H57" s="3" t="s">
        <v>67</v>
      </c>
      <c r="I57" s="3" t="s">
        <v>61</v>
      </c>
      <c r="J57" s="3" t="s">
        <v>60</v>
      </c>
      <c r="K57" s="3" t="s">
        <v>61</v>
      </c>
      <c r="L57" s="3" t="s">
        <v>60</v>
      </c>
      <c r="M57" s="3" t="s">
        <v>59</v>
      </c>
      <c r="N57" s="3" t="s">
        <v>67</v>
      </c>
      <c r="O57" s="3" t="s">
        <v>61</v>
      </c>
      <c r="P57" s="3" t="s">
        <v>60</v>
      </c>
      <c r="Q57" s="3" t="s">
        <v>61</v>
      </c>
      <c r="R57" s="3" t="s">
        <v>60</v>
      </c>
      <c r="S57" s="3" t="s">
        <v>62</v>
      </c>
      <c r="T57" s="3" t="s">
        <v>60</v>
      </c>
      <c r="U57" s="3" t="s">
        <v>61</v>
      </c>
      <c r="V57" s="3" t="s">
        <v>60</v>
      </c>
      <c r="W57" s="3" t="s">
        <v>61</v>
      </c>
      <c r="X57" s="3" t="s">
        <v>60</v>
      </c>
      <c r="Y57" s="3" t="s">
        <v>59</v>
      </c>
      <c r="Z57" s="3" t="s">
        <v>60</v>
      </c>
      <c r="AA57" s="3" t="s">
        <v>61</v>
      </c>
      <c r="AB57" s="3" t="s">
        <v>63</v>
      </c>
      <c r="AC57" s="3" t="s">
        <v>64</v>
      </c>
      <c r="AD57" s="3" t="s">
        <v>63</v>
      </c>
      <c r="AE57" s="3" t="s">
        <v>64</v>
      </c>
      <c r="AF57" s="3" t="s">
        <v>67</v>
      </c>
      <c r="AG57" s="3" t="s">
        <v>61</v>
      </c>
      <c r="AH57" s="3" t="s">
        <v>67</v>
      </c>
      <c r="AI57" s="3" t="s">
        <v>65</v>
      </c>
      <c r="AJ57" s="3" t="s">
        <v>67</v>
      </c>
      <c r="AK57" s="3" t="s">
        <v>61</v>
      </c>
      <c r="AL57" s="3" t="s">
        <v>67</v>
      </c>
      <c r="AM57" s="3" t="s">
        <v>61</v>
      </c>
      <c r="AN57" s="3">
        <v>26.735500000000002</v>
      </c>
      <c r="AO57" s="3">
        <v>58.716999999999999</v>
      </c>
      <c r="AP57" s="3">
        <v>65.484230769230763</v>
      </c>
      <c r="AQ57" s="3">
        <v>69.341500000000011</v>
      </c>
      <c r="AR57" s="3">
        <v>50.778750000000002</v>
      </c>
      <c r="AS57" s="3">
        <v>51.464750000000002</v>
      </c>
      <c r="AT57" s="3">
        <v>51.188333333333333</v>
      </c>
      <c r="AU57" s="3">
        <v>64.726333333333329</v>
      </c>
      <c r="AV57" s="3">
        <v>20.300800000000002</v>
      </c>
      <c r="AW57" s="3">
        <v>9.4365000000000006</v>
      </c>
      <c r="AX57" s="3">
        <v>58.538000000000004</v>
      </c>
      <c r="AY57" s="3">
        <v>95.683800000000005</v>
      </c>
      <c r="AZ57" s="3">
        <v>98.715000000000003</v>
      </c>
      <c r="BA57" s="3">
        <v>80.909499999999994</v>
      </c>
      <c r="BB57" s="3">
        <v>74.459499999999991</v>
      </c>
      <c r="BC57" s="3">
        <v>74.795166666666674</v>
      </c>
      <c r="BD57" s="3">
        <v>58.913666666666671</v>
      </c>
    </row>
    <row r="58" spans="1:56">
      <c r="A58" t="s">
        <v>260</v>
      </c>
      <c r="B58" t="s">
        <v>261</v>
      </c>
      <c r="C58" s="3">
        <v>76.769503944911293</v>
      </c>
      <c r="D58" s="3">
        <v>66.143916666666669</v>
      </c>
      <c r="E58" s="4">
        <v>442790</v>
      </c>
      <c r="F58" s="3" t="s">
        <v>63</v>
      </c>
      <c r="G58" s="3" t="s">
        <v>64</v>
      </c>
      <c r="H58" s="3" t="s">
        <v>60</v>
      </c>
      <c r="I58" s="3" t="s">
        <v>62</v>
      </c>
      <c r="J58" s="3" t="s">
        <v>67</v>
      </c>
      <c r="K58" s="3" t="s">
        <v>62</v>
      </c>
      <c r="L58" s="3" t="s">
        <v>63</v>
      </c>
      <c r="M58" s="3" t="s">
        <v>64</v>
      </c>
      <c r="N58" s="3" t="s">
        <v>67</v>
      </c>
      <c r="O58" s="3" t="s">
        <v>62</v>
      </c>
      <c r="P58" s="3" t="s">
        <v>60</v>
      </c>
      <c r="Q58" s="3" t="s">
        <v>64</v>
      </c>
      <c r="R58" s="3" t="s">
        <v>67</v>
      </c>
      <c r="S58" s="3" t="s">
        <v>62</v>
      </c>
      <c r="T58" s="3" t="s">
        <v>67</v>
      </c>
      <c r="U58" s="3" t="s">
        <v>64</v>
      </c>
      <c r="V58" s="3" t="s">
        <v>67</v>
      </c>
      <c r="W58" s="3" t="s">
        <v>62</v>
      </c>
      <c r="X58" s="3" t="s">
        <v>66</v>
      </c>
      <c r="Y58" s="3" t="s">
        <v>64</v>
      </c>
      <c r="Z58" s="3" t="s">
        <v>66</v>
      </c>
      <c r="AA58" s="3" t="s">
        <v>64</v>
      </c>
      <c r="AB58" s="3" t="s">
        <v>60</v>
      </c>
      <c r="AC58" s="3" t="s">
        <v>62</v>
      </c>
      <c r="AD58" s="3" t="s">
        <v>67</v>
      </c>
      <c r="AE58" s="3" t="s">
        <v>62</v>
      </c>
      <c r="AF58" s="3" t="s">
        <v>60</v>
      </c>
      <c r="AG58" s="3" t="s">
        <v>62</v>
      </c>
      <c r="AH58" s="3" t="s">
        <v>66</v>
      </c>
      <c r="AI58" s="3" t="s">
        <v>61</v>
      </c>
      <c r="AJ58" s="3" t="s">
        <v>66</v>
      </c>
      <c r="AK58" s="3" t="s">
        <v>61</v>
      </c>
      <c r="AL58" s="3" t="s">
        <v>67</v>
      </c>
      <c r="AM58" s="3" t="s">
        <v>62</v>
      </c>
      <c r="AN58" s="3">
        <v>99.847999999999999</v>
      </c>
      <c r="AO58" s="3">
        <v>67.157375000000002</v>
      </c>
      <c r="AP58" s="3">
        <v>90.807857142857159</v>
      </c>
      <c r="AQ58" s="3">
        <v>98.445250000000001</v>
      </c>
      <c r="AR58" s="3">
        <v>63.760750000000002</v>
      </c>
      <c r="AS58" s="3">
        <v>68.467600000000004</v>
      </c>
      <c r="AT58" s="3">
        <v>70.99199999999999</v>
      </c>
      <c r="AU58" s="3">
        <v>82.314600000000013</v>
      </c>
      <c r="AV58" s="3">
        <v>68.004666666666665</v>
      </c>
      <c r="AW58" s="3">
        <v>93.185000000000002</v>
      </c>
      <c r="AX58" s="3">
        <v>88.663333333333341</v>
      </c>
      <c r="AY58" s="3">
        <v>67.54485714285714</v>
      </c>
      <c r="AZ58" s="3">
        <v>72.459333333333333</v>
      </c>
      <c r="BA58" s="3">
        <v>62.406166666666671</v>
      </c>
      <c r="BB58" s="3">
        <v>78.903666666666666</v>
      </c>
      <c r="BC58" s="3">
        <v>79.821111111111108</v>
      </c>
      <c r="BD58" s="3">
        <v>52.3</v>
      </c>
    </row>
    <row r="59" spans="1:56">
      <c r="A59" t="s">
        <v>252</v>
      </c>
      <c r="B59" t="s">
        <v>253</v>
      </c>
      <c r="C59" s="3">
        <v>71.025625070028013</v>
      </c>
      <c r="D59" s="3">
        <v>94.800285714285721</v>
      </c>
      <c r="E59" s="4">
        <v>543620</v>
      </c>
      <c r="F59" s="3" t="s">
        <v>63</v>
      </c>
      <c r="G59" s="3" t="s">
        <v>64</v>
      </c>
      <c r="H59" s="3" t="s">
        <v>60</v>
      </c>
      <c r="I59" s="3" t="s">
        <v>62</v>
      </c>
      <c r="J59" s="3" t="s">
        <v>67</v>
      </c>
      <c r="K59" s="3" t="s">
        <v>62</v>
      </c>
      <c r="L59" s="3" t="s">
        <v>63</v>
      </c>
      <c r="M59" s="3" t="s">
        <v>64</v>
      </c>
      <c r="N59" s="3" t="s">
        <v>60</v>
      </c>
      <c r="O59" s="3" t="s">
        <v>61</v>
      </c>
      <c r="P59" s="3" t="s">
        <v>66</v>
      </c>
      <c r="Q59" s="3" t="s">
        <v>64</v>
      </c>
      <c r="R59" s="3" t="s">
        <v>66</v>
      </c>
      <c r="S59" s="3" t="s">
        <v>62</v>
      </c>
      <c r="T59" s="3" t="s">
        <v>67</v>
      </c>
      <c r="U59" s="3" t="s">
        <v>64</v>
      </c>
      <c r="V59" s="3" t="s">
        <v>67</v>
      </c>
      <c r="W59" s="3" t="s">
        <v>62</v>
      </c>
      <c r="X59" s="3" t="s">
        <v>66</v>
      </c>
      <c r="Y59" s="3" t="s">
        <v>59</v>
      </c>
      <c r="Z59" s="3" t="s">
        <v>67</v>
      </c>
      <c r="AA59" s="3" t="s">
        <v>64</v>
      </c>
      <c r="AB59" s="3" t="s">
        <v>67</v>
      </c>
      <c r="AC59" s="3" t="s">
        <v>64</v>
      </c>
      <c r="AD59" s="3" t="s">
        <v>66</v>
      </c>
      <c r="AE59" s="3" t="s">
        <v>61</v>
      </c>
      <c r="AF59" s="3" t="s">
        <v>60</v>
      </c>
      <c r="AG59" s="3" t="s">
        <v>62</v>
      </c>
      <c r="AH59" s="3" t="s">
        <v>67</v>
      </c>
      <c r="AI59" s="3" t="s">
        <v>65</v>
      </c>
      <c r="AJ59" s="3" t="s">
        <v>67</v>
      </c>
      <c r="AK59" s="3" t="s">
        <v>62</v>
      </c>
      <c r="AL59" s="3" t="s">
        <v>67</v>
      </c>
      <c r="AM59" s="3" t="s">
        <v>62</v>
      </c>
      <c r="AN59" s="3">
        <v>99.682999999999993</v>
      </c>
      <c r="AO59" s="3">
        <v>42.774333333333338</v>
      </c>
      <c r="AP59" s="3">
        <v>86.858142857142852</v>
      </c>
      <c r="AQ59" s="3">
        <v>95.740750000000006</v>
      </c>
      <c r="AR59" s="3">
        <v>39.578249999999997</v>
      </c>
      <c r="AS59" s="3">
        <v>74.825250000000011</v>
      </c>
      <c r="AT59" s="3">
        <v>84.812666666666658</v>
      </c>
      <c r="AU59" s="3">
        <v>58.48</v>
      </c>
      <c r="AV59" s="3">
        <v>35.369399999999999</v>
      </c>
      <c r="AW59" s="3">
        <v>85.617000000000004</v>
      </c>
      <c r="AX59" s="3">
        <v>81.08475</v>
      </c>
      <c r="AY59" s="3">
        <v>82.816999999999993</v>
      </c>
      <c r="AZ59" s="3">
        <v>91.692499999999995</v>
      </c>
      <c r="BA59" s="3">
        <v>64.926500000000004</v>
      </c>
      <c r="BB59" s="3">
        <v>52.283333333333339</v>
      </c>
      <c r="BC59" s="3">
        <v>72.691000000000003</v>
      </c>
      <c r="BD59" s="3">
        <v>58.201750000000004</v>
      </c>
    </row>
    <row r="60" spans="1:56">
      <c r="A60" t="s">
        <v>296</v>
      </c>
      <c r="B60" t="s">
        <v>297</v>
      </c>
      <c r="C60" s="3">
        <v>59.338261764705884</v>
      </c>
      <c r="D60" s="3">
        <v>99.416181818181812</v>
      </c>
      <c r="E60" s="4">
        <v>225199929</v>
      </c>
      <c r="F60" s="3" t="s">
        <v>67</v>
      </c>
      <c r="G60" s="3" t="s">
        <v>61</v>
      </c>
      <c r="H60" s="3" t="s">
        <v>60</v>
      </c>
      <c r="I60" s="3" t="s">
        <v>61</v>
      </c>
      <c r="J60" s="3" t="s">
        <v>60</v>
      </c>
      <c r="K60" s="3" t="s">
        <v>61</v>
      </c>
      <c r="L60" s="3" t="s">
        <v>60</v>
      </c>
      <c r="M60" s="3" t="s">
        <v>61</v>
      </c>
      <c r="N60" s="3" t="s">
        <v>60</v>
      </c>
      <c r="O60" s="3" t="s">
        <v>61</v>
      </c>
      <c r="P60" s="3" t="s">
        <v>60</v>
      </c>
      <c r="Q60" s="3" t="s">
        <v>62</v>
      </c>
      <c r="R60" s="3" t="s">
        <v>60</v>
      </c>
      <c r="S60" s="3" t="s">
        <v>61</v>
      </c>
      <c r="T60" s="3" t="s">
        <v>60</v>
      </c>
      <c r="U60" s="3" t="s">
        <v>62</v>
      </c>
      <c r="V60" s="3" t="s">
        <v>60</v>
      </c>
      <c r="W60" s="3" t="s">
        <v>61</v>
      </c>
      <c r="X60" s="3" t="s">
        <v>67</v>
      </c>
      <c r="Y60" s="3" t="s">
        <v>64</v>
      </c>
      <c r="Z60" s="3" t="s">
        <v>60</v>
      </c>
      <c r="AA60" s="3" t="s">
        <v>61</v>
      </c>
      <c r="AB60" s="3" t="s">
        <v>63</v>
      </c>
      <c r="AC60" s="3" t="s">
        <v>64</v>
      </c>
      <c r="AD60" s="3" t="s">
        <v>63</v>
      </c>
      <c r="AE60" s="3" t="s">
        <v>64</v>
      </c>
      <c r="AF60" s="3" t="s">
        <v>60</v>
      </c>
      <c r="AG60" s="3" t="s">
        <v>62</v>
      </c>
      <c r="AH60" s="3" t="s">
        <v>60</v>
      </c>
      <c r="AI60" s="3" t="s">
        <v>61</v>
      </c>
      <c r="AJ60" s="3" t="s">
        <v>60</v>
      </c>
      <c r="AK60" s="3" t="s">
        <v>62</v>
      </c>
      <c r="AL60" s="3" t="s">
        <v>67</v>
      </c>
      <c r="AM60" s="3" t="s">
        <v>61</v>
      </c>
      <c r="AN60" s="3">
        <v>60.774999999999999</v>
      </c>
      <c r="AO60" s="3">
        <v>50.85275</v>
      </c>
      <c r="AP60" s="3">
        <v>48.297000000000011</v>
      </c>
      <c r="AQ60" s="3">
        <v>59.714666666666666</v>
      </c>
      <c r="AR60" s="3">
        <v>28.696750000000002</v>
      </c>
      <c r="AS60" s="3">
        <v>49.449400000000004</v>
      </c>
      <c r="AT60" s="3">
        <v>63.838000000000001</v>
      </c>
      <c r="AU60" s="3">
        <v>51.792200000000001</v>
      </c>
      <c r="AV60" s="3">
        <v>29.103333333333335</v>
      </c>
      <c r="AW60" s="3">
        <v>79.538000000000011</v>
      </c>
      <c r="AX60" s="3">
        <v>51.311250000000001</v>
      </c>
      <c r="AY60" s="3">
        <v>95.899999999999991</v>
      </c>
      <c r="AZ60" s="3">
        <v>97.390666666666675</v>
      </c>
      <c r="BA60" s="3">
        <v>67.034166666666664</v>
      </c>
      <c r="BB60" s="3">
        <v>66.644400000000005</v>
      </c>
      <c r="BC60" s="3">
        <v>51.248200000000011</v>
      </c>
      <c r="BD60" s="3">
        <v>57.164666666666669</v>
      </c>
    </row>
    <row r="61" spans="1:56">
      <c r="A61" t="s">
        <v>284</v>
      </c>
      <c r="B61" t="s">
        <v>285</v>
      </c>
      <c r="C61" s="3">
        <v>67.144575910364154</v>
      </c>
      <c r="D61" s="3">
        <v>96.260909090909081</v>
      </c>
      <c r="E61" s="4">
        <v>6702379</v>
      </c>
      <c r="F61" s="3" t="s">
        <v>66</v>
      </c>
      <c r="G61" s="3" t="s">
        <v>61</v>
      </c>
      <c r="H61" s="3" t="s">
        <v>60</v>
      </c>
      <c r="I61" s="3" t="s">
        <v>61</v>
      </c>
      <c r="J61" s="3" t="s">
        <v>60</v>
      </c>
      <c r="K61" s="3" t="s">
        <v>62</v>
      </c>
      <c r="L61" s="3" t="s">
        <v>67</v>
      </c>
      <c r="M61" s="3" t="s">
        <v>59</v>
      </c>
      <c r="N61" s="3" t="s">
        <v>66</v>
      </c>
      <c r="O61" s="3" t="s">
        <v>62</v>
      </c>
      <c r="P61" s="3" t="s">
        <v>60</v>
      </c>
      <c r="Q61" s="3" t="s">
        <v>61</v>
      </c>
      <c r="R61" s="3" t="s">
        <v>67</v>
      </c>
      <c r="S61" s="3" t="s">
        <v>62</v>
      </c>
      <c r="T61" s="3" t="s">
        <v>60</v>
      </c>
      <c r="U61" s="3" t="s">
        <v>61</v>
      </c>
      <c r="V61" s="3" t="s">
        <v>60</v>
      </c>
      <c r="W61" s="3" t="s">
        <v>62</v>
      </c>
      <c r="X61" s="3" t="s">
        <v>60</v>
      </c>
      <c r="Y61" s="3" t="s">
        <v>59</v>
      </c>
      <c r="Z61" s="3" t="s">
        <v>67</v>
      </c>
      <c r="AA61" s="3" t="s">
        <v>61</v>
      </c>
      <c r="AB61" s="3" t="s">
        <v>66</v>
      </c>
      <c r="AC61" s="3" t="s">
        <v>64</v>
      </c>
      <c r="AD61" s="3" t="s">
        <v>63</v>
      </c>
      <c r="AE61" s="3" t="s">
        <v>64</v>
      </c>
      <c r="AF61" s="3" t="s">
        <v>60</v>
      </c>
      <c r="AG61" s="3" t="s">
        <v>61</v>
      </c>
      <c r="AH61" s="3" t="s">
        <v>67</v>
      </c>
      <c r="AI61" s="3" t="s">
        <v>61</v>
      </c>
      <c r="AJ61" s="3" t="s">
        <v>60</v>
      </c>
      <c r="AK61" s="3" t="s">
        <v>61</v>
      </c>
      <c r="AL61" s="3" t="s">
        <v>67</v>
      </c>
      <c r="AM61" s="3" t="s">
        <v>62</v>
      </c>
      <c r="AN61" s="3">
        <v>86.859000000000009</v>
      </c>
      <c r="AO61" s="3">
        <v>53.887000000000015</v>
      </c>
      <c r="AP61" s="3">
        <v>75.440000000000026</v>
      </c>
      <c r="AQ61" s="3">
        <v>77.984499999999997</v>
      </c>
      <c r="AR61" s="3">
        <v>81.92949999999999</v>
      </c>
      <c r="AS61" s="3">
        <v>66.340599999999995</v>
      </c>
      <c r="AT61" s="3">
        <v>79.991</v>
      </c>
      <c r="AU61" s="3">
        <v>59.577666666666666</v>
      </c>
      <c r="AV61" s="3">
        <v>17.712999999999997</v>
      </c>
      <c r="AW61" s="3">
        <v>23.661999999999999</v>
      </c>
      <c r="AX61" s="3">
        <v>78.995750000000001</v>
      </c>
      <c r="AY61" s="3">
        <v>90.921857142857135</v>
      </c>
      <c r="AZ61" s="3">
        <v>96.223333333333343</v>
      </c>
      <c r="BA61" s="3">
        <v>67.928166666666669</v>
      </c>
      <c r="BB61" s="3">
        <v>70.118000000000009</v>
      </c>
      <c r="BC61" s="3">
        <v>58.248666666666658</v>
      </c>
      <c r="BD61" s="3">
        <v>55.637750000000004</v>
      </c>
    </row>
    <row r="62" spans="1:56">
      <c r="A62" t="s">
        <v>360</v>
      </c>
      <c r="B62" t="s">
        <v>361</v>
      </c>
      <c r="C62" s="3">
        <v>66.052119512350401</v>
      </c>
      <c r="D62" s="3">
        <v>94.103111111111104</v>
      </c>
      <c r="E62" s="4">
        <v>6117933</v>
      </c>
      <c r="F62" s="3" t="s">
        <v>66</v>
      </c>
      <c r="G62" s="3" t="s">
        <v>61</v>
      </c>
      <c r="H62" s="3" t="s">
        <v>60</v>
      </c>
      <c r="I62" s="3" t="s">
        <v>61</v>
      </c>
      <c r="J62" s="3" t="s">
        <v>60</v>
      </c>
      <c r="K62" s="3" t="s">
        <v>61</v>
      </c>
      <c r="L62" s="3" t="s">
        <v>58</v>
      </c>
      <c r="M62" s="3" t="s">
        <v>59</v>
      </c>
      <c r="N62" s="3" t="s">
        <v>66</v>
      </c>
      <c r="O62" s="3" t="s">
        <v>65</v>
      </c>
      <c r="P62" s="3" t="s">
        <v>60</v>
      </c>
      <c r="Q62" s="3" t="s">
        <v>64</v>
      </c>
      <c r="R62" s="3" t="s">
        <v>60</v>
      </c>
      <c r="S62" s="3" t="s">
        <v>62</v>
      </c>
      <c r="T62" s="3" t="s">
        <v>60</v>
      </c>
      <c r="U62" s="3" t="s">
        <v>61</v>
      </c>
      <c r="V62" s="3" t="s">
        <v>60</v>
      </c>
      <c r="W62" s="3" t="s">
        <v>61</v>
      </c>
      <c r="X62" s="3" t="s">
        <v>58</v>
      </c>
      <c r="Y62" s="3" t="s">
        <v>59</v>
      </c>
      <c r="Z62" s="3" t="s">
        <v>67</v>
      </c>
      <c r="AA62" s="3" t="s">
        <v>61</v>
      </c>
      <c r="AB62" s="3" t="s">
        <v>66</v>
      </c>
      <c r="AC62" s="3" t="s">
        <v>61</v>
      </c>
      <c r="AD62" s="3" t="s">
        <v>67</v>
      </c>
      <c r="AE62" s="3" t="s">
        <v>62</v>
      </c>
      <c r="AF62" s="3" t="s">
        <v>58</v>
      </c>
      <c r="AG62" s="3" t="s">
        <v>59</v>
      </c>
      <c r="AH62" s="3" t="s">
        <v>60</v>
      </c>
      <c r="AI62" s="3" t="s">
        <v>62</v>
      </c>
      <c r="AJ62" s="3" t="s">
        <v>60</v>
      </c>
      <c r="AK62" s="3" t="s">
        <v>61</v>
      </c>
      <c r="AL62" s="3" t="s">
        <v>60</v>
      </c>
      <c r="AM62" s="3" t="s">
        <v>61</v>
      </c>
      <c r="AN62" s="3">
        <v>91.119500000000002</v>
      </c>
      <c r="AO62" s="3">
        <v>55.239999999999995</v>
      </c>
      <c r="AP62" s="3">
        <v>70.607500000000002</v>
      </c>
      <c r="AQ62" s="3">
        <v>99.635000000000005</v>
      </c>
      <c r="AR62" s="3">
        <v>60.270333333333333</v>
      </c>
      <c r="AS62" s="3">
        <v>59.236599999999996</v>
      </c>
      <c r="AT62" s="3">
        <v>57.824000000000005</v>
      </c>
      <c r="AU62" s="3">
        <v>66.084199999999996</v>
      </c>
      <c r="AV62" s="3">
        <v>12.371</v>
      </c>
      <c r="AW62" s="3"/>
      <c r="AX62" s="3">
        <v>80.085666666666668</v>
      </c>
      <c r="AY62" s="3">
        <v>87.275666666666666</v>
      </c>
      <c r="AZ62" s="3">
        <v>57.913000000000004</v>
      </c>
      <c r="BA62" s="3"/>
      <c r="BB62" s="3">
        <v>63.893799999999999</v>
      </c>
      <c r="BC62" s="3">
        <v>73.876874999999998</v>
      </c>
      <c r="BD62" s="3">
        <v>42.893333333333338</v>
      </c>
    </row>
    <row r="63" spans="1:56">
      <c r="A63" t="s">
        <v>366</v>
      </c>
      <c r="B63" t="s">
        <v>367</v>
      </c>
      <c r="C63" s="3">
        <v>70.40950275443511</v>
      </c>
      <c r="D63" s="3">
        <v>94.519818181818195</v>
      </c>
      <c r="E63" s="4">
        <v>85042736</v>
      </c>
      <c r="F63" s="3" t="s">
        <v>66</v>
      </c>
      <c r="G63" s="3" t="s">
        <v>64</v>
      </c>
      <c r="H63" s="3" t="s">
        <v>67</v>
      </c>
      <c r="I63" s="3" t="s">
        <v>62</v>
      </c>
      <c r="J63" s="3" t="s">
        <v>60</v>
      </c>
      <c r="K63" s="3" t="s">
        <v>62</v>
      </c>
      <c r="L63" s="3" t="s">
        <v>67</v>
      </c>
      <c r="M63" s="3" t="s">
        <v>62</v>
      </c>
      <c r="N63" s="3" t="s">
        <v>60</v>
      </c>
      <c r="O63" s="3" t="s">
        <v>61</v>
      </c>
      <c r="P63" s="3" t="s">
        <v>67</v>
      </c>
      <c r="Q63" s="3" t="s">
        <v>62</v>
      </c>
      <c r="R63" s="3" t="s">
        <v>66</v>
      </c>
      <c r="S63" s="3" t="s">
        <v>62</v>
      </c>
      <c r="T63" s="3" t="s">
        <v>60</v>
      </c>
      <c r="U63" s="3" t="s">
        <v>61</v>
      </c>
      <c r="V63" s="3" t="s">
        <v>60</v>
      </c>
      <c r="W63" s="3" t="s">
        <v>64</v>
      </c>
      <c r="X63" s="3" t="s">
        <v>60</v>
      </c>
      <c r="Y63" s="3" t="s">
        <v>62</v>
      </c>
      <c r="Z63" s="3" t="s">
        <v>67</v>
      </c>
      <c r="AA63" s="3" t="s">
        <v>62</v>
      </c>
      <c r="AB63" s="3" t="s">
        <v>60</v>
      </c>
      <c r="AC63" s="3" t="s">
        <v>64</v>
      </c>
      <c r="AD63" s="3" t="s">
        <v>60</v>
      </c>
      <c r="AE63" s="3" t="s">
        <v>61</v>
      </c>
      <c r="AF63" s="3" t="s">
        <v>60</v>
      </c>
      <c r="AG63" s="3" t="s">
        <v>61</v>
      </c>
      <c r="AH63" s="3" t="s">
        <v>60</v>
      </c>
      <c r="AI63" s="3" t="s">
        <v>61</v>
      </c>
      <c r="AJ63" s="3" t="s">
        <v>60</v>
      </c>
      <c r="AK63" s="3" t="s">
        <v>61</v>
      </c>
      <c r="AL63" s="3" t="s">
        <v>67</v>
      </c>
      <c r="AM63" s="3" t="s">
        <v>64</v>
      </c>
      <c r="AN63" s="3">
        <v>99.43950000000001</v>
      </c>
      <c r="AO63" s="3">
        <v>65.246000000000009</v>
      </c>
      <c r="AP63" s="3">
        <v>82.99035714285715</v>
      </c>
      <c r="AQ63" s="3">
        <v>84.6845</v>
      </c>
      <c r="AR63" s="3">
        <v>45.614750000000001</v>
      </c>
      <c r="AS63" s="3">
        <v>75.793599999999998</v>
      </c>
      <c r="AT63" s="3">
        <v>75.15925</v>
      </c>
      <c r="AU63" s="3">
        <v>60.062833333333323</v>
      </c>
      <c r="AV63" s="3">
        <v>64.134666666666689</v>
      </c>
      <c r="AW63" s="3">
        <v>50.343500000000006</v>
      </c>
      <c r="AX63" s="3">
        <v>73.118750000000006</v>
      </c>
      <c r="AY63" s="3">
        <v>85.505428571428567</v>
      </c>
      <c r="AZ63" s="3">
        <v>85.894000000000005</v>
      </c>
      <c r="BA63" s="3">
        <v>52.583333333333336</v>
      </c>
      <c r="BB63" s="3">
        <v>53.678800000000003</v>
      </c>
      <c r="BC63" s="3">
        <v>68.049777777777777</v>
      </c>
      <c r="BD63" s="3">
        <v>74.662499999999994</v>
      </c>
    </row>
    <row r="64" spans="1:56">
      <c r="A64" t="s">
        <v>294</v>
      </c>
      <c r="B64" t="s">
        <v>295</v>
      </c>
      <c r="C64" s="3">
        <v>69.194972186147197</v>
      </c>
      <c r="D64" s="3">
        <v>85.679545454545462</v>
      </c>
      <c r="E64" s="4">
        <v>5223376</v>
      </c>
      <c r="F64" s="3" t="s">
        <v>58</v>
      </c>
      <c r="G64" s="3" t="s">
        <v>59</v>
      </c>
      <c r="H64" s="3" t="s">
        <v>60</v>
      </c>
      <c r="I64" s="3" t="s">
        <v>61</v>
      </c>
      <c r="J64" s="3" t="s">
        <v>67</v>
      </c>
      <c r="K64" s="3" t="s">
        <v>62</v>
      </c>
      <c r="L64" s="3" t="s">
        <v>66</v>
      </c>
      <c r="M64" s="3" t="s">
        <v>64</v>
      </c>
      <c r="N64" s="3" t="s">
        <v>60</v>
      </c>
      <c r="O64" s="3" t="s">
        <v>61</v>
      </c>
      <c r="P64" s="3" t="s">
        <v>60</v>
      </c>
      <c r="Q64" s="3" t="s">
        <v>62</v>
      </c>
      <c r="R64" s="3" t="s">
        <v>60</v>
      </c>
      <c r="S64" s="3" t="s">
        <v>62</v>
      </c>
      <c r="T64" s="3" t="s">
        <v>67</v>
      </c>
      <c r="U64" s="3" t="s">
        <v>64</v>
      </c>
      <c r="V64" s="3" t="s">
        <v>67</v>
      </c>
      <c r="W64" s="3" t="s">
        <v>62</v>
      </c>
      <c r="X64" s="3" t="s">
        <v>58</v>
      </c>
      <c r="Y64" s="3" t="s">
        <v>59</v>
      </c>
      <c r="Z64" s="3" t="s">
        <v>67</v>
      </c>
      <c r="AA64" s="3" t="s">
        <v>62</v>
      </c>
      <c r="AB64" s="3" t="s">
        <v>67</v>
      </c>
      <c r="AC64" s="3" t="s">
        <v>64</v>
      </c>
      <c r="AD64" s="3" t="s">
        <v>60</v>
      </c>
      <c r="AE64" s="3" t="s">
        <v>62</v>
      </c>
      <c r="AF64" s="3" t="s">
        <v>60</v>
      </c>
      <c r="AG64" s="3" t="s">
        <v>61</v>
      </c>
      <c r="AH64" s="3" t="s">
        <v>67</v>
      </c>
      <c r="AI64" s="3" t="s">
        <v>61</v>
      </c>
      <c r="AJ64" s="3" t="s">
        <v>67</v>
      </c>
      <c r="AK64" s="3" t="s">
        <v>62</v>
      </c>
      <c r="AL64" s="3" t="s">
        <v>66</v>
      </c>
      <c r="AM64" s="3" t="s">
        <v>62</v>
      </c>
      <c r="AN64" s="3"/>
      <c r="AO64" s="3">
        <v>61.967374999999997</v>
      </c>
      <c r="AP64" s="3">
        <v>82.984999999999999</v>
      </c>
      <c r="AQ64" s="3">
        <v>93.210000000000008</v>
      </c>
      <c r="AR64" s="3">
        <v>35.966999999999999</v>
      </c>
      <c r="AS64" s="3">
        <v>53.148400000000002</v>
      </c>
      <c r="AT64" s="3">
        <v>66.970249999999993</v>
      </c>
      <c r="AU64" s="3">
        <v>72.992999999999995</v>
      </c>
      <c r="AV64" s="3">
        <v>62.058500000000009</v>
      </c>
      <c r="AW64" s="3"/>
      <c r="AX64" s="3">
        <v>77.795333333333332</v>
      </c>
      <c r="AY64" s="3">
        <v>80.841714285714289</v>
      </c>
      <c r="AZ64" s="3">
        <v>38.667666666666662</v>
      </c>
      <c r="BA64" s="3">
        <v>73.670166666666674</v>
      </c>
      <c r="BB64" s="3">
        <v>58.619333333333337</v>
      </c>
      <c r="BC64" s="3">
        <v>79.888500000000008</v>
      </c>
      <c r="BD64" s="3">
        <v>68.089333333333329</v>
      </c>
    </row>
    <row r="65" spans="1:56">
      <c r="A65" t="s">
        <v>344</v>
      </c>
      <c r="B65" t="s">
        <v>345</v>
      </c>
      <c r="C65" s="3">
        <v>79.950296148459387</v>
      </c>
      <c r="D65" s="3">
        <v>60.922666666666665</v>
      </c>
      <c r="E65" s="4">
        <v>2078723</v>
      </c>
      <c r="F65" s="3" t="s">
        <v>63</v>
      </c>
      <c r="G65" s="3" t="s">
        <v>64</v>
      </c>
      <c r="H65" s="3" t="s">
        <v>60</v>
      </c>
      <c r="I65" s="3" t="s">
        <v>62</v>
      </c>
      <c r="J65" s="3" t="s">
        <v>66</v>
      </c>
      <c r="K65" s="3" t="s">
        <v>62</v>
      </c>
      <c r="L65" s="3" t="s">
        <v>66</v>
      </c>
      <c r="M65" s="3" t="s">
        <v>62</v>
      </c>
      <c r="N65" s="3" t="s">
        <v>66</v>
      </c>
      <c r="O65" s="3" t="s">
        <v>62</v>
      </c>
      <c r="P65" s="3" t="s">
        <v>67</v>
      </c>
      <c r="Q65" s="3" t="s">
        <v>64</v>
      </c>
      <c r="R65" s="3" t="s">
        <v>66</v>
      </c>
      <c r="S65" s="3" t="s">
        <v>62</v>
      </c>
      <c r="T65" s="3" t="s">
        <v>63</v>
      </c>
      <c r="U65" s="3" t="s">
        <v>64</v>
      </c>
      <c r="V65" s="3" t="s">
        <v>67</v>
      </c>
      <c r="W65" s="3" t="s">
        <v>64</v>
      </c>
      <c r="X65" s="3" t="s">
        <v>66</v>
      </c>
      <c r="Y65" s="3" t="s">
        <v>62</v>
      </c>
      <c r="Z65" s="3" t="s">
        <v>66</v>
      </c>
      <c r="AA65" s="3" t="s">
        <v>62</v>
      </c>
      <c r="AB65" s="3" t="s">
        <v>60</v>
      </c>
      <c r="AC65" s="3" t="s">
        <v>62</v>
      </c>
      <c r="AD65" s="3" t="s">
        <v>60</v>
      </c>
      <c r="AE65" s="3" t="s">
        <v>61</v>
      </c>
      <c r="AF65" s="3" t="s">
        <v>60</v>
      </c>
      <c r="AG65" s="3" t="s">
        <v>61</v>
      </c>
      <c r="AH65" s="3" t="s">
        <v>67</v>
      </c>
      <c r="AI65" s="3" t="s">
        <v>62</v>
      </c>
      <c r="AJ65" s="3" t="s">
        <v>66</v>
      </c>
      <c r="AK65" s="3" t="s">
        <v>62</v>
      </c>
      <c r="AL65" s="3" t="s">
        <v>67</v>
      </c>
      <c r="AM65" s="3" t="s">
        <v>62</v>
      </c>
      <c r="AN65" s="3">
        <v>99.864499999999992</v>
      </c>
      <c r="AO65" s="3">
        <v>66.905625000000015</v>
      </c>
      <c r="AP65" s="3">
        <v>93.441714285714284</v>
      </c>
      <c r="AQ65" s="3">
        <v>95.447000000000003</v>
      </c>
      <c r="AR65" s="3">
        <v>77.16125000000001</v>
      </c>
      <c r="AS65" s="3">
        <v>87.476200000000006</v>
      </c>
      <c r="AT65" s="3">
        <v>78.434999999999988</v>
      </c>
      <c r="AU65" s="3">
        <v>86.472166666666681</v>
      </c>
      <c r="AV65" s="3">
        <v>75.18216666666666</v>
      </c>
      <c r="AW65" s="3">
        <v>100</v>
      </c>
      <c r="AX65" s="3">
        <v>84.023333333333326</v>
      </c>
      <c r="AY65" s="3">
        <v>63.004428571428569</v>
      </c>
      <c r="AZ65" s="3">
        <v>60.383000000000003</v>
      </c>
      <c r="BA65" s="3">
        <v>58.4816</v>
      </c>
      <c r="BB65" s="3">
        <v>83.549000000000007</v>
      </c>
      <c r="BC65" s="3">
        <v>86.053300000000007</v>
      </c>
      <c r="BD65" s="3">
        <v>63.274749999999997</v>
      </c>
    </row>
    <row r="66" spans="1:56">
      <c r="A66" t="s">
        <v>328</v>
      </c>
      <c r="B66" t="s">
        <v>329</v>
      </c>
      <c r="C66" s="3">
        <v>52.981428501400565</v>
      </c>
      <c r="D66" s="3">
        <v>99.508454545454526</v>
      </c>
      <c r="E66" s="4">
        <v>8141343</v>
      </c>
      <c r="F66" s="3" t="s">
        <v>60</v>
      </c>
      <c r="G66" s="3" t="s">
        <v>61</v>
      </c>
      <c r="H66" s="3" t="s">
        <v>60</v>
      </c>
      <c r="I66" s="3" t="s">
        <v>61</v>
      </c>
      <c r="J66" s="3" t="s">
        <v>60</v>
      </c>
      <c r="K66" s="3" t="s">
        <v>61</v>
      </c>
      <c r="L66" s="3" t="s">
        <v>60</v>
      </c>
      <c r="M66" s="3" t="s">
        <v>64</v>
      </c>
      <c r="N66" s="3" t="s">
        <v>60</v>
      </c>
      <c r="O66" s="3" t="s">
        <v>61</v>
      </c>
      <c r="P66" s="3" t="s">
        <v>60</v>
      </c>
      <c r="Q66" s="3" t="s">
        <v>61</v>
      </c>
      <c r="R66" s="3" t="s">
        <v>60</v>
      </c>
      <c r="S66" s="3" t="s">
        <v>61</v>
      </c>
      <c r="T66" s="3" t="s">
        <v>60</v>
      </c>
      <c r="U66" s="3" t="s">
        <v>61</v>
      </c>
      <c r="V66" s="3" t="s">
        <v>60</v>
      </c>
      <c r="W66" s="3" t="s">
        <v>61</v>
      </c>
      <c r="X66" s="3" t="s">
        <v>67</v>
      </c>
      <c r="Y66" s="3" t="s">
        <v>59</v>
      </c>
      <c r="Z66" s="3" t="s">
        <v>60</v>
      </c>
      <c r="AA66" s="3" t="s">
        <v>61</v>
      </c>
      <c r="AB66" s="3" t="s">
        <v>63</v>
      </c>
      <c r="AC66" s="3" t="s">
        <v>64</v>
      </c>
      <c r="AD66" s="3" t="s">
        <v>63</v>
      </c>
      <c r="AE66" s="3" t="s">
        <v>64</v>
      </c>
      <c r="AF66" s="3" t="s">
        <v>60</v>
      </c>
      <c r="AG66" s="3" t="s">
        <v>62</v>
      </c>
      <c r="AH66" s="3" t="s">
        <v>60</v>
      </c>
      <c r="AI66" s="3" t="s">
        <v>61</v>
      </c>
      <c r="AJ66" s="3" t="s">
        <v>60</v>
      </c>
      <c r="AK66" s="3" t="s">
        <v>61</v>
      </c>
      <c r="AL66" s="3" t="s">
        <v>66</v>
      </c>
      <c r="AM66" s="3" t="s">
        <v>64</v>
      </c>
      <c r="AN66" s="3">
        <v>25.165500000000002</v>
      </c>
      <c r="AO66" s="3">
        <v>56.005875000000003</v>
      </c>
      <c r="AP66" s="3">
        <v>31.720571428571425</v>
      </c>
      <c r="AQ66" s="3">
        <v>54.661999999999999</v>
      </c>
      <c r="AR66" s="3">
        <v>51.185500000000005</v>
      </c>
      <c r="AS66" s="3">
        <v>49.089999999999996</v>
      </c>
      <c r="AT66" s="3">
        <v>6.2243333333333339</v>
      </c>
      <c r="AU66" s="3">
        <v>59.256</v>
      </c>
      <c r="AV66" s="3">
        <v>6.9608333333333334</v>
      </c>
      <c r="AW66" s="3">
        <v>69.700500000000005</v>
      </c>
      <c r="AX66" s="3">
        <v>35.890499999999996</v>
      </c>
      <c r="AY66" s="3">
        <v>98.268571428571448</v>
      </c>
      <c r="AZ66" s="3">
        <v>99.254333333333349</v>
      </c>
      <c r="BA66" s="3">
        <v>72.799833333333339</v>
      </c>
      <c r="BB66" s="3">
        <v>56.590599999999995</v>
      </c>
      <c r="BC66" s="3">
        <v>58.926000000000009</v>
      </c>
      <c r="BD66" s="3">
        <v>68.983333333333334</v>
      </c>
    </row>
    <row r="67" spans="1:56">
      <c r="A67" t="s">
        <v>316</v>
      </c>
      <c r="B67" t="s">
        <v>317</v>
      </c>
      <c r="C67" s="3">
        <v>74.074165406162479</v>
      </c>
      <c r="D67" s="3">
        <v>85.439454545454552</v>
      </c>
      <c r="E67" s="4">
        <v>145912022</v>
      </c>
      <c r="F67" s="3" t="s">
        <v>63</v>
      </c>
      <c r="G67" s="3" t="s">
        <v>64</v>
      </c>
      <c r="H67" s="3" t="s">
        <v>67</v>
      </c>
      <c r="I67" s="3" t="s">
        <v>61</v>
      </c>
      <c r="J67" s="3" t="s">
        <v>67</v>
      </c>
      <c r="K67" s="3" t="s">
        <v>62</v>
      </c>
      <c r="L67" s="3" t="s">
        <v>63</v>
      </c>
      <c r="M67" s="3" t="s">
        <v>64</v>
      </c>
      <c r="N67" s="3" t="s">
        <v>67</v>
      </c>
      <c r="O67" s="3" t="s">
        <v>62</v>
      </c>
      <c r="P67" s="3" t="s">
        <v>67</v>
      </c>
      <c r="Q67" s="3" t="s">
        <v>62</v>
      </c>
      <c r="R67" s="3" t="s">
        <v>60</v>
      </c>
      <c r="S67" s="3" t="s">
        <v>62</v>
      </c>
      <c r="T67" s="3" t="s">
        <v>66</v>
      </c>
      <c r="U67" s="3" t="s">
        <v>62</v>
      </c>
      <c r="V67" s="3" t="s">
        <v>67</v>
      </c>
      <c r="W67" s="3" t="s">
        <v>62</v>
      </c>
      <c r="X67" s="3" t="s">
        <v>67</v>
      </c>
      <c r="Y67" s="3" t="s">
        <v>61</v>
      </c>
      <c r="Z67" s="3" t="s">
        <v>66</v>
      </c>
      <c r="AA67" s="3" t="s">
        <v>62</v>
      </c>
      <c r="AB67" s="3" t="s">
        <v>67</v>
      </c>
      <c r="AC67" s="3" t="s">
        <v>62</v>
      </c>
      <c r="AD67" s="3" t="s">
        <v>60</v>
      </c>
      <c r="AE67" s="3" t="s">
        <v>62</v>
      </c>
      <c r="AF67" s="3" t="s">
        <v>60</v>
      </c>
      <c r="AG67" s="3" t="s">
        <v>61</v>
      </c>
      <c r="AH67" s="3" t="s">
        <v>60</v>
      </c>
      <c r="AI67" s="3" t="s">
        <v>62</v>
      </c>
      <c r="AJ67" s="3" t="s">
        <v>60</v>
      </c>
      <c r="AK67" s="3" t="s">
        <v>62</v>
      </c>
      <c r="AL67" s="3" t="s">
        <v>66</v>
      </c>
      <c r="AM67" s="3" t="s">
        <v>64</v>
      </c>
      <c r="AN67" s="3">
        <v>99.896000000000001</v>
      </c>
      <c r="AO67" s="3">
        <v>57.520166666666675</v>
      </c>
      <c r="AP67" s="3">
        <v>79.370999999999995</v>
      </c>
      <c r="AQ67" s="3">
        <v>97.117500000000007</v>
      </c>
      <c r="AR67" s="3">
        <v>66.606999999999999</v>
      </c>
      <c r="AS67" s="3">
        <v>77.991800000000012</v>
      </c>
      <c r="AT67" s="3">
        <v>65.283749999999998</v>
      </c>
      <c r="AU67" s="3">
        <v>76.917500000000004</v>
      </c>
      <c r="AV67" s="3">
        <v>71.678166666666655</v>
      </c>
      <c r="AW67" s="3">
        <v>76.853000000000009</v>
      </c>
      <c r="AX67" s="3">
        <v>85.52033333333334</v>
      </c>
      <c r="AY67" s="3">
        <v>84.665428571428578</v>
      </c>
      <c r="AZ67" s="3">
        <v>70.760333333333335</v>
      </c>
      <c r="BA67" s="3">
        <v>55.506666666666661</v>
      </c>
      <c r="BB67" s="3">
        <v>66.085000000000008</v>
      </c>
      <c r="BC67" s="3">
        <v>56.559666666666665</v>
      </c>
      <c r="BD67" s="3">
        <v>70.927499999999995</v>
      </c>
    </row>
    <row r="68" spans="1:56">
      <c r="A68" t="s">
        <v>330</v>
      </c>
      <c r="B68" t="s">
        <v>331</v>
      </c>
      <c r="C68" s="3">
        <v>69.603192366946757</v>
      </c>
      <c r="D68" s="3">
        <v>89.262909090909091</v>
      </c>
      <c r="E68" s="4">
        <v>6518500</v>
      </c>
      <c r="F68" s="3" t="s">
        <v>66</v>
      </c>
      <c r="G68" s="3" t="s">
        <v>64</v>
      </c>
      <c r="H68" s="3" t="s">
        <v>60</v>
      </c>
      <c r="I68" s="3" t="s">
        <v>62</v>
      </c>
      <c r="J68" s="3" t="s">
        <v>60</v>
      </c>
      <c r="K68" s="3" t="s">
        <v>62</v>
      </c>
      <c r="L68" s="3" t="s">
        <v>67</v>
      </c>
      <c r="M68" s="3" t="s">
        <v>61</v>
      </c>
      <c r="N68" s="3" t="s">
        <v>66</v>
      </c>
      <c r="O68" s="3" t="s">
        <v>61</v>
      </c>
      <c r="P68" s="3" t="s">
        <v>67</v>
      </c>
      <c r="Q68" s="3" t="s">
        <v>61</v>
      </c>
      <c r="R68" s="3" t="s">
        <v>66</v>
      </c>
      <c r="S68" s="3" t="s">
        <v>62</v>
      </c>
      <c r="T68" s="3" t="s">
        <v>60</v>
      </c>
      <c r="U68" s="3" t="s">
        <v>61</v>
      </c>
      <c r="V68" s="3" t="s">
        <v>60</v>
      </c>
      <c r="W68" s="3" t="s">
        <v>61</v>
      </c>
      <c r="X68" s="3" t="s">
        <v>67</v>
      </c>
      <c r="Y68" s="3" t="s">
        <v>62</v>
      </c>
      <c r="Z68" s="3" t="s">
        <v>67</v>
      </c>
      <c r="AA68" s="3" t="s">
        <v>62</v>
      </c>
      <c r="AB68" s="3" t="s">
        <v>66</v>
      </c>
      <c r="AC68" s="3" t="s">
        <v>64</v>
      </c>
      <c r="AD68" s="3" t="s">
        <v>63</v>
      </c>
      <c r="AE68" s="3" t="s">
        <v>64</v>
      </c>
      <c r="AF68" s="3" t="s">
        <v>60</v>
      </c>
      <c r="AG68" s="3" t="s">
        <v>61</v>
      </c>
      <c r="AH68" s="3" t="s">
        <v>67</v>
      </c>
      <c r="AI68" s="3" t="s">
        <v>61</v>
      </c>
      <c r="AJ68" s="3" t="s">
        <v>60</v>
      </c>
      <c r="AK68" s="3" t="s">
        <v>62</v>
      </c>
      <c r="AL68" s="3" t="s">
        <v>66</v>
      </c>
      <c r="AM68" s="3" t="s">
        <v>62</v>
      </c>
      <c r="AN68" s="3">
        <v>93.608000000000004</v>
      </c>
      <c r="AO68" s="3">
        <v>54.137624999999993</v>
      </c>
      <c r="AP68" s="3">
        <v>78.080642857142863</v>
      </c>
      <c r="AQ68" s="3">
        <v>76.139499999999998</v>
      </c>
      <c r="AR68" s="3">
        <v>68.416749999999993</v>
      </c>
      <c r="AS68" s="3">
        <v>72.444400000000002</v>
      </c>
      <c r="AT68" s="3">
        <v>87.52324999999999</v>
      </c>
      <c r="AU68" s="3">
        <v>62.338333333333338</v>
      </c>
      <c r="AV68" s="3">
        <v>24.822666666666667</v>
      </c>
      <c r="AW68" s="3">
        <v>58.490499999999997</v>
      </c>
      <c r="AX68" s="3">
        <v>82.93950000000001</v>
      </c>
      <c r="AY68" s="3">
        <v>89.869285714285724</v>
      </c>
      <c r="AZ68" s="3">
        <v>93.853666666666683</v>
      </c>
      <c r="BA68" s="3">
        <v>47.586999999999996</v>
      </c>
      <c r="BB68" s="3">
        <v>69.98599999999999</v>
      </c>
      <c r="BC68" s="3">
        <v>58.4529</v>
      </c>
      <c r="BD68" s="3">
        <v>64.564250000000001</v>
      </c>
    </row>
    <row r="69" spans="1:56">
      <c r="A69" t="s">
        <v>318</v>
      </c>
      <c r="B69" t="s">
        <v>319</v>
      </c>
      <c r="C69" s="3">
        <v>59.415672836912549</v>
      </c>
      <c r="D69" s="3">
        <v>98.892363636363655</v>
      </c>
      <c r="E69" s="4">
        <v>13276517</v>
      </c>
      <c r="F69" s="3" t="s">
        <v>60</v>
      </c>
      <c r="G69" s="3" t="s">
        <v>61</v>
      </c>
      <c r="H69" s="3" t="s">
        <v>60</v>
      </c>
      <c r="I69" s="3" t="s">
        <v>61</v>
      </c>
      <c r="J69" s="3" t="s">
        <v>60</v>
      </c>
      <c r="K69" s="3" t="s">
        <v>62</v>
      </c>
      <c r="L69" s="3" t="s">
        <v>60</v>
      </c>
      <c r="M69" s="3" t="s">
        <v>61</v>
      </c>
      <c r="N69" s="3" t="s">
        <v>67</v>
      </c>
      <c r="O69" s="3" t="s">
        <v>62</v>
      </c>
      <c r="P69" s="3" t="s">
        <v>60</v>
      </c>
      <c r="Q69" s="3" t="s">
        <v>61</v>
      </c>
      <c r="R69" s="3" t="s">
        <v>60</v>
      </c>
      <c r="S69" s="3" t="s">
        <v>62</v>
      </c>
      <c r="T69" s="3" t="s">
        <v>60</v>
      </c>
      <c r="U69" s="3" t="s">
        <v>64</v>
      </c>
      <c r="V69" s="3" t="s">
        <v>60</v>
      </c>
      <c r="W69" s="3" t="s">
        <v>62</v>
      </c>
      <c r="X69" s="3" t="s">
        <v>60</v>
      </c>
      <c r="Y69" s="3" t="s">
        <v>59</v>
      </c>
      <c r="Z69" s="3" t="s">
        <v>60</v>
      </c>
      <c r="AA69" s="3" t="s">
        <v>61</v>
      </c>
      <c r="AB69" s="3" t="s">
        <v>66</v>
      </c>
      <c r="AC69" s="3" t="s">
        <v>64</v>
      </c>
      <c r="AD69" s="3" t="s">
        <v>63</v>
      </c>
      <c r="AE69" s="3" t="s">
        <v>64</v>
      </c>
      <c r="AF69" s="3" t="s">
        <v>58</v>
      </c>
      <c r="AG69" s="3" t="s">
        <v>59</v>
      </c>
      <c r="AH69" s="3" t="s">
        <v>60</v>
      </c>
      <c r="AI69" s="3" t="s">
        <v>65</v>
      </c>
      <c r="AJ69" s="3" t="s">
        <v>60</v>
      </c>
      <c r="AK69" s="3" t="s">
        <v>61</v>
      </c>
      <c r="AL69" s="3" t="s">
        <v>67</v>
      </c>
      <c r="AM69" s="3" t="s">
        <v>62</v>
      </c>
      <c r="AN69" s="3">
        <v>17.272500000000001</v>
      </c>
      <c r="AO69" s="3">
        <v>59.852125000000001</v>
      </c>
      <c r="AP69" s="3">
        <v>59.501214285714298</v>
      </c>
      <c r="AQ69" s="3">
        <v>54.694250000000004</v>
      </c>
      <c r="AR69" s="3">
        <v>80.867999999999995</v>
      </c>
      <c r="AS69" s="3">
        <v>59.511400000000002</v>
      </c>
      <c r="AT69" s="3">
        <v>38.573999999999998</v>
      </c>
      <c r="AU69" s="3">
        <v>69.015333333333345</v>
      </c>
      <c r="AV69" s="3">
        <v>23.483499999999996</v>
      </c>
      <c r="AW69" s="3">
        <v>34.901499999999999</v>
      </c>
      <c r="AX69" s="3">
        <v>55.695500000000003</v>
      </c>
      <c r="AY69" s="3">
        <v>95.373428571428562</v>
      </c>
      <c r="AZ69" s="3">
        <v>99.14800000000001</v>
      </c>
      <c r="BA69" s="3"/>
      <c r="BB69" s="3">
        <v>65.341200000000001</v>
      </c>
      <c r="BC69" s="3">
        <v>70.855000000000004</v>
      </c>
      <c r="BD69" s="3">
        <v>57.981500000000004</v>
      </c>
    </row>
    <row r="70" spans="1:56">
      <c r="A70" t="s">
        <v>306</v>
      </c>
      <c r="B70" t="s">
        <v>307</v>
      </c>
      <c r="C70" s="3">
        <v>80.536741316526616</v>
      </c>
      <c r="D70" s="3">
        <v>80.908666666666662</v>
      </c>
      <c r="E70" s="4">
        <v>37797000</v>
      </c>
      <c r="F70" s="3" t="s">
        <v>63</v>
      </c>
      <c r="G70" s="3" t="s">
        <v>64</v>
      </c>
      <c r="H70" s="3" t="s">
        <v>67</v>
      </c>
      <c r="I70" s="3" t="s">
        <v>62</v>
      </c>
      <c r="J70" s="3" t="s">
        <v>67</v>
      </c>
      <c r="K70" s="3" t="s">
        <v>62</v>
      </c>
      <c r="L70" s="3" t="s">
        <v>66</v>
      </c>
      <c r="M70" s="3" t="s">
        <v>64</v>
      </c>
      <c r="N70" s="3" t="s">
        <v>66</v>
      </c>
      <c r="O70" s="3" t="s">
        <v>62</v>
      </c>
      <c r="P70" s="3" t="s">
        <v>66</v>
      </c>
      <c r="Q70" s="3" t="s">
        <v>64</v>
      </c>
      <c r="R70" s="3" t="s">
        <v>60</v>
      </c>
      <c r="S70" s="3" t="s">
        <v>61</v>
      </c>
      <c r="T70" s="3" t="s">
        <v>66</v>
      </c>
      <c r="U70" s="3" t="s">
        <v>62</v>
      </c>
      <c r="V70" s="3" t="s">
        <v>67</v>
      </c>
      <c r="W70" s="3" t="s">
        <v>64</v>
      </c>
      <c r="X70" s="3" t="s">
        <v>66</v>
      </c>
      <c r="Y70" s="3" t="s">
        <v>62</v>
      </c>
      <c r="Z70" s="3" t="s">
        <v>67</v>
      </c>
      <c r="AA70" s="3" t="s">
        <v>61</v>
      </c>
      <c r="AB70" s="3" t="s">
        <v>67</v>
      </c>
      <c r="AC70" s="3" t="s">
        <v>64</v>
      </c>
      <c r="AD70" s="3" t="s">
        <v>60</v>
      </c>
      <c r="AE70" s="3" t="s">
        <v>61</v>
      </c>
      <c r="AF70" s="3" t="s">
        <v>60</v>
      </c>
      <c r="AG70" s="3" t="s">
        <v>61</v>
      </c>
      <c r="AH70" s="3" t="s">
        <v>63</v>
      </c>
      <c r="AI70" s="3" t="s">
        <v>64</v>
      </c>
      <c r="AJ70" s="3" t="s">
        <v>66</v>
      </c>
      <c r="AK70" s="3" t="s">
        <v>62</v>
      </c>
      <c r="AL70" s="3" t="s">
        <v>60</v>
      </c>
      <c r="AM70" s="3" t="s">
        <v>62</v>
      </c>
      <c r="AN70" s="3">
        <v>99.908500000000004</v>
      </c>
      <c r="AO70" s="3">
        <v>68.14425</v>
      </c>
      <c r="AP70" s="3">
        <v>83.800071428571428</v>
      </c>
      <c r="AQ70" s="3">
        <v>98.84675</v>
      </c>
      <c r="AR70" s="3">
        <v>72.473749999999995</v>
      </c>
      <c r="AS70" s="3">
        <v>85.152799999999999</v>
      </c>
      <c r="AT70" s="3">
        <v>70.210999999999999</v>
      </c>
      <c r="AU70" s="3">
        <v>83.744666666666674</v>
      </c>
      <c r="AV70" s="3">
        <v>75.790999999999997</v>
      </c>
      <c r="AW70" s="3">
        <v>93.384500000000003</v>
      </c>
      <c r="AX70" s="3">
        <v>85.770499999999998</v>
      </c>
      <c r="AY70" s="3">
        <v>78.740714285714276</v>
      </c>
      <c r="AZ70" s="3">
        <v>72.216999999999999</v>
      </c>
      <c r="BA70" s="3">
        <v>64.239500000000007</v>
      </c>
      <c r="BB70" s="3">
        <v>92.348600000000005</v>
      </c>
      <c r="BC70" s="3">
        <v>81.484499999999997</v>
      </c>
      <c r="BD70" s="3">
        <v>62.866500000000002</v>
      </c>
    </row>
    <row r="71" spans="1:56">
      <c r="A71" t="s">
        <v>278</v>
      </c>
      <c r="B71" t="s">
        <v>279</v>
      </c>
      <c r="C71" s="3">
        <v>62.716526867413634</v>
      </c>
      <c r="D71" s="3">
        <v>90.103999999999999</v>
      </c>
      <c r="E71" s="4">
        <v>2587344</v>
      </c>
      <c r="F71" s="3" t="s">
        <v>60</v>
      </c>
      <c r="G71" s="3" t="s">
        <v>65</v>
      </c>
      <c r="H71" s="3" t="s">
        <v>60</v>
      </c>
      <c r="I71" s="3" t="s">
        <v>61</v>
      </c>
      <c r="J71" s="3" t="s">
        <v>60</v>
      </c>
      <c r="K71" s="3" t="s">
        <v>62</v>
      </c>
      <c r="L71" s="3" t="s">
        <v>67</v>
      </c>
      <c r="M71" s="3" t="s">
        <v>64</v>
      </c>
      <c r="N71" s="3" t="s">
        <v>63</v>
      </c>
      <c r="O71" s="3" t="s">
        <v>64</v>
      </c>
      <c r="P71" s="3" t="s">
        <v>60</v>
      </c>
      <c r="Q71" s="3" t="s">
        <v>61</v>
      </c>
      <c r="R71" s="3" t="s">
        <v>60</v>
      </c>
      <c r="S71" s="3" t="s">
        <v>61</v>
      </c>
      <c r="T71" s="3" t="s">
        <v>60</v>
      </c>
      <c r="U71" s="3" t="s">
        <v>62</v>
      </c>
      <c r="V71" s="3" t="s">
        <v>60</v>
      </c>
      <c r="W71" s="3" t="s">
        <v>62</v>
      </c>
      <c r="X71" s="3" t="s">
        <v>60</v>
      </c>
      <c r="Y71" s="3" t="s">
        <v>59</v>
      </c>
      <c r="Z71" s="3" t="s">
        <v>60</v>
      </c>
      <c r="AA71" s="3" t="s">
        <v>65</v>
      </c>
      <c r="AB71" s="3" t="s">
        <v>66</v>
      </c>
      <c r="AC71" s="3" t="s">
        <v>62</v>
      </c>
      <c r="AD71" s="3" t="s">
        <v>66</v>
      </c>
      <c r="AE71" s="3" t="s">
        <v>64</v>
      </c>
      <c r="AF71" s="3" t="s">
        <v>66</v>
      </c>
      <c r="AG71" s="3" t="s">
        <v>62</v>
      </c>
      <c r="AH71" s="3" t="s">
        <v>66</v>
      </c>
      <c r="AI71" s="3" t="s">
        <v>62</v>
      </c>
      <c r="AJ71" s="3" t="s">
        <v>60</v>
      </c>
      <c r="AK71" s="3" t="s">
        <v>61</v>
      </c>
      <c r="AL71" s="3" t="s">
        <v>66</v>
      </c>
      <c r="AM71" s="3" t="s">
        <v>62</v>
      </c>
      <c r="AN71" s="3">
        <v>47.1295</v>
      </c>
      <c r="AO71" s="3">
        <v>48.156625000000005</v>
      </c>
      <c r="AP71" s="3">
        <v>48.533142857142856</v>
      </c>
      <c r="AQ71" s="3">
        <v>81.734999999999999</v>
      </c>
      <c r="AR71" s="3">
        <v>86.64725</v>
      </c>
      <c r="AS71" s="3">
        <v>57.262200000000007</v>
      </c>
      <c r="AT71" s="3">
        <v>44.52825</v>
      </c>
      <c r="AU71" s="3">
        <v>60.048000000000002</v>
      </c>
      <c r="AV71" s="3">
        <v>30.838000000000005</v>
      </c>
      <c r="AW71" s="3">
        <v>5.4930000000000003</v>
      </c>
      <c r="AX71" s="3">
        <v>66.401499999999999</v>
      </c>
      <c r="AY71" s="3">
        <v>87.654166666666654</v>
      </c>
      <c r="AZ71" s="3">
        <v>88.810999999999993</v>
      </c>
      <c r="BA71" s="3">
        <v>80.748166666666677</v>
      </c>
      <c r="BB71" s="3">
        <v>87.139600000000002</v>
      </c>
      <c r="BC71" s="3">
        <v>67.953555555555567</v>
      </c>
      <c r="BD71" s="3">
        <v>77.102000000000004</v>
      </c>
    </row>
    <row r="72" spans="1:56">
      <c r="A72" t="s">
        <v>324</v>
      </c>
      <c r="B72" t="s">
        <v>325</v>
      </c>
      <c r="C72" s="3">
        <v>58.703389495798334</v>
      </c>
      <c r="D72" s="3">
        <v>98.720272727272729</v>
      </c>
      <c r="E72" s="4">
        <v>17196308</v>
      </c>
      <c r="F72" s="3" t="s">
        <v>60</v>
      </c>
      <c r="G72" s="3" t="s">
        <v>61</v>
      </c>
      <c r="H72" s="3" t="s">
        <v>60</v>
      </c>
      <c r="I72" s="3" t="s">
        <v>62</v>
      </c>
      <c r="J72" s="3" t="s">
        <v>60</v>
      </c>
      <c r="K72" s="3" t="s">
        <v>62</v>
      </c>
      <c r="L72" s="3" t="s">
        <v>60</v>
      </c>
      <c r="M72" s="3" t="s">
        <v>65</v>
      </c>
      <c r="N72" s="3" t="s">
        <v>60</v>
      </c>
      <c r="O72" s="3" t="s">
        <v>61</v>
      </c>
      <c r="P72" s="3" t="s">
        <v>60</v>
      </c>
      <c r="Q72" s="3" t="s">
        <v>62</v>
      </c>
      <c r="R72" s="3" t="s">
        <v>60</v>
      </c>
      <c r="S72" s="3" t="s">
        <v>62</v>
      </c>
      <c r="T72" s="3" t="s">
        <v>60</v>
      </c>
      <c r="U72" s="3" t="s">
        <v>62</v>
      </c>
      <c r="V72" s="3" t="s">
        <v>60</v>
      </c>
      <c r="W72" s="3" t="s">
        <v>62</v>
      </c>
      <c r="X72" s="3" t="s">
        <v>60</v>
      </c>
      <c r="Y72" s="3" t="s">
        <v>59</v>
      </c>
      <c r="Z72" s="3" t="s">
        <v>60</v>
      </c>
      <c r="AA72" s="3" t="s">
        <v>62</v>
      </c>
      <c r="AB72" s="3" t="s">
        <v>63</v>
      </c>
      <c r="AC72" s="3" t="s">
        <v>64</v>
      </c>
      <c r="AD72" s="3" t="s">
        <v>63</v>
      </c>
      <c r="AE72" s="3" t="s">
        <v>64</v>
      </c>
      <c r="AF72" s="3" t="s">
        <v>60</v>
      </c>
      <c r="AG72" s="3" t="s">
        <v>62</v>
      </c>
      <c r="AH72" s="3" t="s">
        <v>60</v>
      </c>
      <c r="AI72" s="3" t="s">
        <v>61</v>
      </c>
      <c r="AJ72" s="3" t="s">
        <v>67</v>
      </c>
      <c r="AK72" s="3" t="s">
        <v>62</v>
      </c>
      <c r="AL72" s="3" t="s">
        <v>67</v>
      </c>
      <c r="AM72" s="3" t="s">
        <v>61</v>
      </c>
      <c r="AN72" s="3">
        <v>28.85</v>
      </c>
      <c r="AO72" s="3">
        <v>62.197250000000004</v>
      </c>
      <c r="AP72" s="3">
        <v>57.656142857142868</v>
      </c>
      <c r="AQ72" s="3">
        <v>28.561750000000004</v>
      </c>
      <c r="AR72" s="3">
        <v>44.134500000000003</v>
      </c>
      <c r="AS72" s="3">
        <v>64.911000000000001</v>
      </c>
      <c r="AT72" s="3">
        <v>58.083500000000001</v>
      </c>
      <c r="AU72" s="3">
        <v>72.350000000000009</v>
      </c>
      <c r="AV72" s="3">
        <v>23.921833333333336</v>
      </c>
      <c r="AW72" s="3">
        <v>51.034500000000001</v>
      </c>
      <c r="AX72" s="3">
        <v>64.055750000000003</v>
      </c>
      <c r="AY72" s="3">
        <v>96.227428571428575</v>
      </c>
      <c r="AZ72" s="3">
        <v>97.46</v>
      </c>
      <c r="BA72" s="3">
        <v>65.721166666666662</v>
      </c>
      <c r="BB72" s="3">
        <v>62.328400000000002</v>
      </c>
      <c r="BC72" s="3">
        <v>63.926400000000001</v>
      </c>
      <c r="BD72" s="3">
        <v>56.537999999999997</v>
      </c>
    </row>
    <row r="73" spans="1:56">
      <c r="A73" t="s">
        <v>346</v>
      </c>
      <c r="B73" t="s">
        <v>347</v>
      </c>
      <c r="C73" s="3">
        <v>85.189279438698577</v>
      </c>
      <c r="D73" s="3">
        <v>65.725416666666675</v>
      </c>
      <c r="E73" s="4">
        <v>10160159</v>
      </c>
      <c r="F73" s="3" t="s">
        <v>63</v>
      </c>
      <c r="G73" s="3" t="s">
        <v>64</v>
      </c>
      <c r="H73" s="3" t="s">
        <v>60</v>
      </c>
      <c r="I73" s="3" t="s">
        <v>62</v>
      </c>
      <c r="J73" s="3" t="s">
        <v>67</v>
      </c>
      <c r="K73" s="3" t="s">
        <v>62</v>
      </c>
      <c r="L73" s="3" t="s">
        <v>66</v>
      </c>
      <c r="M73" s="3" t="s">
        <v>62</v>
      </c>
      <c r="N73" s="3" t="s">
        <v>63</v>
      </c>
      <c r="O73" s="3" t="s">
        <v>64</v>
      </c>
      <c r="P73" s="3" t="s">
        <v>66</v>
      </c>
      <c r="Q73" s="3" t="s">
        <v>64</v>
      </c>
      <c r="R73" s="3" t="s">
        <v>63</v>
      </c>
      <c r="S73" s="3" t="s">
        <v>64</v>
      </c>
      <c r="T73" s="3" t="s">
        <v>66</v>
      </c>
      <c r="U73" s="3" t="s">
        <v>64</v>
      </c>
      <c r="V73" s="3" t="s">
        <v>66</v>
      </c>
      <c r="W73" s="3" t="s">
        <v>62</v>
      </c>
      <c r="X73" s="3" t="s">
        <v>66</v>
      </c>
      <c r="Y73" s="3" t="s">
        <v>62</v>
      </c>
      <c r="Z73" s="3" t="s">
        <v>66</v>
      </c>
      <c r="AA73" s="3" t="s">
        <v>62</v>
      </c>
      <c r="AB73" s="3" t="s">
        <v>60</v>
      </c>
      <c r="AC73" s="3" t="s">
        <v>62</v>
      </c>
      <c r="AD73" s="3" t="s">
        <v>60</v>
      </c>
      <c r="AE73" s="3" t="s">
        <v>61</v>
      </c>
      <c r="AF73" s="3" t="s">
        <v>60</v>
      </c>
      <c r="AG73" s="3" t="s">
        <v>61</v>
      </c>
      <c r="AH73" s="3" t="s">
        <v>60</v>
      </c>
      <c r="AI73" s="3" t="s">
        <v>62</v>
      </c>
      <c r="AJ73" s="3" t="s">
        <v>66</v>
      </c>
      <c r="AK73" s="3" t="s">
        <v>64</v>
      </c>
      <c r="AL73" s="3" t="s">
        <v>66</v>
      </c>
      <c r="AM73" s="3" t="s">
        <v>64</v>
      </c>
      <c r="AN73" s="3">
        <v>98.881</v>
      </c>
      <c r="AO73" s="3">
        <v>63.410875000000004</v>
      </c>
      <c r="AP73" s="3">
        <v>95.718923076923076</v>
      </c>
      <c r="AQ73" s="3">
        <v>99.875666666666675</v>
      </c>
      <c r="AR73" s="3">
        <v>90.919000000000011</v>
      </c>
      <c r="AS73" s="3">
        <v>95.057600000000008</v>
      </c>
      <c r="AT73" s="3">
        <v>93.289749999999998</v>
      </c>
      <c r="AU73" s="3">
        <v>83.863166666666658</v>
      </c>
      <c r="AV73" s="3">
        <v>97.326166666666666</v>
      </c>
      <c r="AW73" s="3">
        <v>93.353999999999999</v>
      </c>
      <c r="AX73" s="3">
        <v>92.012500000000003</v>
      </c>
      <c r="AY73" s="3">
        <v>63.091285714285718</v>
      </c>
      <c r="AZ73" s="3">
        <v>60.239000000000004</v>
      </c>
      <c r="BA73" s="3">
        <v>67.264666666666656</v>
      </c>
      <c r="BB73" s="3">
        <v>80.122600000000006</v>
      </c>
      <c r="BC73" s="3">
        <v>86.577799999999996</v>
      </c>
      <c r="BD73" s="3">
        <v>87.213750000000005</v>
      </c>
    </row>
    <row r="74" spans="1:56">
      <c r="A74" t="s">
        <v>292</v>
      </c>
      <c r="B74" t="s">
        <v>293</v>
      </c>
      <c r="C74" s="3">
        <v>78.304349719887938</v>
      </c>
      <c r="D74" s="3">
        <v>67.168090909090907</v>
      </c>
      <c r="E74" s="4">
        <v>4860642</v>
      </c>
      <c r="F74" s="3" t="s">
        <v>66</v>
      </c>
      <c r="G74" s="3" t="s">
        <v>64</v>
      </c>
      <c r="H74" s="3" t="s">
        <v>67</v>
      </c>
      <c r="I74" s="3" t="s">
        <v>62</v>
      </c>
      <c r="J74" s="3" t="s">
        <v>66</v>
      </c>
      <c r="K74" s="3" t="s">
        <v>62</v>
      </c>
      <c r="L74" s="3" t="s">
        <v>66</v>
      </c>
      <c r="M74" s="3" t="s">
        <v>62</v>
      </c>
      <c r="N74" s="3" t="s">
        <v>63</v>
      </c>
      <c r="O74" s="3" t="s">
        <v>64</v>
      </c>
      <c r="P74" s="3" t="s">
        <v>67</v>
      </c>
      <c r="Q74" s="3" t="s">
        <v>62</v>
      </c>
      <c r="R74" s="3" t="s">
        <v>63</v>
      </c>
      <c r="S74" s="3" t="s">
        <v>64</v>
      </c>
      <c r="T74" s="3" t="s">
        <v>66</v>
      </c>
      <c r="U74" s="3" t="s">
        <v>62</v>
      </c>
      <c r="V74" s="3" t="s">
        <v>67</v>
      </c>
      <c r="W74" s="3" t="s">
        <v>62</v>
      </c>
      <c r="X74" s="3" t="s">
        <v>67</v>
      </c>
      <c r="Y74" s="3" t="s">
        <v>59</v>
      </c>
      <c r="Z74" s="3" t="s">
        <v>66</v>
      </c>
      <c r="AA74" s="3" t="s">
        <v>62</v>
      </c>
      <c r="AB74" s="3" t="s">
        <v>60</v>
      </c>
      <c r="AC74" s="3" t="s">
        <v>65</v>
      </c>
      <c r="AD74" s="3" t="s">
        <v>60</v>
      </c>
      <c r="AE74" s="3" t="s">
        <v>62</v>
      </c>
      <c r="AF74" s="3" t="s">
        <v>60</v>
      </c>
      <c r="AG74" s="3" t="s">
        <v>65</v>
      </c>
      <c r="AH74" s="3" t="s">
        <v>60</v>
      </c>
      <c r="AI74" s="3" t="s">
        <v>61</v>
      </c>
      <c r="AJ74" s="3" t="s">
        <v>67</v>
      </c>
      <c r="AK74" s="3" t="s">
        <v>62</v>
      </c>
      <c r="AL74" s="3" t="s">
        <v>60</v>
      </c>
      <c r="AM74" s="3" t="s">
        <v>62</v>
      </c>
      <c r="AN74" s="3">
        <v>99.973500000000001</v>
      </c>
      <c r="AO74" s="3">
        <v>66.611428571428561</v>
      </c>
      <c r="AP74" s="3">
        <v>92.817714285714302</v>
      </c>
      <c r="AQ74" s="3">
        <v>95.233999999999995</v>
      </c>
      <c r="AR74" s="3">
        <v>89.781750000000002</v>
      </c>
      <c r="AS74" s="3">
        <v>90.3262</v>
      </c>
      <c r="AT74" s="3">
        <v>90.967749999999995</v>
      </c>
      <c r="AU74" s="3">
        <v>87.885999999999981</v>
      </c>
      <c r="AV74" s="3">
        <v>87.952333333333328</v>
      </c>
      <c r="AW74" s="3">
        <v>66.875</v>
      </c>
      <c r="AX74" s="3">
        <v>89.204499999999996</v>
      </c>
      <c r="AY74" s="3">
        <v>52.498285714285714</v>
      </c>
      <c r="AZ74" s="3">
        <v>56.525666666666666</v>
      </c>
      <c r="BA74" s="3">
        <v>53.372166666666665</v>
      </c>
      <c r="BB74" s="3">
        <v>49.585999999999999</v>
      </c>
      <c r="BC74" s="3">
        <v>89.06989999999999</v>
      </c>
      <c r="BD74" s="3">
        <v>72.491749999999996</v>
      </c>
    </row>
    <row r="75" spans="1:56">
      <c r="A75" t="s">
        <v>326</v>
      </c>
      <c r="B75" t="s">
        <v>327</v>
      </c>
      <c r="C75" s="3">
        <v>71.71921666083098</v>
      </c>
      <c r="D75" s="3">
        <v>33.027272727272731</v>
      </c>
      <c r="E75" s="4">
        <v>5896684</v>
      </c>
      <c r="F75" s="3" t="s">
        <v>63</v>
      </c>
      <c r="G75" s="3" t="s">
        <v>64</v>
      </c>
      <c r="H75" s="3" t="s">
        <v>67</v>
      </c>
      <c r="I75" s="3" t="s">
        <v>62</v>
      </c>
      <c r="J75" s="3" t="s">
        <v>66</v>
      </c>
      <c r="K75" s="3" t="s">
        <v>62</v>
      </c>
      <c r="L75" s="3" t="s">
        <v>63</v>
      </c>
      <c r="M75" s="3" t="s">
        <v>64</v>
      </c>
      <c r="N75" s="3" t="s">
        <v>66</v>
      </c>
      <c r="O75" s="3" t="s">
        <v>62</v>
      </c>
      <c r="P75" s="3" t="s">
        <v>60</v>
      </c>
      <c r="Q75" s="3" t="s">
        <v>64</v>
      </c>
      <c r="R75" s="3" t="s">
        <v>67</v>
      </c>
      <c r="S75" s="3" t="s">
        <v>62</v>
      </c>
      <c r="T75" s="3" t="s">
        <v>67</v>
      </c>
      <c r="U75" s="3" t="s">
        <v>62</v>
      </c>
      <c r="V75" s="3" t="s">
        <v>63</v>
      </c>
      <c r="W75" s="3" t="s">
        <v>64</v>
      </c>
      <c r="X75" s="3" t="s">
        <v>58</v>
      </c>
      <c r="Y75" s="3" t="s">
        <v>59</v>
      </c>
      <c r="Z75" s="3" t="s">
        <v>66</v>
      </c>
      <c r="AA75" s="3" t="s">
        <v>62</v>
      </c>
      <c r="AB75" s="3" t="s">
        <v>60</v>
      </c>
      <c r="AC75" s="3" t="s">
        <v>61</v>
      </c>
      <c r="AD75" s="3" t="s">
        <v>60</v>
      </c>
      <c r="AE75" s="3" t="s">
        <v>64</v>
      </c>
      <c r="AF75" s="3" t="s">
        <v>60</v>
      </c>
      <c r="AG75" s="3" t="s">
        <v>61</v>
      </c>
      <c r="AH75" s="3" t="s">
        <v>60</v>
      </c>
      <c r="AI75" s="3" t="s">
        <v>65</v>
      </c>
      <c r="AJ75" s="3" t="s">
        <v>67</v>
      </c>
      <c r="AK75" s="3" t="s">
        <v>62</v>
      </c>
      <c r="AL75" s="3" t="s">
        <v>60</v>
      </c>
      <c r="AM75" s="3" t="s">
        <v>62</v>
      </c>
      <c r="AN75" s="3">
        <v>98.460499999999996</v>
      </c>
      <c r="AO75" s="3">
        <v>76.097666666666669</v>
      </c>
      <c r="AP75" s="3">
        <v>94.883214285714288</v>
      </c>
      <c r="AQ75" s="3">
        <v>97.681749999999994</v>
      </c>
      <c r="AR75" s="3">
        <v>72.238500000000002</v>
      </c>
      <c r="AS75" s="3">
        <v>74.185999999999993</v>
      </c>
      <c r="AT75" s="3">
        <v>71.936499999999995</v>
      </c>
      <c r="AU75" s="3">
        <v>70.028499999999994</v>
      </c>
      <c r="AV75" s="3">
        <v>90.641833333333338</v>
      </c>
      <c r="AW75" s="3"/>
      <c r="AX75" s="3">
        <v>94.737000000000009</v>
      </c>
      <c r="AY75" s="3">
        <v>56.963857142857144</v>
      </c>
      <c r="AZ75" s="3">
        <v>53.70333333333334</v>
      </c>
      <c r="BA75" s="3">
        <v>43.499400000000001</v>
      </c>
      <c r="BB75" s="3">
        <v>30.148250000000001</v>
      </c>
      <c r="BC75" s="3">
        <v>86.935555555555553</v>
      </c>
      <c r="BD75" s="3">
        <v>42.749666666666677</v>
      </c>
    </row>
    <row r="76" spans="1:56">
      <c r="A76" t="s">
        <v>354</v>
      </c>
      <c r="B76" t="s">
        <v>355</v>
      </c>
      <c r="C76" s="3">
        <v>55.56538711484594</v>
      </c>
      <c r="D76" s="3">
        <v>99.056545454545457</v>
      </c>
      <c r="E76" s="4">
        <v>8478242</v>
      </c>
      <c r="F76" s="3" t="s">
        <v>60</v>
      </c>
      <c r="G76" s="3" t="s">
        <v>61</v>
      </c>
      <c r="H76" s="3" t="s">
        <v>60</v>
      </c>
      <c r="I76" s="3" t="s">
        <v>61</v>
      </c>
      <c r="J76" s="3" t="s">
        <v>60</v>
      </c>
      <c r="K76" s="3" t="s">
        <v>62</v>
      </c>
      <c r="L76" s="3" t="s">
        <v>67</v>
      </c>
      <c r="M76" s="3" t="s">
        <v>62</v>
      </c>
      <c r="N76" s="3" t="s">
        <v>60</v>
      </c>
      <c r="O76" s="3" t="s">
        <v>61</v>
      </c>
      <c r="P76" s="3" t="s">
        <v>60</v>
      </c>
      <c r="Q76" s="3" t="s">
        <v>61</v>
      </c>
      <c r="R76" s="3" t="s">
        <v>60</v>
      </c>
      <c r="S76" s="3" t="s">
        <v>61</v>
      </c>
      <c r="T76" s="3" t="s">
        <v>60</v>
      </c>
      <c r="U76" s="3" t="s">
        <v>64</v>
      </c>
      <c r="V76" s="3" t="s">
        <v>60</v>
      </c>
      <c r="W76" s="3" t="s">
        <v>62</v>
      </c>
      <c r="X76" s="3" t="s">
        <v>60</v>
      </c>
      <c r="Y76" s="3" t="s">
        <v>59</v>
      </c>
      <c r="Z76" s="3" t="s">
        <v>60</v>
      </c>
      <c r="AA76" s="3" t="s">
        <v>65</v>
      </c>
      <c r="AB76" s="3" t="s">
        <v>63</v>
      </c>
      <c r="AC76" s="3" t="s">
        <v>64</v>
      </c>
      <c r="AD76" s="3" t="s">
        <v>63</v>
      </c>
      <c r="AE76" s="3" t="s">
        <v>64</v>
      </c>
      <c r="AF76" s="3" t="s">
        <v>67</v>
      </c>
      <c r="AG76" s="3" t="s">
        <v>62</v>
      </c>
      <c r="AH76" s="3" t="s">
        <v>67</v>
      </c>
      <c r="AI76" s="3" t="s">
        <v>65</v>
      </c>
      <c r="AJ76" s="3" t="s">
        <v>60</v>
      </c>
      <c r="AK76" s="3" t="s">
        <v>61</v>
      </c>
      <c r="AL76" s="3" t="s">
        <v>67</v>
      </c>
      <c r="AM76" s="3" t="s">
        <v>61</v>
      </c>
      <c r="AN76" s="3">
        <v>19.449000000000002</v>
      </c>
      <c r="AO76" s="3">
        <v>60.100750000000005</v>
      </c>
      <c r="AP76" s="3">
        <v>44.46707142857143</v>
      </c>
      <c r="AQ76" s="3">
        <v>78.926749999999998</v>
      </c>
      <c r="AR76" s="3">
        <v>43.140749999999997</v>
      </c>
      <c r="AS76" s="3">
        <v>50.8932</v>
      </c>
      <c r="AT76" s="3">
        <v>42.871250000000003</v>
      </c>
      <c r="AU76" s="3">
        <v>65.890166666666673</v>
      </c>
      <c r="AV76" s="3">
        <v>16.791833333333333</v>
      </c>
      <c r="AW76" s="3">
        <v>38.0595</v>
      </c>
      <c r="AX76" s="3">
        <v>37.178249999999998</v>
      </c>
      <c r="AY76" s="3">
        <v>97.241142857142876</v>
      </c>
      <c r="AZ76" s="3">
        <v>98.693666666666672</v>
      </c>
      <c r="BA76" s="3">
        <v>71.957999999999998</v>
      </c>
      <c r="BB76" s="3">
        <v>77.364249999999998</v>
      </c>
      <c r="BC76" s="3">
        <v>50.936000000000007</v>
      </c>
      <c r="BD76" s="3">
        <v>50.65</v>
      </c>
    </row>
    <row r="77" spans="1:56">
      <c r="A77" t="s">
        <v>336</v>
      </c>
      <c r="B77" t="s">
        <v>337</v>
      </c>
      <c r="C77" s="3">
        <v>39.045153159041391</v>
      </c>
      <c r="D77" s="3">
        <v>99.529222222222231</v>
      </c>
      <c r="E77" s="4">
        <v>11381377</v>
      </c>
      <c r="F77" s="3" t="s">
        <v>60</v>
      </c>
      <c r="G77" s="3" t="s">
        <v>65</v>
      </c>
      <c r="H77" s="3" t="s">
        <v>60</v>
      </c>
      <c r="I77" s="3" t="s">
        <v>61</v>
      </c>
      <c r="J77" s="3" t="s">
        <v>60</v>
      </c>
      <c r="K77" s="3" t="s">
        <v>61</v>
      </c>
      <c r="L77" s="3" t="s">
        <v>60</v>
      </c>
      <c r="M77" s="3" t="s">
        <v>59</v>
      </c>
      <c r="N77" s="3" t="s">
        <v>67</v>
      </c>
      <c r="O77" s="3" t="s">
        <v>61</v>
      </c>
      <c r="P77" s="3" t="s">
        <v>60</v>
      </c>
      <c r="Q77" s="3" t="s">
        <v>61</v>
      </c>
      <c r="R77" s="3" t="s">
        <v>60</v>
      </c>
      <c r="S77" s="3" t="s">
        <v>61</v>
      </c>
      <c r="T77" s="3" t="s">
        <v>60</v>
      </c>
      <c r="U77" s="3" t="s">
        <v>61</v>
      </c>
      <c r="V77" s="3" t="s">
        <v>60</v>
      </c>
      <c r="W77" s="3" t="s">
        <v>61</v>
      </c>
      <c r="X77" s="3" t="s">
        <v>60</v>
      </c>
      <c r="Y77" s="3" t="s">
        <v>59</v>
      </c>
      <c r="Z77" s="3" t="s">
        <v>60</v>
      </c>
      <c r="AA77" s="3" t="s">
        <v>61</v>
      </c>
      <c r="AB77" s="3" t="s">
        <v>66</v>
      </c>
      <c r="AC77" s="3" t="s">
        <v>61</v>
      </c>
      <c r="AD77" s="3" t="s">
        <v>63</v>
      </c>
      <c r="AE77" s="3" t="s">
        <v>64</v>
      </c>
      <c r="AF77" s="3" t="s">
        <v>58</v>
      </c>
      <c r="AG77" s="3" t="s">
        <v>59</v>
      </c>
      <c r="AH77" s="3" t="s">
        <v>60</v>
      </c>
      <c r="AI77" s="3" t="s">
        <v>62</v>
      </c>
      <c r="AJ77" s="3" t="s">
        <v>60</v>
      </c>
      <c r="AK77" s="3" t="s">
        <v>65</v>
      </c>
      <c r="AL77" s="3" t="s">
        <v>60</v>
      </c>
      <c r="AM77" s="3" t="s">
        <v>61</v>
      </c>
      <c r="AN77" s="3">
        <v>0</v>
      </c>
      <c r="AO77" s="3">
        <v>23.323500000000003</v>
      </c>
      <c r="AP77" s="3">
        <v>23.108000000000004</v>
      </c>
      <c r="AQ77" s="3">
        <v>1.23325</v>
      </c>
      <c r="AR77" s="3">
        <v>51.517250000000004</v>
      </c>
      <c r="AS77" s="3">
        <v>41.040599999999998</v>
      </c>
      <c r="AT77" s="3">
        <v>14.994333333333335</v>
      </c>
      <c r="AU77" s="3">
        <v>50.053666666666665</v>
      </c>
      <c r="AV77" s="3">
        <v>1.8690000000000002</v>
      </c>
      <c r="AW77" s="3">
        <v>26.619500000000002</v>
      </c>
      <c r="AX77" s="3">
        <v>13.82625</v>
      </c>
      <c r="AY77" s="3">
        <v>90.375399999999999</v>
      </c>
      <c r="AZ77" s="3">
        <v>99.425000000000011</v>
      </c>
      <c r="BA77" s="3"/>
      <c r="BB77" s="3">
        <v>74.750199999999992</v>
      </c>
      <c r="BC77" s="3">
        <v>42.240666666666662</v>
      </c>
      <c r="BD77" s="3">
        <v>41.393000000000001</v>
      </c>
    </row>
    <row r="78" spans="1:56">
      <c r="A78" t="s">
        <v>378</v>
      </c>
      <c r="B78" t="s">
        <v>379</v>
      </c>
      <c r="C78" s="3">
        <v>69.934752775655724</v>
      </c>
      <c r="D78" s="3">
        <v>98.410200000000003</v>
      </c>
      <c r="E78" s="4">
        <v>33935765</v>
      </c>
      <c r="F78" s="3" t="s">
        <v>67</v>
      </c>
      <c r="G78" s="3" t="s">
        <v>62</v>
      </c>
      <c r="H78" s="3" t="s">
        <v>67</v>
      </c>
      <c r="I78" s="3" t="s">
        <v>61</v>
      </c>
      <c r="J78" s="3" t="s">
        <v>67</v>
      </c>
      <c r="K78" s="3" t="s">
        <v>62</v>
      </c>
      <c r="L78" s="3" t="s">
        <v>66</v>
      </c>
      <c r="M78" s="3" t="s">
        <v>64</v>
      </c>
      <c r="N78" s="3" t="s">
        <v>66</v>
      </c>
      <c r="O78" s="3" t="s">
        <v>62</v>
      </c>
      <c r="P78" s="3" t="s">
        <v>60</v>
      </c>
      <c r="Q78" s="3" t="s">
        <v>64</v>
      </c>
      <c r="R78" s="3" t="s">
        <v>60</v>
      </c>
      <c r="S78" s="3" t="s">
        <v>61</v>
      </c>
      <c r="T78" s="3" t="s">
        <v>60</v>
      </c>
      <c r="U78" s="3" t="s">
        <v>61</v>
      </c>
      <c r="V78" s="3" t="s">
        <v>67</v>
      </c>
      <c r="W78" s="3" t="s">
        <v>62</v>
      </c>
      <c r="X78" s="3" t="s">
        <v>67</v>
      </c>
      <c r="Y78" s="3" t="s">
        <v>59</v>
      </c>
      <c r="Z78" s="3" t="s">
        <v>60</v>
      </c>
      <c r="AA78" s="3" t="s">
        <v>62</v>
      </c>
      <c r="AB78" s="3" t="s">
        <v>63</v>
      </c>
      <c r="AC78" s="3" t="s">
        <v>64</v>
      </c>
      <c r="AD78" s="3" t="s">
        <v>66</v>
      </c>
      <c r="AE78" s="3" t="s">
        <v>62</v>
      </c>
      <c r="AF78" s="3" t="s">
        <v>58</v>
      </c>
      <c r="AG78" s="3" t="s">
        <v>59</v>
      </c>
      <c r="AH78" s="3" t="s">
        <v>60</v>
      </c>
      <c r="AI78" s="3" t="s">
        <v>62</v>
      </c>
      <c r="AJ78" s="3" t="s">
        <v>60</v>
      </c>
      <c r="AK78" s="3" t="s">
        <v>62</v>
      </c>
      <c r="AL78" s="3" t="s">
        <v>67</v>
      </c>
      <c r="AM78" s="3" t="s">
        <v>61</v>
      </c>
      <c r="AN78" s="3">
        <v>74.605999999999995</v>
      </c>
      <c r="AO78" s="3">
        <v>65.415714285714287</v>
      </c>
      <c r="AP78" s="3">
        <v>78.575142857142865</v>
      </c>
      <c r="AQ78" s="3">
        <v>84.447500000000005</v>
      </c>
      <c r="AR78" s="3">
        <v>70.225666666666669</v>
      </c>
      <c r="AS78" s="3">
        <v>58.805199999999999</v>
      </c>
      <c r="AT78" s="3">
        <v>63.393500000000003</v>
      </c>
      <c r="AU78" s="3">
        <v>64.263499999999993</v>
      </c>
      <c r="AV78" s="3">
        <v>34.300833333333337</v>
      </c>
      <c r="AW78" s="3">
        <v>78.028000000000006</v>
      </c>
      <c r="AX78" s="3">
        <v>74.194000000000003</v>
      </c>
      <c r="AY78" s="3">
        <v>96.110166666666672</v>
      </c>
      <c r="AZ78" s="3">
        <v>92.788333333333341</v>
      </c>
      <c r="BA78" s="3"/>
      <c r="BB78" s="3">
        <v>64.736599999999996</v>
      </c>
      <c r="BC78" s="3">
        <v>70.85671428571429</v>
      </c>
      <c r="BD78" s="3">
        <v>55.954250000000002</v>
      </c>
    </row>
    <row r="79" spans="1:56">
      <c r="A79" t="s">
        <v>56</v>
      </c>
      <c r="B79" t="s">
        <v>57</v>
      </c>
      <c r="C79" s="3">
        <v>52.488008360920126</v>
      </c>
      <c r="D79" s="3">
        <v>99.364700000000013</v>
      </c>
      <c r="E79" s="4">
        <v>39835428</v>
      </c>
      <c r="F79" s="3" t="s">
        <v>58</v>
      </c>
      <c r="G79" s="3" t="s">
        <v>59</v>
      </c>
      <c r="H79" s="3" t="s">
        <v>60</v>
      </c>
      <c r="I79" s="3" t="s">
        <v>61</v>
      </c>
      <c r="J79" s="3" t="s">
        <v>60</v>
      </c>
      <c r="K79" s="3" t="s">
        <v>61</v>
      </c>
      <c r="L79" s="3" t="s">
        <v>60</v>
      </c>
      <c r="M79" s="3" t="s">
        <v>62</v>
      </c>
      <c r="N79" s="3" t="s">
        <v>60</v>
      </c>
      <c r="O79" s="3" t="s">
        <v>61</v>
      </c>
      <c r="P79" s="3" t="s">
        <v>60</v>
      </c>
      <c r="Q79" s="3" t="s">
        <v>62</v>
      </c>
      <c r="R79" s="3" t="s">
        <v>60</v>
      </c>
      <c r="S79" s="3" t="s">
        <v>62</v>
      </c>
      <c r="T79" s="3" t="s">
        <v>60</v>
      </c>
      <c r="U79" s="3" t="s">
        <v>61</v>
      </c>
      <c r="V79" s="3" t="s">
        <v>60</v>
      </c>
      <c r="W79" s="3" t="s">
        <v>61</v>
      </c>
      <c r="X79" s="3" t="s">
        <v>58</v>
      </c>
      <c r="Y79" s="3" t="s">
        <v>59</v>
      </c>
      <c r="Z79" s="3" t="s">
        <v>60</v>
      </c>
      <c r="AA79" s="3" t="s">
        <v>61</v>
      </c>
      <c r="AB79" s="3" t="s">
        <v>63</v>
      </c>
      <c r="AC79" s="3" t="s">
        <v>64</v>
      </c>
      <c r="AD79" s="3" t="s">
        <v>63</v>
      </c>
      <c r="AE79" s="3" t="s">
        <v>64</v>
      </c>
      <c r="AF79" s="3" t="s">
        <v>58</v>
      </c>
      <c r="AG79" s="3" t="s">
        <v>59</v>
      </c>
      <c r="AH79" s="3" t="s">
        <v>60</v>
      </c>
      <c r="AI79" s="3" t="s">
        <v>61</v>
      </c>
      <c r="AJ79" s="3" t="s">
        <v>60</v>
      </c>
      <c r="AK79" s="3" t="s">
        <v>61</v>
      </c>
      <c r="AL79" s="3" t="s">
        <v>60</v>
      </c>
      <c r="AM79" s="3" t="s">
        <v>62</v>
      </c>
      <c r="AN79" s="3"/>
      <c r="AO79" s="3">
        <v>51.583285714285708</v>
      </c>
      <c r="AP79" s="3">
        <v>38.087499999999999</v>
      </c>
      <c r="AQ79" s="3">
        <v>34.366</v>
      </c>
      <c r="AR79" s="3">
        <v>21.725000000000001</v>
      </c>
      <c r="AS79" s="3">
        <v>50.425400000000003</v>
      </c>
      <c r="AT79" s="3">
        <v>44.054666666666662</v>
      </c>
      <c r="AU79" s="3">
        <v>33.843166666666669</v>
      </c>
      <c r="AV79" s="3">
        <v>7.437333333333334</v>
      </c>
      <c r="AW79" s="3"/>
      <c r="AX79" s="3">
        <v>29.308499999999999</v>
      </c>
      <c r="AY79" s="3">
        <v>97.665571428571411</v>
      </c>
      <c r="AZ79" s="3">
        <v>98.837333333333333</v>
      </c>
      <c r="BA79" s="3"/>
      <c r="BB79" s="3">
        <v>52.934000000000005</v>
      </c>
      <c r="BC79" s="3">
        <v>49.204555555555558</v>
      </c>
      <c r="BD79" s="3">
        <v>42.947750000000006</v>
      </c>
    </row>
    <row r="80" spans="1:56">
      <c r="A80" t="s">
        <v>68</v>
      </c>
      <c r="B80" t="s">
        <v>69</v>
      </c>
      <c r="C80" s="3">
        <v>50.943188585434164</v>
      </c>
      <c r="D80" s="3">
        <v>97.199727272727287</v>
      </c>
      <c r="E80" s="4">
        <v>33933611</v>
      </c>
      <c r="F80" s="3" t="s">
        <v>60</v>
      </c>
      <c r="G80" s="3" t="s">
        <v>65</v>
      </c>
      <c r="H80" s="3" t="s">
        <v>60</v>
      </c>
      <c r="I80" s="3" t="s">
        <v>61</v>
      </c>
      <c r="J80" s="3" t="s">
        <v>60</v>
      </c>
      <c r="K80" s="3" t="s">
        <v>61</v>
      </c>
      <c r="L80" s="3" t="s">
        <v>60</v>
      </c>
      <c r="M80" s="3" t="s">
        <v>59</v>
      </c>
      <c r="N80" s="3" t="s">
        <v>60</v>
      </c>
      <c r="O80" s="3" t="s">
        <v>61</v>
      </c>
      <c r="P80" s="3" t="s">
        <v>60</v>
      </c>
      <c r="Q80" s="3" t="s">
        <v>61</v>
      </c>
      <c r="R80" s="3" t="s">
        <v>60</v>
      </c>
      <c r="S80" s="3" t="s">
        <v>62</v>
      </c>
      <c r="T80" s="3" t="s">
        <v>60</v>
      </c>
      <c r="U80" s="3" t="s">
        <v>61</v>
      </c>
      <c r="V80" s="3" t="s">
        <v>60</v>
      </c>
      <c r="W80" s="3" t="s">
        <v>61</v>
      </c>
      <c r="X80" s="3" t="s">
        <v>60</v>
      </c>
      <c r="Y80" s="3" t="s">
        <v>59</v>
      </c>
      <c r="Z80" s="3" t="s">
        <v>60</v>
      </c>
      <c r="AA80" s="3" t="s">
        <v>61</v>
      </c>
      <c r="AB80" s="3" t="s">
        <v>63</v>
      </c>
      <c r="AC80" s="3" t="s">
        <v>64</v>
      </c>
      <c r="AD80" s="3" t="s">
        <v>66</v>
      </c>
      <c r="AE80" s="3" t="s">
        <v>64</v>
      </c>
      <c r="AF80" s="3" t="s">
        <v>67</v>
      </c>
      <c r="AG80" s="3" t="s">
        <v>61</v>
      </c>
      <c r="AH80" s="3" t="s">
        <v>60</v>
      </c>
      <c r="AI80" s="3" t="s">
        <v>61</v>
      </c>
      <c r="AJ80" s="3" t="s">
        <v>60</v>
      </c>
      <c r="AK80" s="3" t="s">
        <v>62</v>
      </c>
      <c r="AL80" s="3" t="s">
        <v>67</v>
      </c>
      <c r="AM80" s="3" t="s">
        <v>61</v>
      </c>
      <c r="AN80" s="3">
        <v>12.927</v>
      </c>
      <c r="AO80" s="3">
        <v>55.808375000000005</v>
      </c>
      <c r="AP80" s="3">
        <v>34.751571428571424</v>
      </c>
      <c r="AQ80" s="3">
        <v>42.181250000000006</v>
      </c>
      <c r="AR80" s="3">
        <v>50.279249999999998</v>
      </c>
      <c r="AS80" s="3">
        <v>54.294599999999988</v>
      </c>
      <c r="AT80" s="3">
        <v>63.619749999999996</v>
      </c>
      <c r="AU80" s="3">
        <v>52.869499999999995</v>
      </c>
      <c r="AV80" s="3">
        <v>11.25</v>
      </c>
      <c r="AW80" s="3">
        <v>16.478999999999999</v>
      </c>
      <c r="AX80" s="3">
        <v>47.559999999999995</v>
      </c>
      <c r="AY80" s="3">
        <v>95.091142857142856</v>
      </c>
      <c r="AZ80" s="3">
        <v>96.807999999999993</v>
      </c>
      <c r="BA80" s="3">
        <v>68.339166666666671</v>
      </c>
      <c r="BB80" s="3">
        <v>66.493600000000001</v>
      </c>
      <c r="BC80" s="3">
        <v>48.972500000000004</v>
      </c>
      <c r="BD80" s="3">
        <v>48.3095</v>
      </c>
    </row>
    <row r="81" spans="1:56">
      <c r="A81" t="s">
        <v>70</v>
      </c>
      <c r="B81" t="s">
        <v>71</v>
      </c>
      <c r="C81" s="3">
        <v>71.625672549019598</v>
      </c>
      <c r="D81" s="3">
        <v>93.62700000000001</v>
      </c>
      <c r="E81" s="4">
        <v>2872934</v>
      </c>
      <c r="F81" s="3" t="s">
        <v>66</v>
      </c>
      <c r="G81" s="3" t="s">
        <v>64</v>
      </c>
      <c r="H81" s="3" t="s">
        <v>67</v>
      </c>
      <c r="I81" s="3" t="s">
        <v>61</v>
      </c>
      <c r="J81" s="3" t="s">
        <v>67</v>
      </c>
      <c r="K81" s="3" t="s">
        <v>62</v>
      </c>
      <c r="L81" s="3" t="s">
        <v>66</v>
      </c>
      <c r="M81" s="3" t="s">
        <v>61</v>
      </c>
      <c r="N81" s="3" t="s">
        <v>67</v>
      </c>
      <c r="O81" s="3" t="s">
        <v>62</v>
      </c>
      <c r="P81" s="3" t="s">
        <v>67</v>
      </c>
      <c r="Q81" s="3" t="s">
        <v>64</v>
      </c>
      <c r="R81" s="3" t="s">
        <v>66</v>
      </c>
      <c r="S81" s="3" t="s">
        <v>64</v>
      </c>
      <c r="T81" s="3" t="s">
        <v>60</v>
      </c>
      <c r="U81" s="3" t="s">
        <v>62</v>
      </c>
      <c r="V81" s="3" t="s">
        <v>67</v>
      </c>
      <c r="W81" s="3" t="s">
        <v>62</v>
      </c>
      <c r="X81" s="3" t="s">
        <v>67</v>
      </c>
      <c r="Y81" s="3" t="s">
        <v>61</v>
      </c>
      <c r="Z81" s="3" t="s">
        <v>67</v>
      </c>
      <c r="AA81" s="3" t="s">
        <v>61</v>
      </c>
      <c r="AB81" s="3" t="s">
        <v>66</v>
      </c>
      <c r="AC81" s="3" t="s">
        <v>64</v>
      </c>
      <c r="AD81" s="3" t="s">
        <v>63</v>
      </c>
      <c r="AE81" s="3" t="s">
        <v>64</v>
      </c>
      <c r="AF81" s="3" t="s">
        <v>60</v>
      </c>
      <c r="AG81" s="3" t="s">
        <v>61</v>
      </c>
      <c r="AH81" s="3" t="s">
        <v>67</v>
      </c>
      <c r="AI81" s="3" t="s">
        <v>61</v>
      </c>
      <c r="AJ81" s="3" t="s">
        <v>67</v>
      </c>
      <c r="AK81" s="3" t="s">
        <v>61</v>
      </c>
      <c r="AL81" s="3" t="s">
        <v>66</v>
      </c>
      <c r="AM81" s="3" t="s">
        <v>62</v>
      </c>
      <c r="AN81" s="3">
        <v>94.295500000000004</v>
      </c>
      <c r="AO81" s="3">
        <v>59.903571428571418</v>
      </c>
      <c r="AP81" s="3">
        <v>82.863928571428573</v>
      </c>
      <c r="AQ81" s="3">
        <v>94.264749999999992</v>
      </c>
      <c r="AR81" s="3">
        <v>53.166000000000004</v>
      </c>
      <c r="AS81" s="3">
        <v>74.280200000000008</v>
      </c>
      <c r="AT81" s="3">
        <v>81.287499999999994</v>
      </c>
      <c r="AU81" s="3">
        <v>59.123000000000012</v>
      </c>
      <c r="AV81" s="3">
        <v>31.106500000000008</v>
      </c>
      <c r="AW81" s="3">
        <v>80.347000000000008</v>
      </c>
      <c r="AX81" s="3">
        <v>74.477000000000004</v>
      </c>
      <c r="AY81" s="3">
        <v>86.796333333333337</v>
      </c>
      <c r="AZ81" s="3">
        <v>88.481999999999999</v>
      </c>
      <c r="BA81" s="3">
        <v>42.847600000000007</v>
      </c>
      <c r="BB81" s="3">
        <v>80.036599999999993</v>
      </c>
      <c r="BC81" s="3">
        <v>68.659700000000001</v>
      </c>
      <c r="BD81" s="3">
        <v>65.699250000000006</v>
      </c>
    </row>
    <row r="82" spans="1:56">
      <c r="A82" t="s">
        <v>72</v>
      </c>
      <c r="B82" t="s">
        <v>73</v>
      </c>
      <c r="C82" s="3">
        <v>68.835716900093388</v>
      </c>
      <c r="D82" s="3">
        <v>42.269749999999995</v>
      </c>
      <c r="E82" s="4">
        <v>9991083</v>
      </c>
      <c r="F82" s="3" t="s">
        <v>63</v>
      </c>
      <c r="G82" s="3" t="s">
        <v>64</v>
      </c>
      <c r="H82" s="3" t="s">
        <v>60</v>
      </c>
      <c r="I82" s="3" t="s">
        <v>61</v>
      </c>
      <c r="J82" s="3" t="s">
        <v>66</v>
      </c>
      <c r="K82" s="3" t="s">
        <v>62</v>
      </c>
      <c r="L82" s="3" t="s">
        <v>63</v>
      </c>
      <c r="M82" s="3" t="s">
        <v>64</v>
      </c>
      <c r="N82" s="3" t="s">
        <v>67</v>
      </c>
      <c r="O82" s="3" t="s">
        <v>61</v>
      </c>
      <c r="P82" s="3" t="s">
        <v>60</v>
      </c>
      <c r="Q82" s="3" t="s">
        <v>64</v>
      </c>
      <c r="R82" s="3" t="s">
        <v>67</v>
      </c>
      <c r="S82" s="3" t="s">
        <v>62</v>
      </c>
      <c r="T82" s="3" t="s">
        <v>60</v>
      </c>
      <c r="U82" s="3" t="s">
        <v>62</v>
      </c>
      <c r="V82" s="3" t="s">
        <v>66</v>
      </c>
      <c r="W82" s="3" t="s">
        <v>64</v>
      </c>
      <c r="X82" s="3" t="s">
        <v>66</v>
      </c>
      <c r="Y82" s="3" t="s">
        <v>59</v>
      </c>
      <c r="Z82" s="3" t="s">
        <v>66</v>
      </c>
      <c r="AA82" s="3" t="s">
        <v>62</v>
      </c>
      <c r="AB82" s="3" t="s">
        <v>60</v>
      </c>
      <c r="AC82" s="3" t="s">
        <v>61</v>
      </c>
      <c r="AD82" s="3" t="s">
        <v>60</v>
      </c>
      <c r="AE82" s="3" t="s">
        <v>62</v>
      </c>
      <c r="AF82" s="3" t="s">
        <v>60</v>
      </c>
      <c r="AG82" s="3" t="s">
        <v>61</v>
      </c>
      <c r="AH82" s="3" t="s">
        <v>60</v>
      </c>
      <c r="AI82" s="3" t="s">
        <v>61</v>
      </c>
      <c r="AJ82" s="3" t="s">
        <v>67</v>
      </c>
      <c r="AK82" s="3" t="s">
        <v>62</v>
      </c>
      <c r="AL82" s="3" t="s">
        <v>67</v>
      </c>
      <c r="AM82" s="3" t="s">
        <v>61</v>
      </c>
      <c r="AN82" s="3">
        <v>99.569500000000005</v>
      </c>
      <c r="AO82" s="3">
        <v>66.260000000000005</v>
      </c>
      <c r="AP82" s="3">
        <v>86.673785714285714</v>
      </c>
      <c r="AQ82" s="3">
        <v>97.975999999999999</v>
      </c>
      <c r="AR82" s="3">
        <v>76.561999999999998</v>
      </c>
      <c r="AS82" s="3">
        <v>55.180399999999999</v>
      </c>
      <c r="AT82" s="3">
        <v>69.237250000000003</v>
      </c>
      <c r="AU82" s="3">
        <v>59.5852</v>
      </c>
      <c r="AV82" s="3">
        <v>84.637333333333331</v>
      </c>
      <c r="AW82" s="3">
        <v>91.375</v>
      </c>
      <c r="AX82" s="3">
        <v>78.085999999999999</v>
      </c>
      <c r="AY82" s="3">
        <v>67.124857142857152</v>
      </c>
      <c r="AZ82" s="3">
        <v>8.6546666666666656</v>
      </c>
      <c r="BA82" s="3">
        <v>66.128499999999988</v>
      </c>
      <c r="BB82" s="3">
        <v>55.85</v>
      </c>
      <c r="BC82" s="3">
        <v>77.742444444444459</v>
      </c>
      <c r="BD82" s="3">
        <v>29.564250000000001</v>
      </c>
    </row>
    <row r="83" spans="1:56">
      <c r="A83" t="s">
        <v>74</v>
      </c>
      <c r="B83" t="s">
        <v>75</v>
      </c>
      <c r="C83" s="3">
        <v>72.782968020541531</v>
      </c>
      <c r="D83" s="3">
        <v>95.894363636363636</v>
      </c>
      <c r="E83" s="4">
        <v>45605823</v>
      </c>
      <c r="F83" s="3" t="s">
        <v>66</v>
      </c>
      <c r="G83" s="3" t="s">
        <v>62</v>
      </c>
      <c r="H83" s="3" t="s">
        <v>60</v>
      </c>
      <c r="I83" s="3" t="s">
        <v>62</v>
      </c>
      <c r="J83" s="3" t="s">
        <v>67</v>
      </c>
      <c r="K83" s="3" t="s">
        <v>61</v>
      </c>
      <c r="L83" s="3" t="s">
        <v>63</v>
      </c>
      <c r="M83" s="3" t="s">
        <v>64</v>
      </c>
      <c r="N83" s="3" t="s">
        <v>63</v>
      </c>
      <c r="O83" s="3" t="s">
        <v>64</v>
      </c>
      <c r="P83" s="3" t="s">
        <v>67</v>
      </c>
      <c r="Q83" s="3" t="s">
        <v>59</v>
      </c>
      <c r="R83" s="3" t="s">
        <v>67</v>
      </c>
      <c r="S83" s="3" t="s">
        <v>62</v>
      </c>
      <c r="T83" s="3" t="s">
        <v>60</v>
      </c>
      <c r="U83" s="3" t="s">
        <v>61</v>
      </c>
      <c r="V83" s="3" t="s">
        <v>67</v>
      </c>
      <c r="W83" s="3" t="s">
        <v>61</v>
      </c>
      <c r="X83" s="3" t="s">
        <v>60</v>
      </c>
      <c r="Y83" s="3" t="s">
        <v>65</v>
      </c>
      <c r="Z83" s="3" t="s">
        <v>67</v>
      </c>
      <c r="AA83" s="3" t="s">
        <v>62</v>
      </c>
      <c r="AB83" s="3" t="s">
        <v>67</v>
      </c>
      <c r="AC83" s="3" t="s">
        <v>61</v>
      </c>
      <c r="AD83" s="3" t="s">
        <v>66</v>
      </c>
      <c r="AE83" s="3" t="s">
        <v>64</v>
      </c>
      <c r="AF83" s="3" t="s">
        <v>60</v>
      </c>
      <c r="AG83" s="3" t="s">
        <v>61</v>
      </c>
      <c r="AH83" s="3" t="s">
        <v>60</v>
      </c>
      <c r="AI83" s="3" t="s">
        <v>61</v>
      </c>
      <c r="AJ83" s="3" t="s">
        <v>60</v>
      </c>
      <c r="AK83" s="3" t="s">
        <v>62</v>
      </c>
      <c r="AL83" s="3" t="s">
        <v>67</v>
      </c>
      <c r="AM83" s="3" t="s">
        <v>62</v>
      </c>
      <c r="AN83" s="3">
        <v>96.62299999999999</v>
      </c>
      <c r="AO83" s="3">
        <v>67.524249999999995</v>
      </c>
      <c r="AP83" s="3">
        <v>79.249785714285707</v>
      </c>
      <c r="AQ83" s="3">
        <v>97.297499999999999</v>
      </c>
      <c r="AR83" s="3">
        <v>81.23566666666666</v>
      </c>
      <c r="AS83" s="3">
        <v>79.125999999999991</v>
      </c>
      <c r="AT83" s="3">
        <v>72.371749999999992</v>
      </c>
      <c r="AU83" s="3">
        <v>65.685000000000002</v>
      </c>
      <c r="AV83" s="3">
        <v>48.45333333333334</v>
      </c>
      <c r="AW83" s="3">
        <v>43.716000000000001</v>
      </c>
      <c r="AX83" s="3">
        <v>82.07050000000001</v>
      </c>
      <c r="AY83" s="3">
        <v>82.711142857142846</v>
      </c>
      <c r="AZ83" s="3">
        <v>88.161000000000001</v>
      </c>
      <c r="BA83" s="3">
        <v>63.304666666666662</v>
      </c>
      <c r="BB83" s="3">
        <v>61.177999999999997</v>
      </c>
      <c r="BC83" s="3">
        <v>65.410111111111121</v>
      </c>
      <c r="BD83" s="3">
        <v>63.192750000000004</v>
      </c>
    </row>
    <row r="84" spans="1:56">
      <c r="A84" t="s">
        <v>76</v>
      </c>
      <c r="B84" t="s">
        <v>77</v>
      </c>
      <c r="C84" s="3">
        <v>71.053191851285987</v>
      </c>
      <c r="D84" s="3">
        <v>95.914500000000004</v>
      </c>
      <c r="E84" s="4">
        <v>2968128</v>
      </c>
      <c r="F84" s="3" t="s">
        <v>66</v>
      </c>
      <c r="G84" s="3" t="s">
        <v>62</v>
      </c>
      <c r="H84" s="3" t="s">
        <v>67</v>
      </c>
      <c r="I84" s="3" t="s">
        <v>61</v>
      </c>
      <c r="J84" s="3" t="s">
        <v>67</v>
      </c>
      <c r="K84" s="3" t="s">
        <v>62</v>
      </c>
      <c r="L84" s="3" t="s">
        <v>67</v>
      </c>
      <c r="M84" s="3" t="s">
        <v>62</v>
      </c>
      <c r="N84" s="3" t="s">
        <v>67</v>
      </c>
      <c r="O84" s="3" t="s">
        <v>62</v>
      </c>
      <c r="P84" s="3" t="s">
        <v>67</v>
      </c>
      <c r="Q84" s="3" t="s">
        <v>64</v>
      </c>
      <c r="R84" s="3" t="s">
        <v>67</v>
      </c>
      <c r="S84" s="3" t="s">
        <v>62</v>
      </c>
      <c r="T84" s="3" t="s">
        <v>60</v>
      </c>
      <c r="U84" s="3" t="s">
        <v>62</v>
      </c>
      <c r="V84" s="3" t="s">
        <v>67</v>
      </c>
      <c r="W84" s="3" t="s">
        <v>62</v>
      </c>
      <c r="X84" s="3" t="s">
        <v>67</v>
      </c>
      <c r="Y84" s="3" t="s">
        <v>64</v>
      </c>
      <c r="Z84" s="3" t="s">
        <v>67</v>
      </c>
      <c r="AA84" s="3" t="s">
        <v>62</v>
      </c>
      <c r="AB84" s="3" t="s">
        <v>66</v>
      </c>
      <c r="AC84" s="3" t="s">
        <v>64</v>
      </c>
      <c r="AD84" s="3" t="s">
        <v>66</v>
      </c>
      <c r="AE84" s="3" t="s">
        <v>61</v>
      </c>
      <c r="AF84" s="3" t="s">
        <v>58</v>
      </c>
      <c r="AG84" s="3" t="s">
        <v>59</v>
      </c>
      <c r="AH84" s="3" t="s">
        <v>60</v>
      </c>
      <c r="AI84" s="3" t="s">
        <v>61</v>
      </c>
      <c r="AJ84" s="3" t="s">
        <v>67</v>
      </c>
      <c r="AK84" s="3" t="s">
        <v>62</v>
      </c>
      <c r="AL84" s="3" t="s">
        <v>67</v>
      </c>
      <c r="AM84" s="3" t="s">
        <v>61</v>
      </c>
      <c r="AN84" s="3">
        <v>88.858000000000004</v>
      </c>
      <c r="AO84" s="3">
        <v>60.458000000000006</v>
      </c>
      <c r="AP84" s="3">
        <v>78.479142857142861</v>
      </c>
      <c r="AQ84" s="3">
        <v>77.005499999999998</v>
      </c>
      <c r="AR84" s="3">
        <v>57.855000000000004</v>
      </c>
      <c r="AS84" s="3">
        <v>68.088400000000007</v>
      </c>
      <c r="AT84" s="3">
        <v>73.925750000000008</v>
      </c>
      <c r="AU84" s="3">
        <v>61.217600000000004</v>
      </c>
      <c r="AV84" s="3">
        <v>38.809166666666663</v>
      </c>
      <c r="AW84" s="3">
        <v>79.807000000000002</v>
      </c>
      <c r="AX84" s="3">
        <v>75.225750000000005</v>
      </c>
      <c r="AY84" s="3">
        <v>93.156142857142854</v>
      </c>
      <c r="AZ84" s="3">
        <v>90.947000000000003</v>
      </c>
      <c r="BA84" s="3"/>
      <c r="BB84" s="3">
        <v>61.941800000000001</v>
      </c>
      <c r="BC84" s="3">
        <v>77.395333333333326</v>
      </c>
      <c r="BD84" s="3">
        <v>62.545000000000002</v>
      </c>
    </row>
    <row r="85" spans="1:56">
      <c r="A85" t="s">
        <v>78</v>
      </c>
      <c r="B85" t="s">
        <v>79</v>
      </c>
      <c r="C85" s="3">
        <v>75.581788025210102</v>
      </c>
      <c r="D85" s="3">
        <v>64.937916666666666</v>
      </c>
      <c r="E85" s="4">
        <v>25788217</v>
      </c>
      <c r="F85" s="3" t="s">
        <v>66</v>
      </c>
      <c r="G85" s="3" t="s">
        <v>62</v>
      </c>
      <c r="H85" s="3" t="s">
        <v>60</v>
      </c>
      <c r="I85" s="3" t="s">
        <v>61</v>
      </c>
      <c r="J85" s="3" t="s">
        <v>67</v>
      </c>
      <c r="K85" s="3" t="s">
        <v>62</v>
      </c>
      <c r="L85" s="3" t="s">
        <v>66</v>
      </c>
      <c r="M85" s="3" t="s">
        <v>62</v>
      </c>
      <c r="N85" s="3" t="s">
        <v>66</v>
      </c>
      <c r="O85" s="3" t="s">
        <v>62</v>
      </c>
      <c r="P85" s="3" t="s">
        <v>66</v>
      </c>
      <c r="Q85" s="3" t="s">
        <v>62</v>
      </c>
      <c r="R85" s="3" t="s">
        <v>67</v>
      </c>
      <c r="S85" s="3" t="s">
        <v>62</v>
      </c>
      <c r="T85" s="3" t="s">
        <v>67</v>
      </c>
      <c r="U85" s="3" t="s">
        <v>61</v>
      </c>
      <c r="V85" s="3" t="s">
        <v>67</v>
      </c>
      <c r="W85" s="3" t="s">
        <v>62</v>
      </c>
      <c r="X85" s="3" t="s">
        <v>67</v>
      </c>
      <c r="Y85" s="3" t="s">
        <v>65</v>
      </c>
      <c r="Z85" s="3" t="s">
        <v>66</v>
      </c>
      <c r="AA85" s="3" t="s">
        <v>62</v>
      </c>
      <c r="AB85" s="3" t="s">
        <v>60</v>
      </c>
      <c r="AC85" s="3" t="s">
        <v>65</v>
      </c>
      <c r="AD85" s="3" t="s">
        <v>60</v>
      </c>
      <c r="AE85" s="3" t="s">
        <v>61</v>
      </c>
      <c r="AF85" s="3" t="s">
        <v>67</v>
      </c>
      <c r="AG85" s="3" t="s">
        <v>62</v>
      </c>
      <c r="AH85" s="3" t="s">
        <v>60</v>
      </c>
      <c r="AI85" s="3" t="s">
        <v>61</v>
      </c>
      <c r="AJ85" s="3" t="s">
        <v>66</v>
      </c>
      <c r="AK85" s="3" t="s">
        <v>62</v>
      </c>
      <c r="AL85" s="3" t="s">
        <v>67</v>
      </c>
      <c r="AM85" s="3" t="s">
        <v>62</v>
      </c>
      <c r="AN85" s="3">
        <v>99.62</v>
      </c>
      <c r="AO85" s="3">
        <v>59.265124999999998</v>
      </c>
      <c r="AP85" s="3">
        <v>95.376071428571436</v>
      </c>
      <c r="AQ85" s="3">
        <v>90.990333333333339</v>
      </c>
      <c r="AR85" s="3">
        <v>81.158249999999995</v>
      </c>
      <c r="AS85" s="3">
        <v>94.108999999999995</v>
      </c>
      <c r="AT85" s="3">
        <v>71.042750000000012</v>
      </c>
      <c r="AU85" s="3">
        <v>82.04</v>
      </c>
      <c r="AV85" s="3">
        <v>90.007000000000005</v>
      </c>
      <c r="AW85" s="3">
        <v>77.781499999999994</v>
      </c>
      <c r="AX85" s="3">
        <v>89.4495</v>
      </c>
      <c r="AY85" s="3">
        <v>58.326999999999998</v>
      </c>
      <c r="AZ85" s="3">
        <v>12.722666666666667</v>
      </c>
      <c r="BA85" s="3">
        <v>66.023999999999987</v>
      </c>
      <c r="BB85" s="3">
        <v>63.605200000000004</v>
      </c>
      <c r="BC85" s="3">
        <v>83.743499999999997</v>
      </c>
      <c r="BD85" s="3">
        <v>69.628500000000003</v>
      </c>
    </row>
    <row r="86" spans="1:56">
      <c r="A86" t="s">
        <v>80</v>
      </c>
      <c r="B86" t="s">
        <v>81</v>
      </c>
      <c r="C86" s="3">
        <v>82.315202389705888</v>
      </c>
      <c r="D86" s="3">
        <v>59.398166666666668</v>
      </c>
      <c r="E86" s="4">
        <v>9043072</v>
      </c>
      <c r="F86" s="3" t="s">
        <v>63</v>
      </c>
      <c r="G86" s="3" t="s">
        <v>64</v>
      </c>
      <c r="H86" s="3" t="s">
        <v>67</v>
      </c>
      <c r="I86" s="3" t="s">
        <v>62</v>
      </c>
      <c r="J86" s="3" t="s">
        <v>67</v>
      </c>
      <c r="K86" s="3" t="s">
        <v>62</v>
      </c>
      <c r="L86" s="3" t="s">
        <v>66</v>
      </c>
      <c r="M86" s="3" t="s">
        <v>62</v>
      </c>
      <c r="N86" s="3" t="s">
        <v>66</v>
      </c>
      <c r="O86" s="3" t="s">
        <v>62</v>
      </c>
      <c r="P86" s="3" t="s">
        <v>66</v>
      </c>
      <c r="Q86" s="3" t="s">
        <v>64</v>
      </c>
      <c r="R86" s="3" t="s">
        <v>63</v>
      </c>
      <c r="S86" s="3" t="s">
        <v>64</v>
      </c>
      <c r="T86" s="3" t="s">
        <v>66</v>
      </c>
      <c r="U86" s="3" t="s">
        <v>62</v>
      </c>
      <c r="V86" s="3" t="s">
        <v>66</v>
      </c>
      <c r="W86" s="3" t="s">
        <v>62</v>
      </c>
      <c r="X86" s="3" t="s">
        <v>66</v>
      </c>
      <c r="Y86" s="3" t="s">
        <v>61</v>
      </c>
      <c r="Z86" s="3" t="s">
        <v>66</v>
      </c>
      <c r="AA86" s="3" t="s">
        <v>64</v>
      </c>
      <c r="AB86" s="3" t="s">
        <v>60</v>
      </c>
      <c r="AC86" s="3" t="s">
        <v>62</v>
      </c>
      <c r="AD86" s="3" t="s">
        <v>60</v>
      </c>
      <c r="AE86" s="3" t="s">
        <v>62</v>
      </c>
      <c r="AF86" s="3" t="s">
        <v>58</v>
      </c>
      <c r="AG86" s="3" t="s">
        <v>59</v>
      </c>
      <c r="AH86" s="3" t="s">
        <v>67</v>
      </c>
      <c r="AI86" s="3" t="s">
        <v>61</v>
      </c>
      <c r="AJ86" s="3" t="s">
        <v>66</v>
      </c>
      <c r="AK86" s="3" t="s">
        <v>62</v>
      </c>
      <c r="AL86" s="3" t="s">
        <v>60</v>
      </c>
      <c r="AM86" s="3" t="s">
        <v>62</v>
      </c>
      <c r="AN86" s="3">
        <v>99.341499999999996</v>
      </c>
      <c r="AO86" s="3">
        <v>73.700999999999993</v>
      </c>
      <c r="AP86" s="3">
        <v>91.948571428571441</v>
      </c>
      <c r="AQ86" s="3">
        <v>98.241666666666674</v>
      </c>
      <c r="AR86" s="3">
        <v>82.856666666666669</v>
      </c>
      <c r="AS86" s="3">
        <v>92.375399999999999</v>
      </c>
      <c r="AT86" s="3">
        <v>85.210000000000008</v>
      </c>
      <c r="AU86" s="3">
        <v>84.041000000000011</v>
      </c>
      <c r="AV86" s="3">
        <v>95.672000000000011</v>
      </c>
      <c r="AW86" s="3">
        <v>93.789500000000004</v>
      </c>
      <c r="AX86" s="3">
        <v>93.014666666666656</v>
      </c>
      <c r="AY86" s="3">
        <v>56.78742857142857</v>
      </c>
      <c r="AZ86" s="3">
        <v>55.301333333333332</v>
      </c>
      <c r="BA86" s="3"/>
      <c r="BB86" s="3">
        <v>73.460599999999999</v>
      </c>
      <c r="BC86" s="3">
        <v>91.203800000000001</v>
      </c>
      <c r="BD86" s="3">
        <v>68.7</v>
      </c>
    </row>
    <row r="87" spans="1:56">
      <c r="A87" t="s">
        <v>82</v>
      </c>
      <c r="B87" t="s">
        <v>83</v>
      </c>
      <c r="C87" s="3">
        <v>73.453200254647314</v>
      </c>
      <c r="D87" s="3">
        <v>97.345799999999997</v>
      </c>
      <c r="E87" s="4">
        <v>10223344</v>
      </c>
      <c r="F87" s="3" t="s">
        <v>63</v>
      </c>
      <c r="G87" s="3" t="s">
        <v>64</v>
      </c>
      <c r="H87" s="3" t="s">
        <v>67</v>
      </c>
      <c r="I87" s="3" t="s">
        <v>61</v>
      </c>
      <c r="J87" s="3" t="s">
        <v>60</v>
      </c>
      <c r="K87" s="3" t="s">
        <v>62</v>
      </c>
      <c r="L87" s="3" t="s">
        <v>66</v>
      </c>
      <c r="M87" s="3" t="s">
        <v>62</v>
      </c>
      <c r="N87" s="3" t="s">
        <v>60</v>
      </c>
      <c r="O87" s="3" t="s">
        <v>61</v>
      </c>
      <c r="P87" s="3" t="s">
        <v>67</v>
      </c>
      <c r="Q87" s="3" t="s">
        <v>64</v>
      </c>
      <c r="R87" s="3" t="s">
        <v>67</v>
      </c>
      <c r="S87" s="3" t="s">
        <v>61</v>
      </c>
      <c r="T87" s="3" t="s">
        <v>60</v>
      </c>
      <c r="U87" s="3" t="s">
        <v>61</v>
      </c>
      <c r="V87" s="3" t="s">
        <v>67</v>
      </c>
      <c r="W87" s="3" t="s">
        <v>61</v>
      </c>
      <c r="X87" s="3" t="s">
        <v>63</v>
      </c>
      <c r="Y87" s="3" t="s">
        <v>59</v>
      </c>
      <c r="Z87" s="3" t="s">
        <v>66</v>
      </c>
      <c r="AA87" s="3" t="s">
        <v>62</v>
      </c>
      <c r="AB87" s="3" t="s">
        <v>66</v>
      </c>
      <c r="AC87" s="3" t="s">
        <v>64</v>
      </c>
      <c r="AD87" s="3" t="s">
        <v>67</v>
      </c>
      <c r="AE87" s="3" t="s">
        <v>62</v>
      </c>
      <c r="AF87" s="3" t="s">
        <v>58</v>
      </c>
      <c r="AG87" s="3" t="s">
        <v>59</v>
      </c>
      <c r="AH87" s="3" t="s">
        <v>60</v>
      </c>
      <c r="AI87" s="3" t="s">
        <v>62</v>
      </c>
      <c r="AJ87" s="3" t="s">
        <v>60</v>
      </c>
      <c r="AK87" s="3" t="s">
        <v>61</v>
      </c>
      <c r="AL87" s="3" t="s">
        <v>67</v>
      </c>
      <c r="AM87" s="3" t="s">
        <v>62</v>
      </c>
      <c r="AN87" s="3">
        <v>100</v>
      </c>
      <c r="AO87" s="3">
        <v>61.880285714285712</v>
      </c>
      <c r="AP87" s="3">
        <v>72.644571428571439</v>
      </c>
      <c r="AQ87" s="3">
        <v>87.861000000000004</v>
      </c>
      <c r="AR87" s="3">
        <v>53.185250000000011</v>
      </c>
      <c r="AS87" s="3">
        <v>67.451999999999998</v>
      </c>
      <c r="AT87" s="3">
        <v>67.819249999999997</v>
      </c>
      <c r="AU87" s="3">
        <v>66.974800000000002</v>
      </c>
      <c r="AV87" s="3">
        <v>41.463333333333338</v>
      </c>
      <c r="AW87" s="3">
        <v>100</v>
      </c>
      <c r="AX87" s="3">
        <v>86.231666666666669</v>
      </c>
      <c r="AY87" s="3">
        <v>90.05857142857144</v>
      </c>
      <c r="AZ87" s="3">
        <v>81.587000000000003</v>
      </c>
      <c r="BA87" s="3"/>
      <c r="BB87" s="3">
        <v>65.708999999999989</v>
      </c>
      <c r="BC87" s="3">
        <v>72.662749999999988</v>
      </c>
      <c r="BD87" s="3">
        <v>70.985250000000008</v>
      </c>
    </row>
    <row r="88" spans="1:56">
      <c r="A88" t="s">
        <v>84</v>
      </c>
      <c r="B88" t="s">
        <v>85</v>
      </c>
      <c r="C88" s="3">
        <v>54.053096576408336</v>
      </c>
      <c r="D88" s="3">
        <v>99.751545454545465</v>
      </c>
      <c r="E88" s="4">
        <v>12255429</v>
      </c>
      <c r="F88" s="3" t="s">
        <v>60</v>
      </c>
      <c r="G88" s="3" t="s">
        <v>65</v>
      </c>
      <c r="H88" s="3" t="s">
        <v>60</v>
      </c>
      <c r="I88" s="3" t="s">
        <v>61</v>
      </c>
      <c r="J88" s="3" t="s">
        <v>60</v>
      </c>
      <c r="K88" s="3" t="s">
        <v>62</v>
      </c>
      <c r="L88" s="3" t="s">
        <v>60</v>
      </c>
      <c r="M88" s="3" t="s">
        <v>61</v>
      </c>
      <c r="N88" s="3" t="s">
        <v>60</v>
      </c>
      <c r="O88" s="3" t="s">
        <v>62</v>
      </c>
      <c r="P88" s="3" t="s">
        <v>60</v>
      </c>
      <c r="Q88" s="3" t="s">
        <v>61</v>
      </c>
      <c r="R88" s="3" t="s">
        <v>60</v>
      </c>
      <c r="S88" s="3" t="s">
        <v>61</v>
      </c>
      <c r="T88" s="3" t="s">
        <v>60</v>
      </c>
      <c r="U88" s="3" t="s">
        <v>64</v>
      </c>
      <c r="V88" s="3" t="s">
        <v>60</v>
      </c>
      <c r="W88" s="3" t="s">
        <v>61</v>
      </c>
      <c r="X88" s="3" t="s">
        <v>67</v>
      </c>
      <c r="Y88" s="3" t="s">
        <v>59</v>
      </c>
      <c r="Z88" s="3" t="s">
        <v>60</v>
      </c>
      <c r="AA88" s="3" t="s">
        <v>62</v>
      </c>
      <c r="AB88" s="3" t="s">
        <v>63</v>
      </c>
      <c r="AC88" s="3" t="s">
        <v>64</v>
      </c>
      <c r="AD88" s="3" t="s">
        <v>63</v>
      </c>
      <c r="AE88" s="3" t="s">
        <v>64</v>
      </c>
      <c r="AF88" s="3" t="s">
        <v>58</v>
      </c>
      <c r="AG88" s="3" t="s">
        <v>59</v>
      </c>
      <c r="AH88" s="3" t="s">
        <v>67</v>
      </c>
      <c r="AI88" s="3" t="s">
        <v>65</v>
      </c>
      <c r="AJ88" s="3" t="s">
        <v>60</v>
      </c>
      <c r="AK88" s="3" t="s">
        <v>62</v>
      </c>
      <c r="AL88" s="3" t="s">
        <v>67</v>
      </c>
      <c r="AM88" s="3" t="s">
        <v>65</v>
      </c>
      <c r="AN88" s="3">
        <v>0</v>
      </c>
      <c r="AO88" s="3">
        <v>57.843857142857146</v>
      </c>
      <c r="AP88" s="3">
        <v>48.341357142857149</v>
      </c>
      <c r="AQ88" s="3">
        <v>48.144750000000002</v>
      </c>
      <c r="AR88" s="3">
        <v>59.942250000000001</v>
      </c>
      <c r="AS88" s="3">
        <v>55.233400000000003</v>
      </c>
      <c r="AT88" s="3">
        <v>25.455000000000002</v>
      </c>
      <c r="AU88" s="3">
        <v>45.301400000000001</v>
      </c>
      <c r="AV88" s="3">
        <v>6.6463333333333336</v>
      </c>
      <c r="AW88" s="3">
        <v>58.366</v>
      </c>
      <c r="AX88" s="3">
        <v>56.198250000000002</v>
      </c>
      <c r="AY88" s="3">
        <v>96.890857142857143</v>
      </c>
      <c r="AZ88" s="3">
        <v>99.706666666666663</v>
      </c>
      <c r="BA88" s="3"/>
      <c r="BB88" s="3">
        <v>78.59020000000001</v>
      </c>
      <c r="BC88" s="3">
        <v>52.180666666666667</v>
      </c>
      <c r="BD88" s="3">
        <v>62.063666666666656</v>
      </c>
    </row>
    <row r="89" spans="1:56">
      <c r="A89" t="s">
        <v>86</v>
      </c>
      <c r="B89" t="s">
        <v>87</v>
      </c>
      <c r="C89" s="3">
        <v>79.693955564533525</v>
      </c>
      <c r="D89" s="3">
        <v>54.023083333333325</v>
      </c>
      <c r="E89" s="4">
        <v>11632334</v>
      </c>
      <c r="F89" s="3" t="s">
        <v>63</v>
      </c>
      <c r="G89" s="3" t="s">
        <v>64</v>
      </c>
      <c r="H89" s="3" t="s">
        <v>67</v>
      </c>
      <c r="I89" s="3" t="s">
        <v>62</v>
      </c>
      <c r="J89" s="3" t="s">
        <v>67</v>
      </c>
      <c r="K89" s="3" t="s">
        <v>62</v>
      </c>
      <c r="L89" s="3" t="s">
        <v>67</v>
      </c>
      <c r="M89" s="3" t="s">
        <v>62</v>
      </c>
      <c r="N89" s="3" t="s">
        <v>66</v>
      </c>
      <c r="O89" s="3" t="s">
        <v>64</v>
      </c>
      <c r="P89" s="3" t="s">
        <v>67</v>
      </c>
      <c r="Q89" s="3" t="s">
        <v>64</v>
      </c>
      <c r="R89" s="3" t="s">
        <v>67</v>
      </c>
      <c r="S89" s="3" t="s">
        <v>62</v>
      </c>
      <c r="T89" s="3" t="s">
        <v>66</v>
      </c>
      <c r="U89" s="3" t="s">
        <v>64</v>
      </c>
      <c r="V89" s="3" t="s">
        <v>66</v>
      </c>
      <c r="W89" s="3" t="s">
        <v>62</v>
      </c>
      <c r="X89" s="3" t="s">
        <v>66</v>
      </c>
      <c r="Y89" s="3" t="s">
        <v>64</v>
      </c>
      <c r="Z89" s="3" t="s">
        <v>66</v>
      </c>
      <c r="AA89" s="3" t="s">
        <v>62</v>
      </c>
      <c r="AB89" s="3" t="s">
        <v>60</v>
      </c>
      <c r="AC89" s="3" t="s">
        <v>62</v>
      </c>
      <c r="AD89" s="3" t="s">
        <v>60</v>
      </c>
      <c r="AE89" s="3" t="s">
        <v>61</v>
      </c>
      <c r="AF89" s="3" t="s">
        <v>60</v>
      </c>
      <c r="AG89" s="3" t="s">
        <v>62</v>
      </c>
      <c r="AH89" s="3" t="s">
        <v>67</v>
      </c>
      <c r="AI89" s="3" t="s">
        <v>62</v>
      </c>
      <c r="AJ89" s="3" t="s">
        <v>66</v>
      </c>
      <c r="AK89" s="3" t="s">
        <v>62</v>
      </c>
      <c r="AL89" s="3" t="s">
        <v>67</v>
      </c>
      <c r="AM89" s="3" t="s">
        <v>62</v>
      </c>
      <c r="AN89" s="3">
        <v>99.662499999999994</v>
      </c>
      <c r="AO89" s="3">
        <v>71.557625000000002</v>
      </c>
      <c r="AP89" s="3">
        <v>92.46830769230769</v>
      </c>
      <c r="AQ89" s="3">
        <v>94.38333333333334</v>
      </c>
      <c r="AR89" s="3">
        <v>86.029333333333341</v>
      </c>
      <c r="AS89" s="3">
        <v>72.805199999999999</v>
      </c>
      <c r="AT89" s="3">
        <v>72.934750000000008</v>
      </c>
      <c r="AU89" s="3">
        <v>84.576000000000008</v>
      </c>
      <c r="AV89" s="3">
        <v>92.148333333333355</v>
      </c>
      <c r="AW89" s="3">
        <v>100</v>
      </c>
      <c r="AX89" s="3">
        <v>88.551500000000004</v>
      </c>
      <c r="AY89" s="3">
        <v>56.639428571428574</v>
      </c>
      <c r="AZ89" s="3">
        <v>54.623333333333335</v>
      </c>
      <c r="BA89" s="3">
        <v>54.725999999999999</v>
      </c>
      <c r="BB89" s="3">
        <v>81.483800000000002</v>
      </c>
      <c r="BC89" s="3">
        <v>85.351300000000009</v>
      </c>
      <c r="BD89" s="3">
        <v>66.856499999999997</v>
      </c>
    </row>
    <row r="90" spans="1:56">
      <c r="A90" t="s">
        <v>88</v>
      </c>
      <c r="B90" t="s">
        <v>89</v>
      </c>
      <c r="C90" s="3">
        <v>51.237751330532213</v>
      </c>
      <c r="D90" s="3">
        <v>98.470000000000013</v>
      </c>
      <c r="E90" s="4">
        <v>12451031</v>
      </c>
      <c r="F90" s="3" t="s">
        <v>60</v>
      </c>
      <c r="G90" s="3" t="s">
        <v>61</v>
      </c>
      <c r="H90" s="3" t="s">
        <v>60</v>
      </c>
      <c r="I90" s="3" t="s">
        <v>61</v>
      </c>
      <c r="J90" s="3" t="s">
        <v>60</v>
      </c>
      <c r="K90" s="3" t="s">
        <v>61</v>
      </c>
      <c r="L90" s="3" t="s">
        <v>60</v>
      </c>
      <c r="M90" s="3" t="s">
        <v>65</v>
      </c>
      <c r="N90" s="3" t="s">
        <v>60</v>
      </c>
      <c r="O90" s="3" t="s">
        <v>61</v>
      </c>
      <c r="P90" s="3" t="s">
        <v>60</v>
      </c>
      <c r="Q90" s="3" t="s">
        <v>61</v>
      </c>
      <c r="R90" s="3" t="s">
        <v>60</v>
      </c>
      <c r="S90" s="3" t="s">
        <v>61</v>
      </c>
      <c r="T90" s="3" t="s">
        <v>67</v>
      </c>
      <c r="U90" s="3" t="s">
        <v>64</v>
      </c>
      <c r="V90" s="3" t="s">
        <v>60</v>
      </c>
      <c r="W90" s="3" t="s">
        <v>62</v>
      </c>
      <c r="X90" s="3" t="s">
        <v>60</v>
      </c>
      <c r="Y90" s="3" t="s">
        <v>59</v>
      </c>
      <c r="Z90" s="3" t="s">
        <v>60</v>
      </c>
      <c r="AA90" s="3" t="s">
        <v>61</v>
      </c>
      <c r="AB90" s="3" t="s">
        <v>63</v>
      </c>
      <c r="AC90" s="3" t="s">
        <v>64</v>
      </c>
      <c r="AD90" s="3" t="s">
        <v>63</v>
      </c>
      <c r="AE90" s="3" t="s">
        <v>64</v>
      </c>
      <c r="AF90" s="3" t="s">
        <v>60</v>
      </c>
      <c r="AG90" s="3" t="s">
        <v>62</v>
      </c>
      <c r="AH90" s="3" t="s">
        <v>67</v>
      </c>
      <c r="AI90" s="3" t="s">
        <v>61</v>
      </c>
      <c r="AJ90" s="3" t="s">
        <v>60</v>
      </c>
      <c r="AK90" s="3" t="s">
        <v>62</v>
      </c>
      <c r="AL90" s="3" t="s">
        <v>60</v>
      </c>
      <c r="AM90" s="3" t="s">
        <v>61</v>
      </c>
      <c r="AN90" s="3">
        <v>18.691500000000001</v>
      </c>
      <c r="AO90" s="3">
        <v>62.639875000000004</v>
      </c>
      <c r="AP90" s="3">
        <v>42.863214285714278</v>
      </c>
      <c r="AQ90" s="3">
        <v>52.273499999999999</v>
      </c>
      <c r="AR90" s="3">
        <v>30.689500000000002</v>
      </c>
      <c r="AS90" s="3">
        <v>49.418199999999999</v>
      </c>
      <c r="AT90" s="3">
        <v>34.096249999999998</v>
      </c>
      <c r="AU90" s="3">
        <v>71.001999999999995</v>
      </c>
      <c r="AV90" s="3">
        <v>17.916000000000004</v>
      </c>
      <c r="AW90" s="3">
        <v>21.4085</v>
      </c>
      <c r="AX90" s="3">
        <v>43.985500000000002</v>
      </c>
      <c r="AY90" s="3">
        <v>98.377666666666684</v>
      </c>
      <c r="AZ90" s="3">
        <v>97.432666666666663</v>
      </c>
      <c r="BA90" s="3">
        <v>59.965999999999994</v>
      </c>
      <c r="BB90" s="3">
        <v>66.28240000000001</v>
      </c>
      <c r="BC90" s="3">
        <v>52.632000000000005</v>
      </c>
      <c r="BD90" s="3">
        <v>51.366999999999997</v>
      </c>
    </row>
    <row r="91" spans="1:56">
      <c r="A91" t="s">
        <v>90</v>
      </c>
      <c r="B91" t="s">
        <v>91</v>
      </c>
      <c r="C91" s="3">
        <v>54.467925778089011</v>
      </c>
      <c r="D91" s="3">
        <v>99.2470909090909</v>
      </c>
      <c r="E91" s="4">
        <v>21497097</v>
      </c>
      <c r="F91" s="3" t="s">
        <v>60</v>
      </c>
      <c r="G91" s="3" t="s">
        <v>61</v>
      </c>
      <c r="H91" s="3" t="s">
        <v>60</v>
      </c>
      <c r="I91" s="3" t="s">
        <v>61</v>
      </c>
      <c r="J91" s="3" t="s">
        <v>60</v>
      </c>
      <c r="K91" s="3" t="s">
        <v>61</v>
      </c>
      <c r="L91" s="3" t="s">
        <v>60</v>
      </c>
      <c r="M91" s="3" t="s">
        <v>62</v>
      </c>
      <c r="N91" s="3" t="s">
        <v>60</v>
      </c>
      <c r="O91" s="3" t="s">
        <v>61</v>
      </c>
      <c r="P91" s="3" t="s">
        <v>60</v>
      </c>
      <c r="Q91" s="3" t="s">
        <v>65</v>
      </c>
      <c r="R91" s="3" t="s">
        <v>60</v>
      </c>
      <c r="S91" s="3" t="s">
        <v>61</v>
      </c>
      <c r="T91" s="3" t="s">
        <v>60</v>
      </c>
      <c r="U91" s="3" t="s">
        <v>62</v>
      </c>
      <c r="V91" s="3" t="s">
        <v>60</v>
      </c>
      <c r="W91" s="3" t="s">
        <v>62</v>
      </c>
      <c r="X91" s="3" t="s">
        <v>67</v>
      </c>
      <c r="Y91" s="3" t="s">
        <v>59</v>
      </c>
      <c r="Z91" s="3" t="s">
        <v>60</v>
      </c>
      <c r="AA91" s="3" t="s">
        <v>61</v>
      </c>
      <c r="AB91" s="3" t="s">
        <v>63</v>
      </c>
      <c r="AC91" s="3" t="s">
        <v>64</v>
      </c>
      <c r="AD91" s="3" t="s">
        <v>63</v>
      </c>
      <c r="AE91" s="3" t="s">
        <v>64</v>
      </c>
      <c r="AF91" s="3" t="s">
        <v>58</v>
      </c>
      <c r="AG91" s="3" t="s">
        <v>59</v>
      </c>
      <c r="AH91" s="3" t="s">
        <v>67</v>
      </c>
      <c r="AI91" s="3" t="s">
        <v>62</v>
      </c>
      <c r="AJ91" s="3" t="s">
        <v>60</v>
      </c>
      <c r="AK91" s="3" t="s">
        <v>61</v>
      </c>
      <c r="AL91" s="3" t="s">
        <v>67</v>
      </c>
      <c r="AM91" s="3" t="s">
        <v>62</v>
      </c>
      <c r="AN91" s="3">
        <v>24.607500000000002</v>
      </c>
      <c r="AO91" s="3">
        <v>61.215875000000004</v>
      </c>
      <c r="AP91" s="3">
        <v>45.324071428571429</v>
      </c>
      <c r="AQ91" s="3">
        <v>25.103250000000003</v>
      </c>
      <c r="AR91" s="3">
        <v>34.125250000000001</v>
      </c>
      <c r="AS91" s="3">
        <v>44.838000000000001</v>
      </c>
      <c r="AT91" s="3">
        <v>27.779333333333337</v>
      </c>
      <c r="AU91" s="3">
        <v>67.050500000000014</v>
      </c>
      <c r="AV91" s="3">
        <v>17.973666666666666</v>
      </c>
      <c r="AW91" s="3">
        <v>70.88900000000001</v>
      </c>
      <c r="AX91" s="3">
        <v>52.132749999999994</v>
      </c>
      <c r="AY91" s="3">
        <v>96.119571428571433</v>
      </c>
      <c r="AZ91" s="3">
        <v>98.610333333333344</v>
      </c>
      <c r="BA91" s="3"/>
      <c r="BB91" s="3">
        <v>82.662800000000004</v>
      </c>
      <c r="BC91" s="3">
        <v>54.499600000000001</v>
      </c>
      <c r="BD91" s="3">
        <v>55.02525</v>
      </c>
    </row>
    <row r="92" spans="1:56">
      <c r="A92" t="s">
        <v>92</v>
      </c>
      <c r="B92" t="s">
        <v>93</v>
      </c>
      <c r="C92" s="3">
        <v>64.217888795518206</v>
      </c>
      <c r="D92" s="3">
        <v>97.913111111111121</v>
      </c>
      <c r="E92" s="4">
        <v>166303494</v>
      </c>
      <c r="F92" s="3" t="s">
        <v>67</v>
      </c>
      <c r="G92" s="3" t="s">
        <v>64</v>
      </c>
      <c r="H92" s="3" t="s">
        <v>67</v>
      </c>
      <c r="I92" s="3" t="s">
        <v>62</v>
      </c>
      <c r="J92" s="3" t="s">
        <v>60</v>
      </c>
      <c r="K92" s="3" t="s">
        <v>62</v>
      </c>
      <c r="L92" s="3" t="s">
        <v>66</v>
      </c>
      <c r="M92" s="3" t="s">
        <v>64</v>
      </c>
      <c r="N92" s="3" t="s">
        <v>67</v>
      </c>
      <c r="O92" s="3" t="s">
        <v>61</v>
      </c>
      <c r="P92" s="3" t="s">
        <v>60</v>
      </c>
      <c r="Q92" s="3" t="s">
        <v>62</v>
      </c>
      <c r="R92" s="3" t="s">
        <v>67</v>
      </c>
      <c r="S92" s="3" t="s">
        <v>62</v>
      </c>
      <c r="T92" s="3" t="s">
        <v>67</v>
      </c>
      <c r="U92" s="3" t="s">
        <v>62</v>
      </c>
      <c r="V92" s="3" t="s">
        <v>67</v>
      </c>
      <c r="W92" s="3" t="s">
        <v>62</v>
      </c>
      <c r="X92" s="3" t="s">
        <v>67</v>
      </c>
      <c r="Y92" s="3" t="s">
        <v>59</v>
      </c>
      <c r="Z92" s="3" t="s">
        <v>60</v>
      </c>
      <c r="AA92" s="3" t="s">
        <v>62</v>
      </c>
      <c r="AB92" s="3" t="s">
        <v>63</v>
      </c>
      <c r="AC92" s="3" t="s">
        <v>64</v>
      </c>
      <c r="AD92" s="3" t="s">
        <v>63</v>
      </c>
      <c r="AE92" s="3" t="s">
        <v>64</v>
      </c>
      <c r="AF92" s="3" t="s">
        <v>60</v>
      </c>
      <c r="AG92" s="3" t="s">
        <v>61</v>
      </c>
      <c r="AH92" s="3" t="s">
        <v>60</v>
      </c>
      <c r="AI92" s="3" t="s">
        <v>65</v>
      </c>
      <c r="AJ92" s="3" t="s">
        <v>60</v>
      </c>
      <c r="AK92" s="3" t="s">
        <v>61</v>
      </c>
      <c r="AL92" s="3" t="s">
        <v>60</v>
      </c>
      <c r="AM92" s="3" t="s">
        <v>61</v>
      </c>
      <c r="AN92" s="3">
        <v>70.267500000000013</v>
      </c>
      <c r="AO92" s="3">
        <v>64.025714285714272</v>
      </c>
      <c r="AP92" s="3">
        <v>60.902928571428561</v>
      </c>
      <c r="AQ92" s="3">
        <v>82.4375</v>
      </c>
      <c r="AR92" s="3">
        <v>52.939</v>
      </c>
      <c r="AS92" s="3">
        <v>67.330999999999989</v>
      </c>
      <c r="AT92" s="3">
        <v>56.116</v>
      </c>
      <c r="AU92" s="3">
        <v>69.702333333333328</v>
      </c>
      <c r="AV92" s="3">
        <v>32.484200000000001</v>
      </c>
      <c r="AW92" s="3">
        <v>81.348500000000001</v>
      </c>
      <c r="AX92" s="3">
        <v>51.317499999999995</v>
      </c>
      <c r="AY92" s="3">
        <v>97.231499999999997</v>
      </c>
      <c r="AZ92" s="3">
        <v>95.371499999999997</v>
      </c>
      <c r="BA92" s="3">
        <v>66.057333333333332</v>
      </c>
      <c r="BB92" s="3">
        <v>51.470399999999998</v>
      </c>
      <c r="BC92" s="3">
        <v>53.5212</v>
      </c>
      <c r="BD92" s="3">
        <v>39.18</v>
      </c>
    </row>
    <row r="93" spans="1:56">
      <c r="A93" t="s">
        <v>94</v>
      </c>
      <c r="B93" t="s">
        <v>95</v>
      </c>
      <c r="C93" s="3">
        <v>74.28536535947714</v>
      </c>
      <c r="D93" s="3">
        <v>88.239636363636365</v>
      </c>
      <c r="E93" s="4">
        <v>6896655</v>
      </c>
      <c r="F93" s="3" t="s">
        <v>63</v>
      </c>
      <c r="G93" s="3" t="s">
        <v>64</v>
      </c>
      <c r="H93" s="3" t="s">
        <v>67</v>
      </c>
      <c r="I93" s="3" t="s">
        <v>62</v>
      </c>
      <c r="J93" s="3" t="s">
        <v>67</v>
      </c>
      <c r="K93" s="3" t="s">
        <v>62</v>
      </c>
      <c r="L93" s="3" t="s">
        <v>67</v>
      </c>
      <c r="M93" s="3" t="s">
        <v>65</v>
      </c>
      <c r="N93" s="3" t="s">
        <v>66</v>
      </c>
      <c r="O93" s="3" t="s">
        <v>62</v>
      </c>
      <c r="P93" s="3" t="s">
        <v>67</v>
      </c>
      <c r="Q93" s="3" t="s">
        <v>62</v>
      </c>
      <c r="R93" s="3" t="s">
        <v>66</v>
      </c>
      <c r="S93" s="3" t="s">
        <v>62</v>
      </c>
      <c r="T93" s="3" t="s">
        <v>66</v>
      </c>
      <c r="U93" s="3" t="s">
        <v>62</v>
      </c>
      <c r="V93" s="3" t="s">
        <v>67</v>
      </c>
      <c r="W93" s="3" t="s">
        <v>62</v>
      </c>
      <c r="X93" s="3" t="s">
        <v>60</v>
      </c>
      <c r="Y93" s="3" t="s">
        <v>65</v>
      </c>
      <c r="Z93" s="3" t="s">
        <v>67</v>
      </c>
      <c r="AA93" s="3" t="s">
        <v>62</v>
      </c>
      <c r="AB93" s="3" t="s">
        <v>67</v>
      </c>
      <c r="AC93" s="3" t="s">
        <v>61</v>
      </c>
      <c r="AD93" s="3" t="s">
        <v>67</v>
      </c>
      <c r="AE93" s="3" t="s">
        <v>61</v>
      </c>
      <c r="AF93" s="3" t="s">
        <v>60</v>
      </c>
      <c r="AG93" s="3" t="s">
        <v>62</v>
      </c>
      <c r="AH93" s="3" t="s">
        <v>66</v>
      </c>
      <c r="AI93" s="3" t="s">
        <v>64</v>
      </c>
      <c r="AJ93" s="3" t="s">
        <v>67</v>
      </c>
      <c r="AK93" s="3" t="s">
        <v>62</v>
      </c>
      <c r="AL93" s="3" t="s">
        <v>66</v>
      </c>
      <c r="AM93" s="3" t="s">
        <v>62</v>
      </c>
      <c r="AN93" s="3">
        <v>98.230999999999995</v>
      </c>
      <c r="AO93" s="3">
        <v>66.347250000000003</v>
      </c>
      <c r="AP93" s="3">
        <v>77.903999999999996</v>
      </c>
      <c r="AQ93" s="3">
        <v>68.47999999999999</v>
      </c>
      <c r="AR93" s="3">
        <v>75.053000000000011</v>
      </c>
      <c r="AS93" s="3">
        <v>69.065399999999997</v>
      </c>
      <c r="AT93" s="3">
        <v>73.16225</v>
      </c>
      <c r="AU93" s="3">
        <v>77.185833333333335</v>
      </c>
      <c r="AV93" s="3">
        <v>58.405833333333341</v>
      </c>
      <c r="AW93" s="3">
        <v>49.626000000000005</v>
      </c>
      <c r="AX93" s="3">
        <v>80.407666666666671</v>
      </c>
      <c r="AY93" s="3">
        <v>80.506999999999991</v>
      </c>
      <c r="AZ93" s="3">
        <v>83.146333333333331</v>
      </c>
      <c r="BA93" s="3">
        <v>64.666000000000011</v>
      </c>
      <c r="BB93" s="3">
        <v>93.659199999999998</v>
      </c>
      <c r="BC93" s="3">
        <v>73.840444444444444</v>
      </c>
      <c r="BD93" s="3">
        <v>73.164000000000001</v>
      </c>
    </row>
    <row r="94" spans="1:56">
      <c r="A94" t="s">
        <v>96</v>
      </c>
      <c r="B94" t="s">
        <v>97</v>
      </c>
      <c r="C94" s="3">
        <v>64.269662172141594</v>
      </c>
      <c r="D94" s="3">
        <v>78.981000000000009</v>
      </c>
      <c r="E94" s="4">
        <v>1748295</v>
      </c>
      <c r="F94" s="3" t="s">
        <v>58</v>
      </c>
      <c r="G94" s="3" t="s">
        <v>59</v>
      </c>
      <c r="H94" s="3" t="s">
        <v>60</v>
      </c>
      <c r="I94" s="3" t="s">
        <v>61</v>
      </c>
      <c r="J94" s="3" t="s">
        <v>67</v>
      </c>
      <c r="K94" s="3" t="s">
        <v>62</v>
      </c>
      <c r="L94" s="3" t="s">
        <v>66</v>
      </c>
      <c r="M94" s="3" t="s">
        <v>62</v>
      </c>
      <c r="N94" s="3" t="s">
        <v>67</v>
      </c>
      <c r="O94" s="3" t="s">
        <v>61</v>
      </c>
      <c r="P94" s="3" t="s">
        <v>60</v>
      </c>
      <c r="Q94" s="3" t="s">
        <v>64</v>
      </c>
      <c r="R94" s="3" t="s">
        <v>67</v>
      </c>
      <c r="S94" s="3" t="s">
        <v>62</v>
      </c>
      <c r="T94" s="3" t="s">
        <v>67</v>
      </c>
      <c r="U94" s="3" t="s">
        <v>64</v>
      </c>
      <c r="V94" s="3" t="s">
        <v>67</v>
      </c>
      <c r="W94" s="3" t="s">
        <v>62</v>
      </c>
      <c r="X94" s="3" t="s">
        <v>58</v>
      </c>
      <c r="Y94" s="3" t="s">
        <v>59</v>
      </c>
      <c r="Z94" s="3" t="s">
        <v>67</v>
      </c>
      <c r="AA94" s="3" t="s">
        <v>65</v>
      </c>
      <c r="AB94" s="3" t="s">
        <v>67</v>
      </c>
      <c r="AC94" s="3" t="s">
        <v>62</v>
      </c>
      <c r="AD94" s="3" t="s">
        <v>60</v>
      </c>
      <c r="AE94" s="3" t="s">
        <v>61</v>
      </c>
      <c r="AF94" s="3" t="s">
        <v>60</v>
      </c>
      <c r="AG94" s="3" t="s">
        <v>61</v>
      </c>
      <c r="AH94" s="3" t="s">
        <v>60</v>
      </c>
      <c r="AI94" s="3" t="s">
        <v>65</v>
      </c>
      <c r="AJ94" s="3" t="s">
        <v>67</v>
      </c>
      <c r="AK94" s="3" t="s">
        <v>61</v>
      </c>
      <c r="AL94" s="3" t="s">
        <v>58</v>
      </c>
      <c r="AM94" s="3" t="s">
        <v>59</v>
      </c>
      <c r="AN94" s="3"/>
      <c r="AO94" s="3">
        <v>71.465333333333334</v>
      </c>
      <c r="AP94" s="3">
        <v>86.189642857142857</v>
      </c>
      <c r="AQ94" s="3">
        <v>83.15025</v>
      </c>
      <c r="AR94" s="3">
        <v>51.542000000000002</v>
      </c>
      <c r="AS94" s="3">
        <v>68.07419999999999</v>
      </c>
      <c r="AT94" s="3">
        <v>71.427999999999997</v>
      </c>
      <c r="AU94" s="3">
        <v>77.02</v>
      </c>
      <c r="AV94" s="3">
        <v>52.449333333333335</v>
      </c>
      <c r="AW94" s="3"/>
      <c r="AX94" s="3">
        <v>48.55</v>
      </c>
      <c r="AY94" s="3">
        <v>77.10342857142858</v>
      </c>
      <c r="AZ94" s="3">
        <v>33.510333333333335</v>
      </c>
      <c r="BA94" s="3">
        <v>50.434399999999997</v>
      </c>
      <c r="BB94" s="3">
        <v>45.526666666666664</v>
      </c>
      <c r="BC94" s="3">
        <v>71.389714285714291</v>
      </c>
      <c r="BD94" s="3">
        <v>35.308</v>
      </c>
    </row>
    <row r="95" spans="1:56">
      <c r="A95" t="s">
        <v>98</v>
      </c>
      <c r="B95" t="s">
        <v>99</v>
      </c>
      <c r="C95" s="3">
        <v>71.727383473389366</v>
      </c>
      <c r="D95" s="3">
        <v>91.618999999999986</v>
      </c>
      <c r="E95" s="4">
        <v>3263459</v>
      </c>
      <c r="F95" s="3" t="s">
        <v>63</v>
      </c>
      <c r="G95" s="3" t="s">
        <v>64</v>
      </c>
      <c r="H95" s="3" t="s">
        <v>67</v>
      </c>
      <c r="I95" s="3" t="s">
        <v>61</v>
      </c>
      <c r="J95" s="3" t="s">
        <v>67</v>
      </c>
      <c r="K95" s="3" t="s">
        <v>62</v>
      </c>
      <c r="L95" s="3" t="s">
        <v>67</v>
      </c>
      <c r="M95" s="3" t="s">
        <v>64</v>
      </c>
      <c r="N95" s="3" t="s">
        <v>67</v>
      </c>
      <c r="O95" s="3" t="s">
        <v>62</v>
      </c>
      <c r="P95" s="3" t="s">
        <v>67</v>
      </c>
      <c r="Q95" s="3" t="s">
        <v>61</v>
      </c>
      <c r="R95" s="3" t="s">
        <v>67</v>
      </c>
      <c r="S95" s="3" t="s">
        <v>62</v>
      </c>
      <c r="T95" s="3" t="s">
        <v>67</v>
      </c>
      <c r="U95" s="3" t="s">
        <v>62</v>
      </c>
      <c r="V95" s="3" t="s">
        <v>67</v>
      </c>
      <c r="W95" s="3" t="s">
        <v>62</v>
      </c>
      <c r="X95" s="3" t="s">
        <v>67</v>
      </c>
      <c r="Y95" s="3" t="s">
        <v>59</v>
      </c>
      <c r="Z95" s="3" t="s">
        <v>60</v>
      </c>
      <c r="AA95" s="3" t="s">
        <v>61</v>
      </c>
      <c r="AB95" s="3" t="s">
        <v>66</v>
      </c>
      <c r="AC95" s="3" t="s">
        <v>64</v>
      </c>
      <c r="AD95" s="3" t="s">
        <v>67</v>
      </c>
      <c r="AE95" s="3" t="s">
        <v>61</v>
      </c>
      <c r="AF95" s="3" t="s">
        <v>66</v>
      </c>
      <c r="AG95" s="3" t="s">
        <v>62</v>
      </c>
      <c r="AH95" s="3" t="s">
        <v>67</v>
      </c>
      <c r="AI95" s="3" t="s">
        <v>62</v>
      </c>
      <c r="AJ95" s="3" t="s">
        <v>67</v>
      </c>
      <c r="AK95" s="3" t="s">
        <v>62</v>
      </c>
      <c r="AL95" s="3" t="s">
        <v>66</v>
      </c>
      <c r="AM95" s="3" t="s">
        <v>64</v>
      </c>
      <c r="AN95" s="3">
        <v>99.793499999999995</v>
      </c>
      <c r="AO95" s="3">
        <v>65.569428571428574</v>
      </c>
      <c r="AP95" s="3">
        <v>77.498500000000007</v>
      </c>
      <c r="AQ95" s="3">
        <v>64.108000000000004</v>
      </c>
      <c r="AR95" s="3">
        <v>44.009500000000003</v>
      </c>
      <c r="AS95" s="3">
        <v>73.469399999999993</v>
      </c>
      <c r="AT95" s="3">
        <v>66.677000000000007</v>
      </c>
      <c r="AU95" s="3">
        <v>69.393166666666673</v>
      </c>
      <c r="AV95" s="3">
        <v>35.952833333333338</v>
      </c>
      <c r="AW95" s="3">
        <v>80.753500000000003</v>
      </c>
      <c r="AX95" s="3">
        <v>73.44250000000001</v>
      </c>
      <c r="AY95" s="3">
        <v>85.821857142857155</v>
      </c>
      <c r="AZ95" s="3">
        <v>82.202333333333343</v>
      </c>
      <c r="BA95" s="3">
        <v>70.293666666666667</v>
      </c>
      <c r="BB95" s="3">
        <v>79.693999999999988</v>
      </c>
      <c r="BC95" s="3">
        <v>70.048333333333332</v>
      </c>
      <c r="BD95" s="3">
        <v>80.638000000000005</v>
      </c>
    </row>
    <row r="96" spans="1:56">
      <c r="A96" t="s">
        <v>100</v>
      </c>
      <c r="B96" t="s">
        <v>101</v>
      </c>
      <c r="C96" s="3">
        <v>75.993224460996515</v>
      </c>
      <c r="D96" s="3">
        <v>84.515909090909091</v>
      </c>
      <c r="E96" s="4">
        <v>9442867</v>
      </c>
      <c r="F96" s="3" t="s">
        <v>63</v>
      </c>
      <c r="G96" s="3" t="s">
        <v>64</v>
      </c>
      <c r="H96" s="3" t="s">
        <v>67</v>
      </c>
      <c r="I96" s="3" t="s">
        <v>62</v>
      </c>
      <c r="J96" s="3" t="s">
        <v>67</v>
      </c>
      <c r="K96" s="3" t="s">
        <v>62</v>
      </c>
      <c r="L96" s="3" t="s">
        <v>63</v>
      </c>
      <c r="M96" s="3" t="s">
        <v>64</v>
      </c>
      <c r="N96" s="3" t="s">
        <v>66</v>
      </c>
      <c r="O96" s="3" t="s">
        <v>64</v>
      </c>
      <c r="P96" s="3" t="s">
        <v>67</v>
      </c>
      <c r="Q96" s="3" t="s">
        <v>62</v>
      </c>
      <c r="R96" s="3" t="s">
        <v>60</v>
      </c>
      <c r="S96" s="3" t="s">
        <v>62</v>
      </c>
      <c r="T96" s="3" t="s">
        <v>60</v>
      </c>
      <c r="U96" s="3" t="s">
        <v>62</v>
      </c>
      <c r="V96" s="3" t="s">
        <v>67</v>
      </c>
      <c r="W96" s="3" t="s">
        <v>62</v>
      </c>
      <c r="X96" s="3" t="s">
        <v>63</v>
      </c>
      <c r="Y96" s="3" t="s">
        <v>64</v>
      </c>
      <c r="Z96" s="3" t="s">
        <v>67</v>
      </c>
      <c r="AA96" s="3" t="s">
        <v>62</v>
      </c>
      <c r="AB96" s="3" t="s">
        <v>67</v>
      </c>
      <c r="AC96" s="3" t="s">
        <v>62</v>
      </c>
      <c r="AD96" s="3" t="s">
        <v>60</v>
      </c>
      <c r="AE96" s="3" t="s">
        <v>61</v>
      </c>
      <c r="AF96" s="3" t="s">
        <v>58</v>
      </c>
      <c r="AG96" s="3" t="s">
        <v>59</v>
      </c>
      <c r="AH96" s="3" t="s">
        <v>60</v>
      </c>
      <c r="AI96" s="3" t="s">
        <v>62</v>
      </c>
      <c r="AJ96" s="3" t="s">
        <v>67</v>
      </c>
      <c r="AK96" s="3" t="s">
        <v>62</v>
      </c>
      <c r="AL96" s="3" t="s">
        <v>66</v>
      </c>
      <c r="AM96" s="3" t="s">
        <v>62</v>
      </c>
      <c r="AN96" s="3">
        <v>99.89500000000001</v>
      </c>
      <c r="AO96" s="3">
        <v>64.997375000000005</v>
      </c>
      <c r="AP96" s="3">
        <v>83.632285714285715</v>
      </c>
      <c r="AQ96" s="3">
        <v>97.829499999999996</v>
      </c>
      <c r="AR96" s="3">
        <v>79.837249999999997</v>
      </c>
      <c r="AS96" s="3">
        <v>75.151600000000002</v>
      </c>
      <c r="AT96" s="3">
        <v>69.739750000000001</v>
      </c>
      <c r="AU96" s="3">
        <v>69.403833333333338</v>
      </c>
      <c r="AV96" s="3">
        <v>47.338166666666673</v>
      </c>
      <c r="AW96" s="3">
        <v>100</v>
      </c>
      <c r="AX96" s="3">
        <v>73.073000000000008</v>
      </c>
      <c r="AY96" s="3">
        <v>81.469857142857137</v>
      </c>
      <c r="AZ96" s="3">
        <v>60.387999999999998</v>
      </c>
      <c r="BA96" s="3"/>
      <c r="BB96" s="3">
        <v>78.688800000000001</v>
      </c>
      <c r="BC96" s="3">
        <v>74.408222222222221</v>
      </c>
      <c r="BD96" s="3">
        <v>73.842500000000001</v>
      </c>
    </row>
    <row r="97" spans="1:56">
      <c r="A97" t="s">
        <v>102</v>
      </c>
      <c r="B97" t="s">
        <v>103</v>
      </c>
      <c r="C97" s="3">
        <v>65.731941456582632</v>
      </c>
      <c r="D97" s="3">
        <v>90.988100000000003</v>
      </c>
      <c r="E97" s="4">
        <v>404915</v>
      </c>
      <c r="F97" s="3" t="s">
        <v>60</v>
      </c>
      <c r="G97" s="3" t="s">
        <v>65</v>
      </c>
      <c r="H97" s="3" t="s">
        <v>67</v>
      </c>
      <c r="I97" s="3" t="s">
        <v>61</v>
      </c>
      <c r="J97" s="3" t="s">
        <v>60</v>
      </c>
      <c r="K97" s="3" t="s">
        <v>62</v>
      </c>
      <c r="L97" s="3" t="s">
        <v>60</v>
      </c>
      <c r="M97" s="3" t="s">
        <v>61</v>
      </c>
      <c r="N97" s="3" t="s">
        <v>67</v>
      </c>
      <c r="O97" s="3" t="s">
        <v>62</v>
      </c>
      <c r="P97" s="3" t="s">
        <v>60</v>
      </c>
      <c r="Q97" s="3" t="s">
        <v>62</v>
      </c>
      <c r="R97" s="3" t="s">
        <v>66</v>
      </c>
      <c r="S97" s="3" t="s">
        <v>62</v>
      </c>
      <c r="T97" s="3" t="s">
        <v>60</v>
      </c>
      <c r="U97" s="3" t="s">
        <v>61</v>
      </c>
      <c r="V97" s="3" t="s">
        <v>67</v>
      </c>
      <c r="W97" s="3" t="s">
        <v>62</v>
      </c>
      <c r="X97" s="3" t="s">
        <v>58</v>
      </c>
      <c r="Y97" s="3" t="s">
        <v>59</v>
      </c>
      <c r="Z97" s="3" t="s">
        <v>67</v>
      </c>
      <c r="AA97" s="3" t="s">
        <v>64</v>
      </c>
      <c r="AB97" s="3" t="s">
        <v>66</v>
      </c>
      <c r="AC97" s="3" t="s">
        <v>64</v>
      </c>
      <c r="AD97" s="3" t="s">
        <v>66</v>
      </c>
      <c r="AE97" s="3" t="s">
        <v>64</v>
      </c>
      <c r="AF97" s="3" t="s">
        <v>60</v>
      </c>
      <c r="AG97" s="3" t="s">
        <v>61</v>
      </c>
      <c r="AH97" s="3" t="s">
        <v>60</v>
      </c>
      <c r="AI97" s="3" t="s">
        <v>65</v>
      </c>
      <c r="AJ97" s="3" t="s">
        <v>60</v>
      </c>
      <c r="AK97" s="3" t="s">
        <v>62</v>
      </c>
      <c r="AL97" s="3" t="s">
        <v>66</v>
      </c>
      <c r="AM97" s="3" t="s">
        <v>64</v>
      </c>
      <c r="AN97" s="3">
        <v>61.650000000000006</v>
      </c>
      <c r="AO97" s="3">
        <v>59.936714285714288</v>
      </c>
      <c r="AP97" s="3">
        <v>74.18085714285715</v>
      </c>
      <c r="AQ97" s="3">
        <v>77.426999999999992</v>
      </c>
      <c r="AR97" s="3">
        <v>56.098750000000003</v>
      </c>
      <c r="AS97" s="3">
        <v>68.413200000000003</v>
      </c>
      <c r="AT97" s="3">
        <v>86.643333333333317</v>
      </c>
      <c r="AU97" s="3">
        <v>55.359400000000008</v>
      </c>
      <c r="AV97" s="3">
        <v>25.7605</v>
      </c>
      <c r="AW97" s="3"/>
      <c r="AX97" s="3">
        <v>79.767749999999992</v>
      </c>
      <c r="AY97" s="3">
        <v>89.462000000000003</v>
      </c>
      <c r="AZ97" s="3">
        <v>91.555999999999997</v>
      </c>
      <c r="BA97" s="3">
        <v>68.565599999999989</v>
      </c>
      <c r="BB97" s="3">
        <v>49.339399999999998</v>
      </c>
      <c r="BC97" s="3">
        <v>65.247375000000005</v>
      </c>
      <c r="BD97" s="3">
        <v>72.290750000000003</v>
      </c>
    </row>
    <row r="98" spans="1:56">
      <c r="A98" t="s">
        <v>104</v>
      </c>
      <c r="B98" t="s">
        <v>105</v>
      </c>
      <c r="C98" s="3">
        <v>67.985874775910361</v>
      </c>
      <c r="D98" s="3">
        <v>97.800399999999996</v>
      </c>
      <c r="E98" s="4">
        <v>11832936</v>
      </c>
      <c r="F98" s="3" t="s">
        <v>66</v>
      </c>
      <c r="G98" s="3" t="s">
        <v>62</v>
      </c>
      <c r="H98" s="3" t="s">
        <v>67</v>
      </c>
      <c r="I98" s="3" t="s">
        <v>62</v>
      </c>
      <c r="J98" s="3" t="s">
        <v>60</v>
      </c>
      <c r="K98" s="3" t="s">
        <v>61</v>
      </c>
      <c r="L98" s="3" t="s">
        <v>66</v>
      </c>
      <c r="M98" s="3" t="s">
        <v>62</v>
      </c>
      <c r="N98" s="3" t="s">
        <v>67</v>
      </c>
      <c r="O98" s="3" t="s">
        <v>62</v>
      </c>
      <c r="P98" s="3" t="s">
        <v>60</v>
      </c>
      <c r="Q98" s="3" t="s">
        <v>62</v>
      </c>
      <c r="R98" s="3" t="s">
        <v>67</v>
      </c>
      <c r="S98" s="3" t="s">
        <v>62</v>
      </c>
      <c r="T98" s="3" t="s">
        <v>67</v>
      </c>
      <c r="U98" s="3" t="s">
        <v>62</v>
      </c>
      <c r="V98" s="3" t="s">
        <v>60</v>
      </c>
      <c r="W98" s="3" t="s">
        <v>62</v>
      </c>
      <c r="X98" s="3" t="s">
        <v>60</v>
      </c>
      <c r="Y98" s="3" t="s">
        <v>64</v>
      </c>
      <c r="Z98" s="3" t="s">
        <v>67</v>
      </c>
      <c r="AA98" s="3" t="s">
        <v>61</v>
      </c>
      <c r="AB98" s="3" t="s">
        <v>66</v>
      </c>
      <c r="AC98" s="3" t="s">
        <v>61</v>
      </c>
      <c r="AD98" s="3" t="s">
        <v>66</v>
      </c>
      <c r="AE98" s="3" t="s">
        <v>64</v>
      </c>
      <c r="AF98" s="3" t="s">
        <v>58</v>
      </c>
      <c r="AG98" s="3" t="s">
        <v>59</v>
      </c>
      <c r="AH98" s="3" t="s">
        <v>60</v>
      </c>
      <c r="AI98" s="3" t="s">
        <v>65</v>
      </c>
      <c r="AJ98" s="3" t="s">
        <v>60</v>
      </c>
      <c r="AK98" s="3" t="s">
        <v>61</v>
      </c>
      <c r="AL98" s="3" t="s">
        <v>67</v>
      </c>
      <c r="AM98" s="3" t="s">
        <v>64</v>
      </c>
      <c r="AN98" s="3">
        <v>89.647500000000008</v>
      </c>
      <c r="AO98" s="3">
        <v>58.875571428571433</v>
      </c>
      <c r="AP98" s="3">
        <v>65.491857142857143</v>
      </c>
      <c r="AQ98" s="3">
        <v>89.344000000000008</v>
      </c>
      <c r="AR98" s="3">
        <v>68.008250000000004</v>
      </c>
      <c r="AS98" s="3">
        <v>69.775599999999997</v>
      </c>
      <c r="AT98" s="3">
        <v>65.459999999999994</v>
      </c>
      <c r="AU98" s="3">
        <v>67.720833333333346</v>
      </c>
      <c r="AV98" s="3">
        <v>29.067833333333336</v>
      </c>
      <c r="AW98" s="3">
        <v>43.641000000000005</v>
      </c>
      <c r="AX98" s="3">
        <v>72.114750000000001</v>
      </c>
      <c r="AY98" s="3">
        <v>91.905714285714268</v>
      </c>
      <c r="AZ98" s="3">
        <v>93.066000000000017</v>
      </c>
      <c r="BA98" s="3"/>
      <c r="BB98" s="3">
        <v>66.724400000000003</v>
      </c>
      <c r="BC98" s="3">
        <v>53.054999999999993</v>
      </c>
      <c r="BD98" s="3">
        <v>64.809333333333328</v>
      </c>
    </row>
    <row r="99" spans="1:56">
      <c r="A99" t="s">
        <v>106</v>
      </c>
      <c r="B99" t="s">
        <v>107</v>
      </c>
      <c r="C99" s="3">
        <v>72.799435714285721</v>
      </c>
      <c r="D99" s="3">
        <v>97.797909090909101</v>
      </c>
      <c r="E99" s="4">
        <v>213993441</v>
      </c>
      <c r="F99" s="3" t="s">
        <v>66</v>
      </c>
      <c r="G99" s="3" t="s">
        <v>61</v>
      </c>
      <c r="H99" s="3" t="s">
        <v>67</v>
      </c>
      <c r="I99" s="3" t="s">
        <v>61</v>
      </c>
      <c r="J99" s="3" t="s">
        <v>67</v>
      </c>
      <c r="K99" s="3" t="s">
        <v>62</v>
      </c>
      <c r="L99" s="3" t="s">
        <v>66</v>
      </c>
      <c r="M99" s="3" t="s">
        <v>64</v>
      </c>
      <c r="N99" s="3" t="s">
        <v>67</v>
      </c>
      <c r="O99" s="3" t="s">
        <v>62</v>
      </c>
      <c r="P99" s="3" t="s">
        <v>66</v>
      </c>
      <c r="Q99" s="3" t="s">
        <v>64</v>
      </c>
      <c r="R99" s="3" t="s">
        <v>63</v>
      </c>
      <c r="S99" s="3" t="s">
        <v>64</v>
      </c>
      <c r="T99" s="3" t="s">
        <v>60</v>
      </c>
      <c r="U99" s="3" t="s">
        <v>61</v>
      </c>
      <c r="V99" s="3" t="s">
        <v>67</v>
      </c>
      <c r="W99" s="3" t="s">
        <v>62</v>
      </c>
      <c r="X99" s="3" t="s">
        <v>60</v>
      </c>
      <c r="Y99" s="3" t="s">
        <v>65</v>
      </c>
      <c r="Z99" s="3" t="s">
        <v>67</v>
      </c>
      <c r="AA99" s="3" t="s">
        <v>62</v>
      </c>
      <c r="AB99" s="3" t="s">
        <v>67</v>
      </c>
      <c r="AC99" s="3" t="s">
        <v>61</v>
      </c>
      <c r="AD99" s="3" t="s">
        <v>66</v>
      </c>
      <c r="AE99" s="3" t="s">
        <v>64</v>
      </c>
      <c r="AF99" s="3" t="s">
        <v>60</v>
      </c>
      <c r="AG99" s="3" t="s">
        <v>61</v>
      </c>
      <c r="AH99" s="3" t="s">
        <v>60</v>
      </c>
      <c r="AI99" s="3" t="s">
        <v>61</v>
      </c>
      <c r="AJ99" s="3" t="s">
        <v>60</v>
      </c>
      <c r="AK99" s="3" t="s">
        <v>62</v>
      </c>
      <c r="AL99" s="3" t="s">
        <v>66</v>
      </c>
      <c r="AM99" s="3" t="s">
        <v>61</v>
      </c>
      <c r="AN99" s="3">
        <v>86.994500000000002</v>
      </c>
      <c r="AO99" s="3">
        <v>69.898499999999999</v>
      </c>
      <c r="AP99" s="3">
        <v>78.322285714285712</v>
      </c>
      <c r="AQ99" s="3">
        <v>90.486999999999995</v>
      </c>
      <c r="AR99" s="3">
        <v>69.240250000000003</v>
      </c>
      <c r="AS99" s="3">
        <v>87.129400000000004</v>
      </c>
      <c r="AT99" s="3">
        <v>92.975499999999997</v>
      </c>
      <c r="AU99" s="3">
        <v>65.291166666666683</v>
      </c>
      <c r="AV99" s="3">
        <v>63.476333333333336</v>
      </c>
      <c r="AW99" s="3">
        <v>13.521000000000001</v>
      </c>
      <c r="AX99" s="3">
        <v>78.347250000000003</v>
      </c>
      <c r="AY99" s="3">
        <v>84.56157142857144</v>
      </c>
      <c r="AZ99" s="3">
        <v>93.327999999999989</v>
      </c>
      <c r="BA99" s="3">
        <v>63.083500000000008</v>
      </c>
      <c r="BB99" s="3">
        <v>62.205200000000005</v>
      </c>
      <c r="BC99" s="3">
        <v>63.890200000000007</v>
      </c>
      <c r="BD99" s="3">
        <v>74.838750000000005</v>
      </c>
    </row>
    <row r="100" spans="1:56">
      <c r="A100" t="s">
        <v>108</v>
      </c>
      <c r="B100" t="s">
        <v>109</v>
      </c>
      <c r="C100" s="3">
        <v>70.338370399698348</v>
      </c>
      <c r="D100" s="3">
        <v>87.884749999999997</v>
      </c>
      <c r="E100" s="4">
        <v>287708</v>
      </c>
      <c r="F100" s="3" t="s">
        <v>66</v>
      </c>
      <c r="G100" s="3" t="s">
        <v>61</v>
      </c>
      <c r="H100" s="3" t="s">
        <v>67</v>
      </c>
      <c r="I100" s="3" t="s">
        <v>62</v>
      </c>
      <c r="J100" s="3" t="s">
        <v>67</v>
      </c>
      <c r="K100" s="3" t="s">
        <v>62</v>
      </c>
      <c r="L100" s="3" t="s">
        <v>66</v>
      </c>
      <c r="M100" s="3" t="s">
        <v>62</v>
      </c>
      <c r="N100" s="3" t="s">
        <v>67</v>
      </c>
      <c r="O100" s="3" t="s">
        <v>62</v>
      </c>
      <c r="P100" s="3" t="s">
        <v>60</v>
      </c>
      <c r="Q100" s="3" t="s">
        <v>64</v>
      </c>
      <c r="R100" s="3" t="s">
        <v>66</v>
      </c>
      <c r="S100" s="3" t="s">
        <v>64</v>
      </c>
      <c r="T100" s="3" t="s">
        <v>67</v>
      </c>
      <c r="U100" s="3" t="s">
        <v>62</v>
      </c>
      <c r="V100" s="3" t="s">
        <v>67</v>
      </c>
      <c r="W100" s="3" t="s">
        <v>61</v>
      </c>
      <c r="X100" s="3" t="s">
        <v>58</v>
      </c>
      <c r="Y100" s="3" t="s">
        <v>59</v>
      </c>
      <c r="Z100" s="3" t="s">
        <v>58</v>
      </c>
      <c r="AA100" s="3" t="s">
        <v>59</v>
      </c>
      <c r="AB100" s="3" t="s">
        <v>67</v>
      </c>
      <c r="AC100" s="3" t="s">
        <v>62</v>
      </c>
      <c r="AD100" s="3" t="s">
        <v>66</v>
      </c>
      <c r="AE100" s="3" t="s">
        <v>62</v>
      </c>
      <c r="AF100" s="3" t="s">
        <v>60</v>
      </c>
      <c r="AG100" s="3" t="s">
        <v>62</v>
      </c>
      <c r="AH100" s="3" t="s">
        <v>67</v>
      </c>
      <c r="AI100" s="3" t="s">
        <v>65</v>
      </c>
      <c r="AJ100" s="3" t="s">
        <v>60</v>
      </c>
      <c r="AK100" s="3" t="s">
        <v>61</v>
      </c>
      <c r="AL100" s="3" t="s">
        <v>58</v>
      </c>
      <c r="AM100" s="3" t="s">
        <v>59</v>
      </c>
      <c r="AN100" s="3">
        <v>91.223500000000001</v>
      </c>
      <c r="AO100" s="3">
        <v>55.355250000000005</v>
      </c>
      <c r="AP100" s="3">
        <v>82.330538461538481</v>
      </c>
      <c r="AQ100" s="3">
        <v>90.363</v>
      </c>
      <c r="AR100" s="3">
        <v>71.553249999999991</v>
      </c>
      <c r="AS100" s="3">
        <v>52.713250000000002</v>
      </c>
      <c r="AT100" s="3">
        <v>93.463333333333324</v>
      </c>
      <c r="AU100" s="3">
        <v>69.348600000000005</v>
      </c>
      <c r="AV100" s="3">
        <v>42.003500000000003</v>
      </c>
      <c r="AW100" s="3"/>
      <c r="AX100" s="3">
        <v>80.995000000000005</v>
      </c>
      <c r="AY100" s="3">
        <v>68.768200000000007</v>
      </c>
      <c r="AZ100" s="3">
        <v>90.1995</v>
      </c>
      <c r="BA100" s="3">
        <v>62.4925</v>
      </c>
      <c r="BB100" s="3">
        <v>62.992750000000001</v>
      </c>
      <c r="BC100" s="3">
        <v>72.472250000000003</v>
      </c>
      <c r="BD100" s="3">
        <v>73.733499999999992</v>
      </c>
    </row>
    <row r="101" spans="1:56">
      <c r="A101" t="s">
        <v>110</v>
      </c>
      <c r="B101" t="s">
        <v>111</v>
      </c>
      <c r="C101" s="3">
        <v>67.100219185430575</v>
      </c>
      <c r="D101" s="3">
        <v>67.3</v>
      </c>
      <c r="E101" s="4">
        <v>441532</v>
      </c>
      <c r="F101" s="3" t="s">
        <v>58</v>
      </c>
      <c r="G101" s="3" t="s">
        <v>59</v>
      </c>
      <c r="H101" s="3" t="s">
        <v>60</v>
      </c>
      <c r="I101" s="3" t="s">
        <v>61</v>
      </c>
      <c r="J101" s="3" t="s">
        <v>67</v>
      </c>
      <c r="K101" s="3" t="s">
        <v>62</v>
      </c>
      <c r="L101" s="3" t="s">
        <v>63</v>
      </c>
      <c r="M101" s="3" t="s">
        <v>64</v>
      </c>
      <c r="N101" s="3" t="s">
        <v>67</v>
      </c>
      <c r="O101" s="3" t="s">
        <v>62</v>
      </c>
      <c r="P101" s="3" t="s">
        <v>60</v>
      </c>
      <c r="Q101" s="3" t="s">
        <v>64</v>
      </c>
      <c r="R101" s="3" t="s">
        <v>60</v>
      </c>
      <c r="S101" s="3" t="s">
        <v>61</v>
      </c>
      <c r="T101" s="3" t="s">
        <v>67</v>
      </c>
      <c r="U101" s="3" t="s">
        <v>62</v>
      </c>
      <c r="V101" s="3" t="s">
        <v>67</v>
      </c>
      <c r="W101" s="3" t="s">
        <v>64</v>
      </c>
      <c r="X101" s="3" t="s">
        <v>58</v>
      </c>
      <c r="Y101" s="3" t="s">
        <v>59</v>
      </c>
      <c r="Z101" s="3" t="s">
        <v>63</v>
      </c>
      <c r="AA101" s="3" t="s">
        <v>64</v>
      </c>
      <c r="AB101" s="3" t="s">
        <v>67</v>
      </c>
      <c r="AC101" s="3" t="s">
        <v>62</v>
      </c>
      <c r="AD101" s="3" t="s">
        <v>60</v>
      </c>
      <c r="AE101" s="3" t="s">
        <v>65</v>
      </c>
      <c r="AF101" s="3" t="s">
        <v>60</v>
      </c>
      <c r="AG101" s="3" t="s">
        <v>65</v>
      </c>
      <c r="AH101" s="3" t="s">
        <v>60</v>
      </c>
      <c r="AI101" s="3" t="s">
        <v>61</v>
      </c>
      <c r="AJ101" s="3" t="s">
        <v>67</v>
      </c>
      <c r="AK101" s="3" t="s">
        <v>61</v>
      </c>
      <c r="AL101" s="3" t="s">
        <v>58</v>
      </c>
      <c r="AM101" s="3" t="s">
        <v>59</v>
      </c>
      <c r="AN101" s="3"/>
      <c r="AO101" s="3">
        <v>54.708750000000002</v>
      </c>
      <c r="AP101" s="3">
        <v>85.325923076923061</v>
      </c>
      <c r="AQ101" s="3">
        <v>96.778000000000006</v>
      </c>
      <c r="AR101" s="3">
        <v>60.801333333333332</v>
      </c>
      <c r="AS101" s="3">
        <v>60.379000000000005</v>
      </c>
      <c r="AT101" s="3">
        <v>62.936500000000002</v>
      </c>
      <c r="AU101" s="3">
        <v>70.078749999999999</v>
      </c>
      <c r="AV101" s="3">
        <v>71.939666666666668</v>
      </c>
      <c r="AW101" s="3"/>
      <c r="AX101" s="3">
        <v>99.787000000000006</v>
      </c>
      <c r="AY101" s="3">
        <v>74.270285714285706</v>
      </c>
      <c r="AZ101" s="3">
        <v>0</v>
      </c>
      <c r="BA101" s="3">
        <v>54.583000000000006</v>
      </c>
      <c r="BB101" s="3">
        <v>68.462000000000003</v>
      </c>
      <c r="BC101" s="3">
        <v>61.962999999999994</v>
      </c>
      <c r="BD101" s="3">
        <v>71.543499999999995</v>
      </c>
    </row>
    <row r="102" spans="1:56">
      <c r="A102" t="s">
        <v>112</v>
      </c>
      <c r="B102" t="s">
        <v>113</v>
      </c>
      <c r="C102" s="3">
        <v>70.485796503267991</v>
      </c>
      <c r="D102" s="3">
        <v>93.35733333333333</v>
      </c>
      <c r="E102" s="4">
        <v>779900</v>
      </c>
      <c r="F102" s="3" t="s">
        <v>66</v>
      </c>
      <c r="G102" s="3" t="s">
        <v>62</v>
      </c>
      <c r="H102" s="3" t="s">
        <v>60</v>
      </c>
      <c r="I102" s="3" t="s">
        <v>62</v>
      </c>
      <c r="J102" s="3" t="s">
        <v>60</v>
      </c>
      <c r="K102" s="3" t="s">
        <v>62</v>
      </c>
      <c r="L102" s="3" t="s">
        <v>67</v>
      </c>
      <c r="M102" s="3" t="s">
        <v>64</v>
      </c>
      <c r="N102" s="3" t="s">
        <v>60</v>
      </c>
      <c r="O102" s="3" t="s">
        <v>62</v>
      </c>
      <c r="P102" s="3" t="s">
        <v>67</v>
      </c>
      <c r="Q102" s="3" t="s">
        <v>62</v>
      </c>
      <c r="R102" s="3" t="s">
        <v>66</v>
      </c>
      <c r="S102" s="3" t="s">
        <v>64</v>
      </c>
      <c r="T102" s="3" t="s">
        <v>60</v>
      </c>
      <c r="U102" s="3" t="s">
        <v>64</v>
      </c>
      <c r="V102" s="3" t="s">
        <v>67</v>
      </c>
      <c r="W102" s="3" t="s">
        <v>62</v>
      </c>
      <c r="X102" s="3" t="s">
        <v>67</v>
      </c>
      <c r="Y102" s="3" t="s">
        <v>59</v>
      </c>
      <c r="Z102" s="3" t="s">
        <v>66</v>
      </c>
      <c r="AA102" s="3" t="s">
        <v>62</v>
      </c>
      <c r="AB102" s="3" t="s">
        <v>63</v>
      </c>
      <c r="AC102" s="3" t="s">
        <v>64</v>
      </c>
      <c r="AD102" s="3" t="s">
        <v>66</v>
      </c>
      <c r="AE102" s="3" t="s">
        <v>61</v>
      </c>
      <c r="AF102" s="3" t="s">
        <v>58</v>
      </c>
      <c r="AG102" s="3" t="s">
        <v>59</v>
      </c>
      <c r="AH102" s="3" t="s">
        <v>60</v>
      </c>
      <c r="AI102" s="3" t="s">
        <v>61</v>
      </c>
      <c r="AJ102" s="3" t="s">
        <v>66</v>
      </c>
      <c r="AK102" s="3" t="s">
        <v>62</v>
      </c>
      <c r="AL102" s="3" t="s">
        <v>67</v>
      </c>
      <c r="AM102" s="3" t="s">
        <v>62</v>
      </c>
      <c r="AN102" s="3">
        <v>88.67</v>
      </c>
      <c r="AO102" s="3">
        <v>54.543800000000012</v>
      </c>
      <c r="AP102" s="3">
        <v>68.589999999999989</v>
      </c>
      <c r="AQ102" s="3">
        <v>67.781750000000002</v>
      </c>
      <c r="AR102" s="3">
        <v>56.338500000000003</v>
      </c>
      <c r="AS102" s="3">
        <v>69.579800000000006</v>
      </c>
      <c r="AT102" s="3">
        <v>92.303333333333342</v>
      </c>
      <c r="AU102" s="3">
        <v>64.510249999999999</v>
      </c>
      <c r="AV102" s="3">
        <v>37.587200000000003</v>
      </c>
      <c r="AW102" s="3">
        <v>64.369</v>
      </c>
      <c r="AX102" s="3">
        <v>84.553333333333327</v>
      </c>
      <c r="AY102" s="3">
        <v>92.869666666666674</v>
      </c>
      <c r="AZ102" s="3">
        <v>86.528000000000006</v>
      </c>
      <c r="BA102" s="3"/>
      <c r="BB102" s="3">
        <v>65.561000000000007</v>
      </c>
      <c r="BC102" s="3">
        <v>84.141625000000005</v>
      </c>
      <c r="BD102" s="3">
        <v>59.974499999999999</v>
      </c>
    </row>
    <row r="103" spans="1:56">
      <c r="A103" t="s">
        <v>114</v>
      </c>
      <c r="B103" t="s">
        <v>115</v>
      </c>
      <c r="C103" s="3">
        <v>61.432454092748216</v>
      </c>
      <c r="D103" s="3">
        <v>85.205363636363643</v>
      </c>
      <c r="E103" s="4">
        <v>2397240</v>
      </c>
      <c r="F103" s="3" t="s">
        <v>60</v>
      </c>
      <c r="G103" s="3" t="s">
        <v>61</v>
      </c>
      <c r="H103" s="3" t="s">
        <v>60</v>
      </c>
      <c r="I103" s="3" t="s">
        <v>61</v>
      </c>
      <c r="J103" s="3" t="s">
        <v>60</v>
      </c>
      <c r="K103" s="3" t="s">
        <v>61</v>
      </c>
      <c r="L103" s="3" t="s">
        <v>67</v>
      </c>
      <c r="M103" s="3" t="s">
        <v>59</v>
      </c>
      <c r="N103" s="3" t="s">
        <v>67</v>
      </c>
      <c r="O103" s="3" t="s">
        <v>62</v>
      </c>
      <c r="P103" s="3" t="s">
        <v>67</v>
      </c>
      <c r="Q103" s="3" t="s">
        <v>62</v>
      </c>
      <c r="R103" s="3" t="s">
        <v>60</v>
      </c>
      <c r="S103" s="3" t="s">
        <v>61</v>
      </c>
      <c r="T103" s="3" t="s">
        <v>60</v>
      </c>
      <c r="U103" s="3" t="s">
        <v>61</v>
      </c>
      <c r="V103" s="3" t="s">
        <v>67</v>
      </c>
      <c r="W103" s="3" t="s">
        <v>64</v>
      </c>
      <c r="X103" s="3" t="s">
        <v>60</v>
      </c>
      <c r="Y103" s="3" t="s">
        <v>59</v>
      </c>
      <c r="Z103" s="3" t="s">
        <v>67</v>
      </c>
      <c r="AA103" s="3" t="s">
        <v>61</v>
      </c>
      <c r="AB103" s="3" t="s">
        <v>66</v>
      </c>
      <c r="AC103" s="3" t="s">
        <v>64</v>
      </c>
      <c r="AD103" s="3" t="s">
        <v>67</v>
      </c>
      <c r="AE103" s="3" t="s">
        <v>62</v>
      </c>
      <c r="AF103" s="3" t="s">
        <v>58</v>
      </c>
      <c r="AG103" s="3" t="s">
        <v>59</v>
      </c>
      <c r="AH103" s="3" t="s">
        <v>60</v>
      </c>
      <c r="AI103" s="3" t="s">
        <v>62</v>
      </c>
      <c r="AJ103" s="3" t="s">
        <v>60</v>
      </c>
      <c r="AK103" s="3" t="s">
        <v>62</v>
      </c>
      <c r="AL103" s="3" t="s">
        <v>66</v>
      </c>
      <c r="AM103" s="3" t="s">
        <v>64</v>
      </c>
      <c r="AN103" s="3">
        <v>57.807000000000002</v>
      </c>
      <c r="AO103" s="3">
        <v>39.869</v>
      </c>
      <c r="AP103" s="3">
        <v>49.20964285714286</v>
      </c>
      <c r="AQ103" s="3">
        <v>65.677000000000007</v>
      </c>
      <c r="AR103" s="3">
        <v>66.141000000000005</v>
      </c>
      <c r="AS103" s="3">
        <v>68.334400000000002</v>
      </c>
      <c r="AT103" s="3">
        <v>53.479500000000002</v>
      </c>
      <c r="AU103" s="3">
        <v>52.850333333333332</v>
      </c>
      <c r="AV103" s="3">
        <v>48.133833333333342</v>
      </c>
      <c r="AW103" s="3">
        <v>13.662000000000001</v>
      </c>
      <c r="AX103" s="3">
        <v>80.827666666666673</v>
      </c>
      <c r="AY103" s="3">
        <v>88.426428571428588</v>
      </c>
      <c r="AZ103" s="3">
        <v>86.392999999999986</v>
      </c>
      <c r="BA103" s="3"/>
      <c r="BB103" s="3">
        <v>74.369399999999999</v>
      </c>
      <c r="BC103" s="3">
        <v>65.333777777777783</v>
      </c>
      <c r="BD103" s="3">
        <v>65.839750000000009</v>
      </c>
    </row>
    <row r="104" spans="1:56">
      <c r="A104" t="s">
        <v>116</v>
      </c>
      <c r="B104" t="s">
        <v>117</v>
      </c>
      <c r="C104" s="3">
        <v>39.275543075007782</v>
      </c>
      <c r="D104" s="3">
        <v>99.252999999999986</v>
      </c>
      <c r="E104" s="4">
        <v>4919987</v>
      </c>
      <c r="F104" s="3" t="s">
        <v>60</v>
      </c>
      <c r="G104" s="3" t="s">
        <v>61</v>
      </c>
      <c r="H104" s="3" t="s">
        <v>60</v>
      </c>
      <c r="I104" s="3" t="s">
        <v>61</v>
      </c>
      <c r="J104" s="3" t="s">
        <v>60</v>
      </c>
      <c r="K104" s="3" t="s">
        <v>61</v>
      </c>
      <c r="L104" s="3" t="s">
        <v>60</v>
      </c>
      <c r="M104" s="3" t="s">
        <v>59</v>
      </c>
      <c r="N104" s="3" t="s">
        <v>60</v>
      </c>
      <c r="O104" s="3" t="s">
        <v>61</v>
      </c>
      <c r="P104" s="3" t="s">
        <v>60</v>
      </c>
      <c r="Q104" s="3" t="s">
        <v>65</v>
      </c>
      <c r="R104" s="3" t="s">
        <v>60</v>
      </c>
      <c r="S104" s="3" t="s">
        <v>61</v>
      </c>
      <c r="T104" s="3" t="s">
        <v>60</v>
      </c>
      <c r="U104" s="3" t="s">
        <v>62</v>
      </c>
      <c r="V104" s="3" t="s">
        <v>60</v>
      </c>
      <c r="W104" s="3" t="s">
        <v>61</v>
      </c>
      <c r="X104" s="3" t="s">
        <v>60</v>
      </c>
      <c r="Y104" s="3" t="s">
        <v>59</v>
      </c>
      <c r="Z104" s="3" t="s">
        <v>60</v>
      </c>
      <c r="AA104" s="3" t="s">
        <v>65</v>
      </c>
      <c r="AB104" s="3" t="s">
        <v>66</v>
      </c>
      <c r="AC104" s="3" t="s">
        <v>61</v>
      </c>
      <c r="AD104" s="3" t="s">
        <v>63</v>
      </c>
      <c r="AE104" s="3" t="s">
        <v>64</v>
      </c>
      <c r="AF104" s="3" t="s">
        <v>58</v>
      </c>
      <c r="AG104" s="3" t="s">
        <v>59</v>
      </c>
      <c r="AH104" s="3" t="s">
        <v>66</v>
      </c>
      <c r="AI104" s="3" t="s">
        <v>62</v>
      </c>
      <c r="AJ104" s="3" t="s">
        <v>60</v>
      </c>
      <c r="AK104" s="3" t="s">
        <v>65</v>
      </c>
      <c r="AL104" s="3" t="s">
        <v>60</v>
      </c>
      <c r="AM104" s="3" t="s">
        <v>61</v>
      </c>
      <c r="AN104" s="3">
        <v>2.0314999999999999</v>
      </c>
      <c r="AO104" s="3">
        <v>38.808142857142862</v>
      </c>
      <c r="AP104" s="3">
        <v>12.735142857142858</v>
      </c>
      <c r="AQ104" s="3">
        <v>6.9052500000000006</v>
      </c>
      <c r="AR104" s="3">
        <v>30.345500000000001</v>
      </c>
      <c r="AS104" s="3">
        <v>40.420400000000001</v>
      </c>
      <c r="AT104" s="3">
        <v>25.506</v>
      </c>
      <c r="AU104" s="3">
        <v>45.891399999999997</v>
      </c>
      <c r="AV104" s="3">
        <v>4.6978333333333344</v>
      </c>
      <c r="AW104" s="3">
        <v>9.5775000000000006</v>
      </c>
      <c r="AX104" s="3">
        <v>16.423999999999999</v>
      </c>
      <c r="AY104" s="3">
        <v>94.337142857142865</v>
      </c>
      <c r="AZ104" s="3">
        <v>99.278666666666666</v>
      </c>
      <c r="BA104" s="3"/>
      <c r="BB104" s="3">
        <v>89.8506</v>
      </c>
      <c r="BC104" s="3">
        <v>43.792833333333334</v>
      </c>
      <c r="BD104" s="3">
        <v>39.084333333333333</v>
      </c>
    </row>
    <row r="105" spans="1:56">
      <c r="A105" t="s">
        <v>118</v>
      </c>
      <c r="B105" t="s">
        <v>119</v>
      </c>
      <c r="C105" s="3">
        <v>77.730482072829119</v>
      </c>
      <c r="D105" s="3">
        <v>65.040916666666661</v>
      </c>
      <c r="E105" s="4">
        <v>38067913</v>
      </c>
      <c r="F105" s="3" t="s">
        <v>66</v>
      </c>
      <c r="G105" s="3" t="s">
        <v>64</v>
      </c>
      <c r="H105" s="3" t="s">
        <v>67</v>
      </c>
      <c r="I105" s="3" t="s">
        <v>62</v>
      </c>
      <c r="J105" s="3" t="s">
        <v>67</v>
      </c>
      <c r="K105" s="3" t="s">
        <v>62</v>
      </c>
      <c r="L105" s="3" t="s">
        <v>63</v>
      </c>
      <c r="M105" s="3" t="s">
        <v>64</v>
      </c>
      <c r="N105" s="3" t="s">
        <v>67</v>
      </c>
      <c r="O105" s="3" t="s">
        <v>62</v>
      </c>
      <c r="P105" s="3" t="s">
        <v>66</v>
      </c>
      <c r="Q105" s="3" t="s">
        <v>62</v>
      </c>
      <c r="R105" s="3" t="s">
        <v>66</v>
      </c>
      <c r="S105" s="3" t="s">
        <v>62</v>
      </c>
      <c r="T105" s="3" t="s">
        <v>67</v>
      </c>
      <c r="U105" s="3" t="s">
        <v>62</v>
      </c>
      <c r="V105" s="3" t="s">
        <v>67</v>
      </c>
      <c r="W105" s="3" t="s">
        <v>64</v>
      </c>
      <c r="X105" s="3" t="s">
        <v>66</v>
      </c>
      <c r="Y105" s="3" t="s">
        <v>62</v>
      </c>
      <c r="Z105" s="3" t="s">
        <v>66</v>
      </c>
      <c r="AA105" s="3" t="s">
        <v>62</v>
      </c>
      <c r="AB105" s="3" t="s">
        <v>67</v>
      </c>
      <c r="AC105" s="3" t="s">
        <v>65</v>
      </c>
      <c r="AD105" s="3" t="s">
        <v>60</v>
      </c>
      <c r="AE105" s="3" t="s">
        <v>62</v>
      </c>
      <c r="AF105" s="3" t="s">
        <v>67</v>
      </c>
      <c r="AG105" s="3" t="s">
        <v>61</v>
      </c>
      <c r="AH105" s="3" t="s">
        <v>60</v>
      </c>
      <c r="AI105" s="3" t="s">
        <v>62</v>
      </c>
      <c r="AJ105" s="3" t="s">
        <v>66</v>
      </c>
      <c r="AK105" s="3" t="s">
        <v>62</v>
      </c>
      <c r="AL105" s="3" t="s">
        <v>60</v>
      </c>
      <c r="AM105" s="3" t="s">
        <v>62</v>
      </c>
      <c r="AN105" s="3">
        <v>99.550000000000011</v>
      </c>
      <c r="AO105" s="3">
        <v>67.61375000000001</v>
      </c>
      <c r="AP105" s="3">
        <v>93.0715</v>
      </c>
      <c r="AQ105" s="3">
        <v>99.183333333333337</v>
      </c>
      <c r="AR105" s="3">
        <v>80.004000000000005</v>
      </c>
      <c r="AS105" s="3">
        <v>87.267799999999994</v>
      </c>
      <c r="AT105" s="3">
        <v>77.986500000000007</v>
      </c>
      <c r="AU105" s="3">
        <v>81.8245</v>
      </c>
      <c r="AV105" s="3">
        <v>86.465333333333334</v>
      </c>
      <c r="AW105" s="3">
        <v>85.893500000000003</v>
      </c>
      <c r="AX105" s="3">
        <v>89.41225</v>
      </c>
      <c r="AY105" s="3">
        <v>61.201428571428572</v>
      </c>
      <c r="AZ105" s="3">
        <v>30.466666666666669</v>
      </c>
      <c r="BA105" s="3">
        <v>62.938333333333333</v>
      </c>
      <c r="BB105" s="3">
        <v>60.597800000000007</v>
      </c>
      <c r="BC105" s="3">
        <v>84.584500000000006</v>
      </c>
      <c r="BD105" s="3">
        <v>73.356999999999999</v>
      </c>
    </row>
    <row r="106" spans="1:56">
      <c r="A106" t="s">
        <v>120</v>
      </c>
      <c r="B106" t="s">
        <v>121</v>
      </c>
      <c r="C106" s="3">
        <v>80.785881241246514</v>
      </c>
      <c r="D106" s="3">
        <v>52.060583333333334</v>
      </c>
      <c r="E106" s="4">
        <v>8715494</v>
      </c>
      <c r="F106" s="3" t="s">
        <v>66</v>
      </c>
      <c r="G106" s="3" t="s">
        <v>62</v>
      </c>
      <c r="H106" s="3" t="s">
        <v>67</v>
      </c>
      <c r="I106" s="3" t="s">
        <v>62</v>
      </c>
      <c r="J106" s="3" t="s">
        <v>67</v>
      </c>
      <c r="K106" s="3" t="s">
        <v>62</v>
      </c>
      <c r="L106" s="3" t="s">
        <v>66</v>
      </c>
      <c r="M106" s="3" t="s">
        <v>62</v>
      </c>
      <c r="N106" s="3" t="s">
        <v>66</v>
      </c>
      <c r="O106" s="3" t="s">
        <v>62</v>
      </c>
      <c r="P106" s="3" t="s">
        <v>67</v>
      </c>
      <c r="Q106" s="3" t="s">
        <v>62</v>
      </c>
      <c r="R106" s="3" t="s">
        <v>63</v>
      </c>
      <c r="S106" s="3" t="s">
        <v>64</v>
      </c>
      <c r="T106" s="3" t="s">
        <v>67</v>
      </c>
      <c r="U106" s="3" t="s">
        <v>62</v>
      </c>
      <c r="V106" s="3" t="s">
        <v>67</v>
      </c>
      <c r="W106" s="3" t="s">
        <v>62</v>
      </c>
      <c r="X106" s="3" t="s">
        <v>67</v>
      </c>
      <c r="Y106" s="3" t="s">
        <v>65</v>
      </c>
      <c r="Z106" s="3" t="s">
        <v>66</v>
      </c>
      <c r="AA106" s="3" t="s">
        <v>62</v>
      </c>
      <c r="AB106" s="3" t="s">
        <v>60</v>
      </c>
      <c r="AC106" s="3" t="s">
        <v>62</v>
      </c>
      <c r="AD106" s="3" t="s">
        <v>67</v>
      </c>
      <c r="AE106" s="3" t="s">
        <v>62</v>
      </c>
      <c r="AF106" s="3" t="s">
        <v>58</v>
      </c>
      <c r="AG106" s="3" t="s">
        <v>59</v>
      </c>
      <c r="AH106" s="3" t="s">
        <v>60</v>
      </c>
      <c r="AI106" s="3" t="s">
        <v>62</v>
      </c>
      <c r="AJ106" s="3" t="s">
        <v>67</v>
      </c>
      <c r="AK106" s="3" t="s">
        <v>62</v>
      </c>
      <c r="AL106" s="3" t="s">
        <v>60</v>
      </c>
      <c r="AM106" s="3" t="s">
        <v>61</v>
      </c>
      <c r="AN106" s="3">
        <v>99.712000000000003</v>
      </c>
      <c r="AO106" s="3">
        <v>70.495250000000013</v>
      </c>
      <c r="AP106" s="3">
        <v>95.555499999999981</v>
      </c>
      <c r="AQ106" s="3">
        <v>97.97399999999999</v>
      </c>
      <c r="AR106" s="3">
        <v>84.717250000000007</v>
      </c>
      <c r="AS106" s="3">
        <v>90.570800000000006</v>
      </c>
      <c r="AT106" s="3">
        <v>83.149249999999995</v>
      </c>
      <c r="AU106" s="3">
        <v>81.127200000000002</v>
      </c>
      <c r="AV106" s="3">
        <v>97.516166666666663</v>
      </c>
      <c r="AW106" s="3">
        <v>83.362500000000011</v>
      </c>
      <c r="AX106" s="3">
        <v>99.058250000000001</v>
      </c>
      <c r="AY106" s="3">
        <v>61.684857142857147</v>
      </c>
      <c r="AZ106" s="3">
        <v>60.446666666666665</v>
      </c>
      <c r="BA106" s="3"/>
      <c r="BB106" s="3">
        <v>66.112400000000008</v>
      </c>
      <c r="BC106" s="3">
        <v>85.089333333333315</v>
      </c>
      <c r="BD106" s="3">
        <v>53.075249999999997</v>
      </c>
    </row>
    <row r="107" spans="1:56">
      <c r="A107" t="s">
        <v>122</v>
      </c>
      <c r="B107" t="s">
        <v>123</v>
      </c>
      <c r="C107" s="3">
        <v>77.807203151260524</v>
      </c>
      <c r="D107" s="3">
        <v>90.663363636363655</v>
      </c>
      <c r="E107" s="4">
        <v>19212362</v>
      </c>
      <c r="F107" s="3" t="s">
        <v>66</v>
      </c>
      <c r="G107" s="3" t="s">
        <v>64</v>
      </c>
      <c r="H107" s="3" t="s">
        <v>60</v>
      </c>
      <c r="I107" s="3" t="s">
        <v>62</v>
      </c>
      <c r="J107" s="3" t="s">
        <v>67</v>
      </c>
      <c r="K107" s="3" t="s">
        <v>62</v>
      </c>
      <c r="L107" s="3" t="s">
        <v>67</v>
      </c>
      <c r="M107" s="3" t="s">
        <v>62</v>
      </c>
      <c r="N107" s="3" t="s">
        <v>67</v>
      </c>
      <c r="O107" s="3" t="s">
        <v>62</v>
      </c>
      <c r="P107" s="3" t="s">
        <v>66</v>
      </c>
      <c r="Q107" s="3" t="s">
        <v>64</v>
      </c>
      <c r="R107" s="3" t="s">
        <v>66</v>
      </c>
      <c r="S107" s="3" t="s">
        <v>64</v>
      </c>
      <c r="T107" s="3" t="s">
        <v>67</v>
      </c>
      <c r="U107" s="3" t="s">
        <v>62</v>
      </c>
      <c r="V107" s="3" t="s">
        <v>60</v>
      </c>
      <c r="W107" s="3" t="s">
        <v>62</v>
      </c>
      <c r="X107" s="3" t="s">
        <v>60</v>
      </c>
      <c r="Y107" s="3" t="s">
        <v>61</v>
      </c>
      <c r="Z107" s="3" t="s">
        <v>67</v>
      </c>
      <c r="AA107" s="3" t="s">
        <v>64</v>
      </c>
      <c r="AB107" s="3" t="s">
        <v>67</v>
      </c>
      <c r="AC107" s="3" t="s">
        <v>62</v>
      </c>
      <c r="AD107" s="3" t="s">
        <v>60</v>
      </c>
      <c r="AE107" s="3" t="s">
        <v>61</v>
      </c>
      <c r="AF107" s="3" t="s">
        <v>66</v>
      </c>
      <c r="AG107" s="3" t="s">
        <v>62</v>
      </c>
      <c r="AH107" s="3" t="s">
        <v>60</v>
      </c>
      <c r="AI107" s="3" t="s">
        <v>61</v>
      </c>
      <c r="AJ107" s="3" t="s">
        <v>67</v>
      </c>
      <c r="AK107" s="3" t="s">
        <v>61</v>
      </c>
      <c r="AL107" s="3" t="s">
        <v>66</v>
      </c>
      <c r="AM107" s="3" t="s">
        <v>64</v>
      </c>
      <c r="AN107" s="3">
        <v>99.804500000000004</v>
      </c>
      <c r="AO107" s="3">
        <v>71.974625000000003</v>
      </c>
      <c r="AP107" s="3">
        <v>88.053785714285723</v>
      </c>
      <c r="AQ107" s="3">
        <v>95.742250000000013</v>
      </c>
      <c r="AR107" s="3">
        <v>66.201999999999998</v>
      </c>
      <c r="AS107" s="3">
        <v>90.373000000000005</v>
      </c>
      <c r="AT107" s="3">
        <v>83.203000000000003</v>
      </c>
      <c r="AU107" s="3">
        <v>78.386333333333326</v>
      </c>
      <c r="AV107" s="3">
        <v>70.311333333333351</v>
      </c>
      <c r="AW107" s="3">
        <v>26.196999999999999</v>
      </c>
      <c r="AX107" s="3">
        <v>87.553250000000006</v>
      </c>
      <c r="AY107" s="3">
        <v>83.969142857142856</v>
      </c>
      <c r="AZ107" s="3">
        <v>78.34899999999999</v>
      </c>
      <c r="BA107" s="3">
        <v>83.527799999999999</v>
      </c>
      <c r="BB107" s="3">
        <v>60.830200000000005</v>
      </c>
      <c r="BC107" s="3">
        <v>76.750900000000001</v>
      </c>
      <c r="BD107" s="3">
        <v>81.49433333333333</v>
      </c>
    </row>
    <row r="108" spans="1:56">
      <c r="A108" t="s">
        <v>124</v>
      </c>
      <c r="B108" t="s">
        <v>125</v>
      </c>
      <c r="C108" s="3">
        <v>72.382585784313719</v>
      </c>
      <c r="D108" s="3">
        <v>94.845909090909103</v>
      </c>
      <c r="E108" s="4">
        <v>1444216102</v>
      </c>
      <c r="F108" s="3" t="s">
        <v>63</v>
      </c>
      <c r="G108" s="3" t="s">
        <v>64</v>
      </c>
      <c r="H108" s="3" t="s">
        <v>66</v>
      </c>
      <c r="I108" s="3" t="s">
        <v>62</v>
      </c>
      <c r="J108" s="3" t="s">
        <v>67</v>
      </c>
      <c r="K108" s="3" t="s">
        <v>62</v>
      </c>
      <c r="L108" s="3" t="s">
        <v>63</v>
      </c>
      <c r="M108" s="3" t="s">
        <v>59</v>
      </c>
      <c r="N108" s="3" t="s">
        <v>67</v>
      </c>
      <c r="O108" s="3" t="s">
        <v>62</v>
      </c>
      <c r="P108" s="3" t="s">
        <v>67</v>
      </c>
      <c r="Q108" s="3" t="s">
        <v>64</v>
      </c>
      <c r="R108" s="3" t="s">
        <v>67</v>
      </c>
      <c r="S108" s="3" t="s">
        <v>62</v>
      </c>
      <c r="T108" s="3" t="s">
        <v>67</v>
      </c>
      <c r="U108" s="3" t="s">
        <v>62</v>
      </c>
      <c r="V108" s="3" t="s">
        <v>66</v>
      </c>
      <c r="W108" s="3" t="s">
        <v>64</v>
      </c>
      <c r="X108" s="3" t="s">
        <v>67</v>
      </c>
      <c r="Y108" s="3" t="s">
        <v>59</v>
      </c>
      <c r="Z108" s="3" t="s">
        <v>67</v>
      </c>
      <c r="AA108" s="3" t="s">
        <v>62</v>
      </c>
      <c r="AB108" s="3" t="s">
        <v>66</v>
      </c>
      <c r="AC108" s="3" t="s">
        <v>64</v>
      </c>
      <c r="AD108" s="3" t="s">
        <v>66</v>
      </c>
      <c r="AE108" s="3" t="s">
        <v>62</v>
      </c>
      <c r="AF108" s="3" t="s">
        <v>60</v>
      </c>
      <c r="AG108" s="3" t="s">
        <v>61</v>
      </c>
      <c r="AH108" s="3" t="s">
        <v>60</v>
      </c>
      <c r="AI108" s="3" t="s">
        <v>61</v>
      </c>
      <c r="AJ108" s="3" t="s">
        <v>67</v>
      </c>
      <c r="AK108" s="3" t="s">
        <v>62</v>
      </c>
      <c r="AL108" s="3" t="s">
        <v>67</v>
      </c>
      <c r="AM108" s="3" t="s">
        <v>61</v>
      </c>
      <c r="AN108" s="3">
        <v>98.641500000000008</v>
      </c>
      <c r="AO108" s="3">
        <v>81.968374999999995</v>
      </c>
      <c r="AP108" s="3">
        <v>82.600642857142844</v>
      </c>
      <c r="AQ108" s="3">
        <v>99.507500000000007</v>
      </c>
      <c r="AR108" s="3">
        <v>77.14224999999999</v>
      </c>
      <c r="AS108" s="3">
        <v>70.871000000000009</v>
      </c>
      <c r="AT108" s="3">
        <v>63.770749999999992</v>
      </c>
      <c r="AU108" s="3">
        <v>72.733833333333337</v>
      </c>
      <c r="AV108" s="3">
        <v>77.537166666666664</v>
      </c>
      <c r="AW108" s="3">
        <v>34.506999999999998</v>
      </c>
      <c r="AX108" s="3">
        <v>79.459000000000003</v>
      </c>
      <c r="AY108" s="3">
        <v>90.615000000000009</v>
      </c>
      <c r="AZ108" s="3">
        <v>85.527333333333331</v>
      </c>
      <c r="BA108" s="3">
        <v>51.390999999999998</v>
      </c>
      <c r="BB108" s="3">
        <v>49.172000000000004</v>
      </c>
      <c r="BC108" s="3">
        <v>70.268857142857144</v>
      </c>
      <c r="BD108" s="3">
        <v>44.790750000000003</v>
      </c>
    </row>
    <row r="109" spans="1:56">
      <c r="A109" t="s">
        <v>126</v>
      </c>
      <c r="B109" t="s">
        <v>127</v>
      </c>
      <c r="C109" s="3">
        <v>58.422096498599451</v>
      </c>
      <c r="D109" s="3">
        <v>98.852454545454563</v>
      </c>
      <c r="E109" s="4">
        <v>27053629</v>
      </c>
      <c r="F109" s="3" t="s">
        <v>60</v>
      </c>
      <c r="G109" s="3" t="s">
        <v>62</v>
      </c>
      <c r="H109" s="3" t="s">
        <v>60</v>
      </c>
      <c r="I109" s="3" t="s">
        <v>61</v>
      </c>
      <c r="J109" s="3" t="s">
        <v>60</v>
      </c>
      <c r="K109" s="3" t="s">
        <v>62</v>
      </c>
      <c r="L109" s="3" t="s">
        <v>60</v>
      </c>
      <c r="M109" s="3" t="s">
        <v>64</v>
      </c>
      <c r="N109" s="3" t="s">
        <v>60</v>
      </c>
      <c r="O109" s="3" t="s">
        <v>61</v>
      </c>
      <c r="P109" s="3" t="s">
        <v>60</v>
      </c>
      <c r="Q109" s="3" t="s">
        <v>61</v>
      </c>
      <c r="R109" s="3" t="s">
        <v>60</v>
      </c>
      <c r="S109" s="3" t="s">
        <v>62</v>
      </c>
      <c r="T109" s="3" t="s">
        <v>67</v>
      </c>
      <c r="U109" s="3" t="s">
        <v>62</v>
      </c>
      <c r="V109" s="3" t="s">
        <v>60</v>
      </c>
      <c r="W109" s="3" t="s">
        <v>62</v>
      </c>
      <c r="X109" s="3" t="s">
        <v>60</v>
      </c>
      <c r="Y109" s="3" t="s">
        <v>59</v>
      </c>
      <c r="Z109" s="3" t="s">
        <v>60</v>
      </c>
      <c r="AA109" s="3" t="s">
        <v>65</v>
      </c>
      <c r="AB109" s="3" t="s">
        <v>63</v>
      </c>
      <c r="AC109" s="3" t="s">
        <v>64</v>
      </c>
      <c r="AD109" s="3" t="s">
        <v>66</v>
      </c>
      <c r="AE109" s="3" t="s">
        <v>64</v>
      </c>
      <c r="AF109" s="3" t="s">
        <v>60</v>
      </c>
      <c r="AG109" s="3" t="s">
        <v>61</v>
      </c>
      <c r="AH109" s="3" t="s">
        <v>67</v>
      </c>
      <c r="AI109" s="3" t="s">
        <v>61</v>
      </c>
      <c r="AJ109" s="3" t="s">
        <v>60</v>
      </c>
      <c r="AK109" s="3" t="s">
        <v>62</v>
      </c>
      <c r="AL109" s="3" t="s">
        <v>60</v>
      </c>
      <c r="AM109" s="3" t="s">
        <v>61</v>
      </c>
      <c r="AN109" s="3">
        <v>44.045000000000002</v>
      </c>
      <c r="AO109" s="3">
        <v>63.132875000000013</v>
      </c>
      <c r="AP109" s="3">
        <v>40.376500000000007</v>
      </c>
      <c r="AQ109" s="3">
        <v>52.547249999999998</v>
      </c>
      <c r="AR109" s="3">
        <v>39.064999999999998</v>
      </c>
      <c r="AS109" s="3">
        <v>55.3688</v>
      </c>
      <c r="AT109" s="3">
        <v>67.654750000000007</v>
      </c>
      <c r="AU109" s="3">
        <v>70.282166666666669</v>
      </c>
      <c r="AV109" s="3">
        <v>27.145499999999998</v>
      </c>
      <c r="AW109" s="3">
        <v>45.719000000000001</v>
      </c>
      <c r="AX109" s="3">
        <v>48.231500000000004</v>
      </c>
      <c r="AY109" s="3">
        <v>97.081857142857146</v>
      </c>
      <c r="AZ109" s="3">
        <v>97.322333333333347</v>
      </c>
      <c r="BA109" s="3">
        <v>73.489833333333337</v>
      </c>
      <c r="BB109" s="3">
        <v>70.611400000000003</v>
      </c>
      <c r="BC109" s="3">
        <v>56.015875000000001</v>
      </c>
      <c r="BD109" s="3">
        <v>45.085999999999999</v>
      </c>
    </row>
    <row r="110" spans="1:56">
      <c r="A110" t="s">
        <v>128</v>
      </c>
      <c r="B110" t="s">
        <v>129</v>
      </c>
      <c r="C110" s="3">
        <v>55.549488375350137</v>
      </c>
      <c r="D110" s="3">
        <v>99.188400000000001</v>
      </c>
      <c r="E110" s="4">
        <v>27224262</v>
      </c>
      <c r="F110" s="3" t="s">
        <v>60</v>
      </c>
      <c r="G110" s="3" t="s">
        <v>61</v>
      </c>
      <c r="H110" s="3" t="s">
        <v>60</v>
      </c>
      <c r="I110" s="3" t="s">
        <v>61</v>
      </c>
      <c r="J110" s="3" t="s">
        <v>60</v>
      </c>
      <c r="K110" s="3" t="s">
        <v>61</v>
      </c>
      <c r="L110" s="3" t="s">
        <v>60</v>
      </c>
      <c r="M110" s="3" t="s">
        <v>65</v>
      </c>
      <c r="N110" s="3" t="s">
        <v>60</v>
      </c>
      <c r="O110" s="3" t="s">
        <v>62</v>
      </c>
      <c r="P110" s="3" t="s">
        <v>60</v>
      </c>
      <c r="Q110" s="3" t="s">
        <v>61</v>
      </c>
      <c r="R110" s="3" t="s">
        <v>60</v>
      </c>
      <c r="S110" s="3" t="s">
        <v>62</v>
      </c>
      <c r="T110" s="3" t="s">
        <v>60</v>
      </c>
      <c r="U110" s="3" t="s">
        <v>62</v>
      </c>
      <c r="V110" s="3" t="s">
        <v>60</v>
      </c>
      <c r="W110" s="3" t="s">
        <v>62</v>
      </c>
      <c r="X110" s="3" t="s">
        <v>60</v>
      </c>
      <c r="Y110" s="3" t="s">
        <v>59</v>
      </c>
      <c r="Z110" s="3" t="s">
        <v>60</v>
      </c>
      <c r="AA110" s="3" t="s">
        <v>61</v>
      </c>
      <c r="AB110" s="3" t="s">
        <v>63</v>
      </c>
      <c r="AC110" s="3" t="s">
        <v>64</v>
      </c>
      <c r="AD110" s="3" t="s">
        <v>66</v>
      </c>
      <c r="AE110" s="3" t="s">
        <v>64</v>
      </c>
      <c r="AF110" s="3" t="s">
        <v>67</v>
      </c>
      <c r="AG110" s="3" t="s">
        <v>61</v>
      </c>
      <c r="AH110" s="3" t="s">
        <v>60</v>
      </c>
      <c r="AI110" s="3" t="s">
        <v>65</v>
      </c>
      <c r="AJ110" s="3" t="s">
        <v>60</v>
      </c>
      <c r="AK110" s="3" t="s">
        <v>61</v>
      </c>
      <c r="AL110" s="3" t="s">
        <v>60</v>
      </c>
      <c r="AM110" s="3" t="s">
        <v>61</v>
      </c>
      <c r="AN110" s="3">
        <v>45.682000000000002</v>
      </c>
      <c r="AO110" s="3">
        <v>60.115714285714276</v>
      </c>
      <c r="AP110" s="3">
        <v>39.079214285714279</v>
      </c>
      <c r="AQ110" s="3">
        <v>51.003500000000003</v>
      </c>
      <c r="AR110" s="3">
        <v>53.216499999999996</v>
      </c>
      <c r="AS110" s="3">
        <v>55.969000000000008</v>
      </c>
      <c r="AT110" s="3">
        <v>65.9315</v>
      </c>
      <c r="AU110" s="3">
        <v>61.330333333333328</v>
      </c>
      <c r="AV110" s="3">
        <v>20.936200000000003</v>
      </c>
      <c r="AW110" s="3">
        <v>23.098500000000001</v>
      </c>
      <c r="AX110" s="3">
        <v>43.044750000000008</v>
      </c>
      <c r="AY110" s="3">
        <v>97.188857142857131</v>
      </c>
      <c r="AZ110" s="3">
        <v>97.90333333333335</v>
      </c>
      <c r="BA110" s="3">
        <v>74.493500000000012</v>
      </c>
      <c r="BB110" s="3">
        <v>63.915399999999998</v>
      </c>
      <c r="BC110" s="3">
        <v>47.279999999999994</v>
      </c>
      <c r="BD110" s="3">
        <v>44.152999999999999</v>
      </c>
    </row>
    <row r="111" spans="1:56">
      <c r="A111" t="s">
        <v>130</v>
      </c>
      <c r="B111" t="s">
        <v>131</v>
      </c>
      <c r="C111" s="3">
        <v>49.995680112044809</v>
      </c>
      <c r="D111" s="3">
        <v>99.391500000000008</v>
      </c>
      <c r="E111" s="4">
        <v>92377986</v>
      </c>
      <c r="F111" s="3" t="s">
        <v>60</v>
      </c>
      <c r="G111" s="3" t="s">
        <v>61</v>
      </c>
      <c r="H111" s="3" t="s">
        <v>60</v>
      </c>
      <c r="I111" s="3" t="s">
        <v>61</v>
      </c>
      <c r="J111" s="3" t="s">
        <v>60</v>
      </c>
      <c r="K111" s="3" t="s">
        <v>61</v>
      </c>
      <c r="L111" s="3" t="s">
        <v>60</v>
      </c>
      <c r="M111" s="3" t="s">
        <v>59</v>
      </c>
      <c r="N111" s="3" t="s">
        <v>60</v>
      </c>
      <c r="O111" s="3" t="s">
        <v>62</v>
      </c>
      <c r="P111" s="3" t="s">
        <v>60</v>
      </c>
      <c r="Q111" s="3" t="s">
        <v>65</v>
      </c>
      <c r="R111" s="3" t="s">
        <v>60</v>
      </c>
      <c r="S111" s="3" t="s">
        <v>62</v>
      </c>
      <c r="T111" s="3" t="s">
        <v>60</v>
      </c>
      <c r="U111" s="3" t="s">
        <v>62</v>
      </c>
      <c r="V111" s="3" t="s">
        <v>60</v>
      </c>
      <c r="W111" s="3" t="s">
        <v>62</v>
      </c>
      <c r="X111" s="3" t="s">
        <v>60</v>
      </c>
      <c r="Y111" s="3" t="s">
        <v>59</v>
      </c>
      <c r="Z111" s="3" t="s">
        <v>60</v>
      </c>
      <c r="AA111" s="3" t="s">
        <v>61</v>
      </c>
      <c r="AB111" s="3" t="s">
        <v>63</v>
      </c>
      <c r="AC111" s="3" t="s">
        <v>64</v>
      </c>
      <c r="AD111" s="3" t="s">
        <v>63</v>
      </c>
      <c r="AE111" s="3" t="s">
        <v>64</v>
      </c>
      <c r="AF111" s="3" t="s">
        <v>66</v>
      </c>
      <c r="AG111" s="3" t="s">
        <v>62</v>
      </c>
      <c r="AH111" s="3" t="s">
        <v>60</v>
      </c>
      <c r="AI111" s="3" t="s">
        <v>61</v>
      </c>
      <c r="AJ111" s="3" t="s">
        <v>60</v>
      </c>
      <c r="AK111" s="3" t="s">
        <v>61</v>
      </c>
      <c r="AL111" s="3" t="s">
        <v>60</v>
      </c>
      <c r="AM111" s="3" t="s">
        <v>65</v>
      </c>
      <c r="AN111" s="3">
        <v>0.59250000000000003</v>
      </c>
      <c r="AO111" s="3">
        <v>42.763999999999996</v>
      </c>
      <c r="AP111" s="3">
        <v>37.011928571428577</v>
      </c>
      <c r="AQ111" s="3">
        <v>56.08</v>
      </c>
      <c r="AR111" s="3">
        <v>41.098500000000001</v>
      </c>
      <c r="AS111" s="3">
        <v>43.184000000000005</v>
      </c>
      <c r="AT111" s="3">
        <v>52.167749999999998</v>
      </c>
      <c r="AU111" s="3">
        <v>53.269666666666666</v>
      </c>
      <c r="AV111" s="3">
        <v>10.814666666666668</v>
      </c>
      <c r="AW111" s="3">
        <v>43.030500000000004</v>
      </c>
      <c r="AX111" s="3">
        <v>40.786000000000001</v>
      </c>
      <c r="AY111" s="3">
        <v>97.918333333333337</v>
      </c>
      <c r="AZ111" s="3">
        <v>99.401333333333341</v>
      </c>
      <c r="BA111" s="3">
        <v>78.77600000000001</v>
      </c>
      <c r="BB111" s="3">
        <v>70.170800000000014</v>
      </c>
      <c r="BC111" s="3">
        <v>41.161250000000003</v>
      </c>
      <c r="BD111" s="3">
        <v>41.699333333333328</v>
      </c>
    </row>
    <row r="112" spans="1:56">
      <c r="A112" t="s">
        <v>132</v>
      </c>
      <c r="B112" t="s">
        <v>133</v>
      </c>
      <c r="C112" s="3">
        <v>52.328100280112039</v>
      </c>
      <c r="D112" s="3">
        <v>97.248900000000006</v>
      </c>
      <c r="E112" s="4">
        <v>5657017</v>
      </c>
      <c r="F112" s="3" t="s">
        <v>60</v>
      </c>
      <c r="G112" s="3" t="s">
        <v>65</v>
      </c>
      <c r="H112" s="3" t="s">
        <v>60</v>
      </c>
      <c r="I112" s="3" t="s">
        <v>61</v>
      </c>
      <c r="J112" s="3" t="s">
        <v>60</v>
      </c>
      <c r="K112" s="3" t="s">
        <v>61</v>
      </c>
      <c r="L112" s="3" t="s">
        <v>60</v>
      </c>
      <c r="M112" s="3" t="s">
        <v>59</v>
      </c>
      <c r="N112" s="3" t="s">
        <v>60</v>
      </c>
      <c r="O112" s="3" t="s">
        <v>61</v>
      </c>
      <c r="P112" s="3" t="s">
        <v>60</v>
      </c>
      <c r="Q112" s="3" t="s">
        <v>61</v>
      </c>
      <c r="R112" s="3" t="s">
        <v>60</v>
      </c>
      <c r="S112" s="3" t="s">
        <v>62</v>
      </c>
      <c r="T112" s="3" t="s">
        <v>60</v>
      </c>
      <c r="U112" s="3" t="s">
        <v>62</v>
      </c>
      <c r="V112" s="3" t="s">
        <v>60</v>
      </c>
      <c r="W112" s="3" t="s">
        <v>61</v>
      </c>
      <c r="X112" s="3" t="s">
        <v>60</v>
      </c>
      <c r="Y112" s="3" t="s">
        <v>59</v>
      </c>
      <c r="Z112" s="3" t="s">
        <v>60</v>
      </c>
      <c r="AA112" s="3" t="s">
        <v>65</v>
      </c>
      <c r="AB112" s="3" t="s">
        <v>63</v>
      </c>
      <c r="AC112" s="3" t="s">
        <v>64</v>
      </c>
      <c r="AD112" s="3" t="s">
        <v>66</v>
      </c>
      <c r="AE112" s="3" t="s">
        <v>64</v>
      </c>
      <c r="AF112" s="3" t="s">
        <v>67</v>
      </c>
      <c r="AG112" s="3" t="s">
        <v>62</v>
      </c>
      <c r="AH112" s="3" t="s">
        <v>67</v>
      </c>
      <c r="AI112" s="3" t="s">
        <v>62</v>
      </c>
      <c r="AJ112" s="3" t="s">
        <v>60</v>
      </c>
      <c r="AK112" s="3" t="s">
        <v>65</v>
      </c>
      <c r="AL112" s="3" t="s">
        <v>60</v>
      </c>
      <c r="AM112" s="3" t="s">
        <v>61</v>
      </c>
      <c r="AN112" s="3">
        <v>15.7165</v>
      </c>
      <c r="AO112" s="3">
        <v>43.059571428571424</v>
      </c>
      <c r="AP112" s="3">
        <v>44.345785714285704</v>
      </c>
      <c r="AQ112" s="3">
        <v>43.143250000000009</v>
      </c>
      <c r="AR112" s="3">
        <v>53.44</v>
      </c>
      <c r="AS112" s="3">
        <v>52.049399999999991</v>
      </c>
      <c r="AT112" s="3">
        <v>63.435250000000003</v>
      </c>
      <c r="AU112" s="3">
        <v>43.605333333333334</v>
      </c>
      <c r="AV112" s="3">
        <v>7.5765999999999991</v>
      </c>
      <c r="AW112" s="3">
        <v>19.859000000000002</v>
      </c>
      <c r="AX112" s="3">
        <v>50.374500000000005</v>
      </c>
      <c r="AY112" s="3">
        <v>96.452666666666673</v>
      </c>
      <c r="AZ112" s="3">
        <v>91.730333333333348</v>
      </c>
      <c r="BA112" s="3">
        <v>77.148200000000003</v>
      </c>
      <c r="BB112" s="3">
        <v>81.3596</v>
      </c>
      <c r="BC112" s="3">
        <v>56.666714285714292</v>
      </c>
      <c r="BD112" s="3">
        <v>49.615000000000002</v>
      </c>
    </row>
    <row r="113" spans="1:56">
      <c r="A113" t="s">
        <v>134</v>
      </c>
      <c r="B113" t="s">
        <v>135</v>
      </c>
      <c r="C113" s="3">
        <v>70.125614495798331</v>
      </c>
      <c r="D113" s="3">
        <v>96.178909090909073</v>
      </c>
      <c r="E113" s="4">
        <v>51265841</v>
      </c>
      <c r="F113" s="3" t="s">
        <v>67</v>
      </c>
      <c r="G113" s="3" t="s">
        <v>65</v>
      </c>
      <c r="H113" s="3" t="s">
        <v>67</v>
      </c>
      <c r="I113" s="3" t="s">
        <v>61</v>
      </c>
      <c r="J113" s="3" t="s">
        <v>60</v>
      </c>
      <c r="K113" s="3" t="s">
        <v>62</v>
      </c>
      <c r="L113" s="3" t="s">
        <v>67</v>
      </c>
      <c r="M113" s="3" t="s">
        <v>62</v>
      </c>
      <c r="N113" s="3" t="s">
        <v>67</v>
      </c>
      <c r="O113" s="3" t="s">
        <v>61</v>
      </c>
      <c r="P113" s="3" t="s">
        <v>60</v>
      </c>
      <c r="Q113" s="3" t="s">
        <v>62</v>
      </c>
      <c r="R113" s="3" t="s">
        <v>66</v>
      </c>
      <c r="S113" s="3" t="s">
        <v>62</v>
      </c>
      <c r="T113" s="3" t="s">
        <v>60</v>
      </c>
      <c r="U113" s="3" t="s">
        <v>62</v>
      </c>
      <c r="V113" s="3" t="s">
        <v>60</v>
      </c>
      <c r="W113" s="3" t="s">
        <v>62</v>
      </c>
      <c r="X113" s="3" t="s">
        <v>60</v>
      </c>
      <c r="Y113" s="3" t="s">
        <v>65</v>
      </c>
      <c r="Z113" s="3" t="s">
        <v>67</v>
      </c>
      <c r="AA113" s="3" t="s">
        <v>61</v>
      </c>
      <c r="AB113" s="3" t="s">
        <v>66</v>
      </c>
      <c r="AC113" s="3" t="s">
        <v>64</v>
      </c>
      <c r="AD113" s="3" t="s">
        <v>67</v>
      </c>
      <c r="AE113" s="3" t="s">
        <v>64</v>
      </c>
      <c r="AF113" s="3" t="s">
        <v>60</v>
      </c>
      <c r="AG113" s="3" t="s">
        <v>61</v>
      </c>
      <c r="AH113" s="3" t="s">
        <v>60</v>
      </c>
      <c r="AI113" s="3" t="s">
        <v>61</v>
      </c>
      <c r="AJ113" s="3" t="s">
        <v>60</v>
      </c>
      <c r="AK113" s="3" t="s">
        <v>61</v>
      </c>
      <c r="AL113" s="3" t="s">
        <v>67</v>
      </c>
      <c r="AM113" s="3" t="s">
        <v>62</v>
      </c>
      <c r="AN113" s="3">
        <v>82.991500000000002</v>
      </c>
      <c r="AO113" s="3">
        <v>63.163124999999994</v>
      </c>
      <c r="AP113" s="3">
        <v>81.456142857142851</v>
      </c>
      <c r="AQ113" s="3">
        <v>92.155500000000004</v>
      </c>
      <c r="AR113" s="3">
        <v>68.969250000000002</v>
      </c>
      <c r="AS113" s="3">
        <v>81.938600000000008</v>
      </c>
      <c r="AT113" s="3">
        <v>78.341000000000008</v>
      </c>
      <c r="AU113" s="3">
        <v>61.764499999999998</v>
      </c>
      <c r="AV113" s="3">
        <v>44.882000000000005</v>
      </c>
      <c r="AW113" s="3">
        <v>16.478999999999999</v>
      </c>
      <c r="AX113" s="3">
        <v>78.484000000000009</v>
      </c>
      <c r="AY113" s="3">
        <v>90.73742857142858</v>
      </c>
      <c r="AZ113" s="3">
        <v>88.741333333333344</v>
      </c>
      <c r="BA113" s="3">
        <v>70.800166666666669</v>
      </c>
      <c r="BB113" s="3">
        <v>60.877800000000001</v>
      </c>
      <c r="BC113" s="3">
        <v>60.543099999999995</v>
      </c>
      <c r="BD113" s="3">
        <v>69.810999999999993</v>
      </c>
    </row>
    <row r="114" spans="1:56">
      <c r="A114" t="s">
        <v>136</v>
      </c>
      <c r="B114" t="s">
        <v>137</v>
      </c>
      <c r="C114" s="3">
        <v>73.764887955182076</v>
      </c>
      <c r="D114" s="3">
        <v>80.87054545454545</v>
      </c>
      <c r="E114" s="4">
        <v>5139053</v>
      </c>
      <c r="F114" s="3" t="s">
        <v>67</v>
      </c>
      <c r="G114" s="3" t="s">
        <v>62</v>
      </c>
      <c r="H114" s="3" t="s">
        <v>60</v>
      </c>
      <c r="I114" s="3" t="s">
        <v>62</v>
      </c>
      <c r="J114" s="3" t="s">
        <v>67</v>
      </c>
      <c r="K114" s="3" t="s">
        <v>62</v>
      </c>
      <c r="L114" s="3" t="s">
        <v>60</v>
      </c>
      <c r="M114" s="3" t="s">
        <v>61</v>
      </c>
      <c r="N114" s="3" t="s">
        <v>66</v>
      </c>
      <c r="O114" s="3" t="s">
        <v>62</v>
      </c>
      <c r="P114" s="3" t="s">
        <v>60</v>
      </c>
      <c r="Q114" s="3" t="s">
        <v>61</v>
      </c>
      <c r="R114" s="3" t="s">
        <v>63</v>
      </c>
      <c r="S114" s="3" t="s">
        <v>64</v>
      </c>
      <c r="T114" s="3" t="s">
        <v>67</v>
      </c>
      <c r="U114" s="3" t="s">
        <v>61</v>
      </c>
      <c r="V114" s="3" t="s">
        <v>60</v>
      </c>
      <c r="W114" s="3" t="s">
        <v>62</v>
      </c>
      <c r="X114" s="3" t="s">
        <v>60</v>
      </c>
      <c r="Y114" s="3" t="s">
        <v>61</v>
      </c>
      <c r="Z114" s="3" t="s">
        <v>66</v>
      </c>
      <c r="AA114" s="3" t="s">
        <v>62</v>
      </c>
      <c r="AB114" s="3" t="s">
        <v>67</v>
      </c>
      <c r="AC114" s="3" t="s">
        <v>64</v>
      </c>
      <c r="AD114" s="3" t="s">
        <v>66</v>
      </c>
      <c r="AE114" s="3" t="s">
        <v>62</v>
      </c>
      <c r="AF114" s="3" t="s">
        <v>60</v>
      </c>
      <c r="AG114" s="3" t="s">
        <v>61</v>
      </c>
      <c r="AH114" s="3" t="s">
        <v>60</v>
      </c>
      <c r="AI114" s="3" t="s">
        <v>61</v>
      </c>
      <c r="AJ114" s="3" t="s">
        <v>60</v>
      </c>
      <c r="AK114" s="3" t="s">
        <v>62</v>
      </c>
      <c r="AL114" s="3" t="s">
        <v>67</v>
      </c>
      <c r="AM114" s="3" t="s">
        <v>62</v>
      </c>
      <c r="AN114" s="3">
        <v>99.572500000000005</v>
      </c>
      <c r="AO114" s="3">
        <v>50.354749999999989</v>
      </c>
      <c r="AP114" s="3">
        <v>87.09585714285717</v>
      </c>
      <c r="AQ114" s="3">
        <v>89.739750000000015</v>
      </c>
      <c r="AR114" s="3">
        <v>80.91225</v>
      </c>
      <c r="AS114" s="3">
        <v>76.495799999999988</v>
      </c>
      <c r="AT114" s="3">
        <v>95.058250000000001</v>
      </c>
      <c r="AU114" s="3">
        <v>68.77</v>
      </c>
      <c r="AV114" s="3">
        <v>54.295666666666669</v>
      </c>
      <c r="AW114" s="3">
        <v>20.844999999999999</v>
      </c>
      <c r="AX114" s="3">
        <v>90.861750000000001</v>
      </c>
      <c r="AY114" s="3">
        <v>83.583571428571432</v>
      </c>
      <c r="AZ114" s="3">
        <v>86.62166666666667</v>
      </c>
      <c r="BA114" s="3">
        <v>59.62983333333333</v>
      </c>
      <c r="BB114" s="3">
        <v>63.767800000000001</v>
      </c>
      <c r="BC114" s="3">
        <v>71.196899999999999</v>
      </c>
      <c r="BD114" s="3">
        <v>75.201750000000004</v>
      </c>
    </row>
    <row r="115" spans="1:56">
      <c r="A115" t="s">
        <v>138</v>
      </c>
      <c r="B115" t="s">
        <v>139</v>
      </c>
      <c r="C115" s="3">
        <v>74.664253851540607</v>
      </c>
      <c r="D115" s="3">
        <v>97.036444444444456</v>
      </c>
      <c r="E115" s="4">
        <v>11317498</v>
      </c>
      <c r="F115" s="3" t="s">
        <v>58</v>
      </c>
      <c r="G115" s="3" t="s">
        <v>59</v>
      </c>
      <c r="H115" s="3" t="s">
        <v>67</v>
      </c>
      <c r="I115" s="3" t="s">
        <v>62</v>
      </c>
      <c r="J115" s="3" t="s">
        <v>67</v>
      </c>
      <c r="K115" s="3" t="s">
        <v>62</v>
      </c>
      <c r="L115" s="3" t="s">
        <v>66</v>
      </c>
      <c r="M115" s="3" t="s">
        <v>62</v>
      </c>
      <c r="N115" s="3" t="s">
        <v>66</v>
      </c>
      <c r="O115" s="3" t="s">
        <v>61</v>
      </c>
      <c r="P115" s="3" t="s">
        <v>67</v>
      </c>
      <c r="Q115" s="3" t="s">
        <v>62</v>
      </c>
      <c r="R115" s="3" t="s">
        <v>66</v>
      </c>
      <c r="S115" s="3" t="s">
        <v>64</v>
      </c>
      <c r="T115" s="3" t="s">
        <v>63</v>
      </c>
      <c r="U115" s="3" t="s">
        <v>64</v>
      </c>
      <c r="V115" s="3" t="s">
        <v>60</v>
      </c>
      <c r="W115" s="3" t="s">
        <v>62</v>
      </c>
      <c r="X115" s="3" t="s">
        <v>58</v>
      </c>
      <c r="Y115" s="3" t="s">
        <v>59</v>
      </c>
      <c r="Z115" s="3" t="s">
        <v>67</v>
      </c>
      <c r="AA115" s="3" t="s">
        <v>62</v>
      </c>
      <c r="AB115" s="3" t="s">
        <v>66</v>
      </c>
      <c r="AC115" s="3" t="s">
        <v>64</v>
      </c>
      <c r="AD115" s="3" t="s">
        <v>63</v>
      </c>
      <c r="AE115" s="3" t="s">
        <v>64</v>
      </c>
      <c r="AF115" s="3" t="s">
        <v>67</v>
      </c>
      <c r="AG115" s="3" t="s">
        <v>61</v>
      </c>
      <c r="AH115" s="3" t="s">
        <v>60</v>
      </c>
      <c r="AI115" s="3" t="s">
        <v>62</v>
      </c>
      <c r="AJ115" s="3" t="s">
        <v>60</v>
      </c>
      <c r="AK115" s="3" t="s">
        <v>61</v>
      </c>
      <c r="AL115" s="3" t="s">
        <v>58</v>
      </c>
      <c r="AM115" s="3" t="s">
        <v>59</v>
      </c>
      <c r="AN115" s="3"/>
      <c r="AO115" s="3">
        <v>58.78142857142857</v>
      </c>
      <c r="AP115" s="3">
        <v>84.166071428571428</v>
      </c>
      <c r="AQ115" s="3">
        <v>93.862499999999997</v>
      </c>
      <c r="AR115" s="3">
        <v>80.660750000000007</v>
      </c>
      <c r="AS115" s="3">
        <v>73.884</v>
      </c>
      <c r="AT115" s="3">
        <v>71.415750000000003</v>
      </c>
      <c r="AU115" s="3">
        <v>90.720000000000013</v>
      </c>
      <c r="AV115" s="3">
        <v>30.15483333333334</v>
      </c>
      <c r="AW115" s="3"/>
      <c r="AX115" s="3">
        <v>65.768249999999995</v>
      </c>
      <c r="AY115" s="3">
        <v>92.485399999999998</v>
      </c>
      <c r="AZ115" s="3">
        <v>90.599500000000006</v>
      </c>
      <c r="BA115" s="3">
        <v>83.055333333333337</v>
      </c>
      <c r="BB115" s="3">
        <v>72.143599999999992</v>
      </c>
      <c r="BC115" s="3">
        <v>64.224833333333336</v>
      </c>
      <c r="BD115" s="3">
        <v>100</v>
      </c>
    </row>
    <row r="116" spans="1:56">
      <c r="A116" t="s">
        <v>140</v>
      </c>
      <c r="B116" t="s">
        <v>141</v>
      </c>
      <c r="C116" s="3">
        <v>74.232383333333345</v>
      </c>
      <c r="D116" s="3">
        <v>62.966416666666674</v>
      </c>
      <c r="E116" s="4">
        <v>1215588</v>
      </c>
      <c r="F116" s="3" t="s">
        <v>63</v>
      </c>
      <c r="G116" s="3" t="s">
        <v>64</v>
      </c>
      <c r="H116" s="3" t="s">
        <v>67</v>
      </c>
      <c r="I116" s="3" t="s">
        <v>61</v>
      </c>
      <c r="J116" s="3" t="s">
        <v>67</v>
      </c>
      <c r="K116" s="3" t="s">
        <v>62</v>
      </c>
      <c r="L116" s="3" t="s">
        <v>63</v>
      </c>
      <c r="M116" s="3" t="s">
        <v>64</v>
      </c>
      <c r="N116" s="3" t="s">
        <v>66</v>
      </c>
      <c r="O116" s="3" t="s">
        <v>62</v>
      </c>
      <c r="P116" s="3" t="s">
        <v>67</v>
      </c>
      <c r="Q116" s="3" t="s">
        <v>64</v>
      </c>
      <c r="R116" s="3" t="s">
        <v>67</v>
      </c>
      <c r="S116" s="3" t="s">
        <v>62</v>
      </c>
      <c r="T116" s="3" t="s">
        <v>66</v>
      </c>
      <c r="U116" s="3" t="s">
        <v>64</v>
      </c>
      <c r="V116" s="3" t="s">
        <v>67</v>
      </c>
      <c r="W116" s="3" t="s">
        <v>62</v>
      </c>
      <c r="X116" s="3" t="s">
        <v>66</v>
      </c>
      <c r="Y116" s="3" t="s">
        <v>64</v>
      </c>
      <c r="Z116" s="3" t="s">
        <v>67</v>
      </c>
      <c r="AA116" s="3" t="s">
        <v>62</v>
      </c>
      <c r="AB116" s="3" t="s">
        <v>60</v>
      </c>
      <c r="AC116" s="3" t="s">
        <v>62</v>
      </c>
      <c r="AD116" s="3" t="s">
        <v>60</v>
      </c>
      <c r="AE116" s="3" t="s">
        <v>61</v>
      </c>
      <c r="AF116" s="3" t="s">
        <v>60</v>
      </c>
      <c r="AG116" s="3" t="s">
        <v>62</v>
      </c>
      <c r="AH116" s="3" t="s">
        <v>67</v>
      </c>
      <c r="AI116" s="3" t="s">
        <v>62</v>
      </c>
      <c r="AJ116" s="3" t="s">
        <v>66</v>
      </c>
      <c r="AK116" s="3" t="s">
        <v>62</v>
      </c>
      <c r="AL116" s="3" t="s">
        <v>60</v>
      </c>
      <c r="AM116" s="3" t="s">
        <v>62</v>
      </c>
      <c r="AN116" s="3">
        <v>99.881</v>
      </c>
      <c r="AO116" s="3">
        <v>60.463000000000001</v>
      </c>
      <c r="AP116" s="3">
        <v>90.801785714285728</v>
      </c>
      <c r="AQ116" s="3">
        <v>98.442999999999998</v>
      </c>
      <c r="AR116" s="3">
        <v>70.554666666666677</v>
      </c>
      <c r="AS116" s="3">
        <v>69.486200000000011</v>
      </c>
      <c r="AT116" s="3">
        <v>72.702250000000006</v>
      </c>
      <c r="AU116" s="3">
        <v>75.885999999999996</v>
      </c>
      <c r="AV116" s="3">
        <v>73.672166666666655</v>
      </c>
      <c r="AW116" s="3">
        <v>83.39500000000001</v>
      </c>
      <c r="AX116" s="3">
        <v>76.927333333333351</v>
      </c>
      <c r="AY116" s="3">
        <v>69.447714285714284</v>
      </c>
      <c r="AZ116" s="3">
        <v>66.075000000000003</v>
      </c>
      <c r="BA116" s="3">
        <v>48.368166666666667</v>
      </c>
      <c r="BB116" s="3">
        <v>78.522400000000005</v>
      </c>
      <c r="BC116" s="3">
        <v>80.568333333333328</v>
      </c>
      <c r="BD116" s="3">
        <v>46.756500000000003</v>
      </c>
    </row>
    <row r="117" spans="1:56">
      <c r="A117" t="s">
        <v>142</v>
      </c>
      <c r="B117" t="s">
        <v>143</v>
      </c>
      <c r="C117" s="3">
        <v>80.465448047969204</v>
      </c>
      <c r="D117" s="3">
        <v>67.586333333333343</v>
      </c>
      <c r="E117" s="4">
        <v>10724553</v>
      </c>
      <c r="F117" s="3" t="s">
        <v>63</v>
      </c>
      <c r="G117" s="3" t="s">
        <v>64</v>
      </c>
      <c r="H117" s="3" t="s">
        <v>60</v>
      </c>
      <c r="I117" s="3" t="s">
        <v>62</v>
      </c>
      <c r="J117" s="3" t="s">
        <v>67</v>
      </c>
      <c r="K117" s="3" t="s">
        <v>62</v>
      </c>
      <c r="L117" s="3" t="s">
        <v>66</v>
      </c>
      <c r="M117" s="3" t="s">
        <v>62</v>
      </c>
      <c r="N117" s="3" t="s">
        <v>67</v>
      </c>
      <c r="O117" s="3" t="s">
        <v>62</v>
      </c>
      <c r="P117" s="3" t="s">
        <v>66</v>
      </c>
      <c r="Q117" s="3" t="s">
        <v>64</v>
      </c>
      <c r="R117" s="3" t="s">
        <v>67</v>
      </c>
      <c r="S117" s="3" t="s">
        <v>62</v>
      </c>
      <c r="T117" s="3" t="s">
        <v>66</v>
      </c>
      <c r="U117" s="3" t="s">
        <v>64</v>
      </c>
      <c r="V117" s="3" t="s">
        <v>67</v>
      </c>
      <c r="W117" s="3" t="s">
        <v>62</v>
      </c>
      <c r="X117" s="3" t="s">
        <v>66</v>
      </c>
      <c r="Y117" s="3" t="s">
        <v>62</v>
      </c>
      <c r="Z117" s="3" t="s">
        <v>66</v>
      </c>
      <c r="AA117" s="3" t="s">
        <v>64</v>
      </c>
      <c r="AB117" s="3" t="s">
        <v>60</v>
      </c>
      <c r="AC117" s="3" t="s">
        <v>61</v>
      </c>
      <c r="AD117" s="3" t="s">
        <v>60</v>
      </c>
      <c r="AE117" s="3" t="s">
        <v>61</v>
      </c>
      <c r="AF117" s="3" t="s">
        <v>58</v>
      </c>
      <c r="AG117" s="3" t="s">
        <v>59</v>
      </c>
      <c r="AH117" s="3" t="s">
        <v>66</v>
      </c>
      <c r="AI117" s="3" t="s">
        <v>64</v>
      </c>
      <c r="AJ117" s="3" t="s">
        <v>66</v>
      </c>
      <c r="AK117" s="3" t="s">
        <v>62</v>
      </c>
      <c r="AL117" s="3" t="s">
        <v>60</v>
      </c>
      <c r="AM117" s="3" t="s">
        <v>62</v>
      </c>
      <c r="AN117" s="3">
        <v>99.8215</v>
      </c>
      <c r="AO117" s="3">
        <v>62.135750000000002</v>
      </c>
      <c r="AP117" s="3">
        <v>89.851857142857142</v>
      </c>
      <c r="AQ117" s="3">
        <v>92.318666666666672</v>
      </c>
      <c r="AR117" s="3">
        <v>72.621499999999997</v>
      </c>
      <c r="AS117" s="3">
        <v>85.343800000000016</v>
      </c>
      <c r="AT117" s="3">
        <v>73.984249999999989</v>
      </c>
      <c r="AU117" s="3">
        <v>83.872166666666672</v>
      </c>
      <c r="AV117" s="3">
        <v>79.326166666666666</v>
      </c>
      <c r="AW117" s="3">
        <v>100</v>
      </c>
      <c r="AX117" s="3">
        <v>94.923000000000002</v>
      </c>
      <c r="AY117" s="3">
        <v>68.779285714285706</v>
      </c>
      <c r="AZ117" s="3">
        <v>69.046666666666667</v>
      </c>
      <c r="BA117" s="3"/>
      <c r="BB117" s="3">
        <v>92.438999999999993</v>
      </c>
      <c r="BC117" s="3">
        <v>83.917200000000008</v>
      </c>
      <c r="BD117" s="3">
        <v>55.8185</v>
      </c>
    </row>
    <row r="118" spans="1:56">
      <c r="A118" t="s">
        <v>144</v>
      </c>
      <c r="B118" t="s">
        <v>145</v>
      </c>
      <c r="C118" s="3">
        <v>82.178738935574216</v>
      </c>
      <c r="D118" s="3">
        <v>60.701583333333332</v>
      </c>
      <c r="E118" s="4">
        <v>83900471</v>
      </c>
      <c r="F118" s="3" t="s">
        <v>63</v>
      </c>
      <c r="G118" s="3" t="s">
        <v>64</v>
      </c>
      <c r="H118" s="3" t="s">
        <v>67</v>
      </c>
      <c r="I118" s="3" t="s">
        <v>62</v>
      </c>
      <c r="J118" s="3" t="s">
        <v>67</v>
      </c>
      <c r="K118" s="3" t="s">
        <v>62</v>
      </c>
      <c r="L118" s="3" t="s">
        <v>67</v>
      </c>
      <c r="M118" s="3" t="s">
        <v>62</v>
      </c>
      <c r="N118" s="3" t="s">
        <v>66</v>
      </c>
      <c r="O118" s="3" t="s">
        <v>62</v>
      </c>
      <c r="P118" s="3" t="s">
        <v>66</v>
      </c>
      <c r="Q118" s="3" t="s">
        <v>64</v>
      </c>
      <c r="R118" s="3" t="s">
        <v>66</v>
      </c>
      <c r="S118" s="3" t="s">
        <v>64</v>
      </c>
      <c r="T118" s="3" t="s">
        <v>66</v>
      </c>
      <c r="U118" s="3" t="s">
        <v>64</v>
      </c>
      <c r="V118" s="3" t="s">
        <v>66</v>
      </c>
      <c r="W118" s="3" t="s">
        <v>64</v>
      </c>
      <c r="X118" s="3" t="s">
        <v>66</v>
      </c>
      <c r="Y118" s="3" t="s">
        <v>62</v>
      </c>
      <c r="Z118" s="3" t="s">
        <v>66</v>
      </c>
      <c r="AA118" s="3" t="s">
        <v>62</v>
      </c>
      <c r="AB118" s="3" t="s">
        <v>60</v>
      </c>
      <c r="AC118" s="3" t="s">
        <v>62</v>
      </c>
      <c r="AD118" s="3" t="s">
        <v>60</v>
      </c>
      <c r="AE118" s="3" t="s">
        <v>62</v>
      </c>
      <c r="AF118" s="3" t="s">
        <v>67</v>
      </c>
      <c r="AG118" s="3" t="s">
        <v>61</v>
      </c>
      <c r="AH118" s="3" t="s">
        <v>67</v>
      </c>
      <c r="AI118" s="3" t="s">
        <v>62</v>
      </c>
      <c r="AJ118" s="3" t="s">
        <v>66</v>
      </c>
      <c r="AK118" s="3" t="s">
        <v>64</v>
      </c>
      <c r="AL118" s="3" t="s">
        <v>66</v>
      </c>
      <c r="AM118" s="3" t="s">
        <v>64</v>
      </c>
      <c r="AN118" s="3">
        <v>99.533500000000004</v>
      </c>
      <c r="AO118" s="3">
        <v>72.578000000000003</v>
      </c>
      <c r="AP118" s="3">
        <v>93.777142857142849</v>
      </c>
      <c r="AQ118" s="3">
        <v>97.299666666666667</v>
      </c>
      <c r="AR118" s="3">
        <v>80.491500000000002</v>
      </c>
      <c r="AS118" s="3">
        <v>88.549600000000012</v>
      </c>
      <c r="AT118" s="3">
        <v>76.594750000000005</v>
      </c>
      <c r="AU118" s="3">
        <v>86.912500000000009</v>
      </c>
      <c r="AV118" s="3">
        <v>93.431333333333342</v>
      </c>
      <c r="AW118" s="3">
        <v>89.115499999999997</v>
      </c>
      <c r="AX118" s="3">
        <v>90.908249999999995</v>
      </c>
      <c r="AY118" s="3">
        <v>59.360285714285716</v>
      </c>
      <c r="AZ118" s="3">
        <v>55.580999999999996</v>
      </c>
      <c r="BA118" s="3">
        <v>67.64233333333334</v>
      </c>
      <c r="BB118" s="3">
        <v>79.101399999999998</v>
      </c>
      <c r="BC118" s="3">
        <v>84.189300000000003</v>
      </c>
      <c r="BD118" s="3">
        <v>81.972500000000011</v>
      </c>
    </row>
    <row r="119" spans="1:56">
      <c r="A119" t="s">
        <v>146</v>
      </c>
      <c r="B119" t="s">
        <v>147</v>
      </c>
      <c r="C119" s="3">
        <v>50.313921288515409</v>
      </c>
      <c r="D119" s="3">
        <v>89.408124999999998</v>
      </c>
      <c r="E119" s="4">
        <v>1002197</v>
      </c>
      <c r="F119" s="3" t="s">
        <v>67</v>
      </c>
      <c r="G119" s="3" t="s">
        <v>62</v>
      </c>
      <c r="H119" s="3" t="s">
        <v>60</v>
      </c>
      <c r="I119" s="3" t="s">
        <v>61</v>
      </c>
      <c r="J119" s="3" t="s">
        <v>60</v>
      </c>
      <c r="K119" s="3" t="s">
        <v>61</v>
      </c>
      <c r="L119" s="3" t="s">
        <v>60</v>
      </c>
      <c r="M119" s="3" t="s">
        <v>61</v>
      </c>
      <c r="N119" s="3" t="s">
        <v>60</v>
      </c>
      <c r="O119" s="3" t="s">
        <v>62</v>
      </c>
      <c r="P119" s="3" t="s">
        <v>60</v>
      </c>
      <c r="Q119" s="3" t="s">
        <v>61</v>
      </c>
      <c r="R119" s="3" t="s">
        <v>60</v>
      </c>
      <c r="S119" s="3" t="s">
        <v>61</v>
      </c>
      <c r="T119" s="3" t="s">
        <v>60</v>
      </c>
      <c r="U119" s="3" t="s">
        <v>61</v>
      </c>
      <c r="V119" s="3" t="s">
        <v>60</v>
      </c>
      <c r="W119" s="3" t="s">
        <v>62</v>
      </c>
      <c r="X119" s="3" t="s">
        <v>60</v>
      </c>
      <c r="Y119" s="3" t="s">
        <v>59</v>
      </c>
      <c r="Z119" s="3" t="s">
        <v>60</v>
      </c>
      <c r="AA119" s="3" t="s">
        <v>61</v>
      </c>
      <c r="AB119" s="3" t="s">
        <v>63</v>
      </c>
      <c r="AC119" s="3" t="s">
        <v>64</v>
      </c>
      <c r="AD119" s="3" t="s">
        <v>66</v>
      </c>
      <c r="AE119" s="3" t="s">
        <v>62</v>
      </c>
      <c r="AF119" s="3" t="s">
        <v>60</v>
      </c>
      <c r="AG119" s="3" t="s">
        <v>61</v>
      </c>
      <c r="AH119" s="3" t="s">
        <v>60</v>
      </c>
      <c r="AI119" s="3" t="s">
        <v>65</v>
      </c>
      <c r="AJ119" s="3" t="s">
        <v>60</v>
      </c>
      <c r="AK119" s="3" t="s">
        <v>61</v>
      </c>
      <c r="AL119" s="3" t="s">
        <v>60</v>
      </c>
      <c r="AM119" s="3" t="s">
        <v>61</v>
      </c>
      <c r="AN119" s="3">
        <v>61.246500000000005</v>
      </c>
      <c r="AO119" s="3">
        <v>39.183857142857143</v>
      </c>
      <c r="AP119" s="3">
        <v>52.104071428571423</v>
      </c>
      <c r="AQ119" s="3">
        <v>22.107333333333333</v>
      </c>
      <c r="AR119" s="3">
        <v>38.026999999999994</v>
      </c>
      <c r="AS119" s="3">
        <v>57.695599999999999</v>
      </c>
      <c r="AT119" s="3">
        <v>22.045666666666666</v>
      </c>
      <c r="AU119" s="3">
        <v>49.056200000000004</v>
      </c>
      <c r="AV119" s="3">
        <v>27.543599999999998</v>
      </c>
      <c r="AW119" s="3">
        <v>44.391000000000005</v>
      </c>
      <c r="AX119" s="3">
        <v>60.03575</v>
      </c>
      <c r="AY119" s="3">
        <v>94.416833333333329</v>
      </c>
      <c r="AZ119" s="3">
        <v>87.03166666666668</v>
      </c>
      <c r="BA119" s="3">
        <v>56.949249999999999</v>
      </c>
      <c r="BB119" s="3">
        <v>37.9375</v>
      </c>
      <c r="BC119" s="3">
        <v>56.866500000000002</v>
      </c>
      <c r="BD119" s="3">
        <v>48.698333333333331</v>
      </c>
    </row>
    <row r="120" spans="1:56">
      <c r="A120" t="s">
        <v>148</v>
      </c>
      <c r="B120" t="s">
        <v>149</v>
      </c>
      <c r="C120" s="3">
        <v>85.633299229691886</v>
      </c>
      <c r="D120" s="3">
        <v>66.228833333333327</v>
      </c>
      <c r="E120" s="4">
        <v>5813302</v>
      </c>
      <c r="F120" s="3" t="s">
        <v>63</v>
      </c>
      <c r="G120" s="3" t="s">
        <v>64</v>
      </c>
      <c r="H120" s="3" t="s">
        <v>60</v>
      </c>
      <c r="I120" s="3" t="s">
        <v>62</v>
      </c>
      <c r="J120" s="3" t="s">
        <v>66</v>
      </c>
      <c r="K120" s="3" t="s">
        <v>62</v>
      </c>
      <c r="L120" s="3" t="s">
        <v>66</v>
      </c>
      <c r="M120" s="3" t="s">
        <v>62</v>
      </c>
      <c r="N120" s="3" t="s">
        <v>66</v>
      </c>
      <c r="O120" s="3" t="s">
        <v>64</v>
      </c>
      <c r="P120" s="3" t="s">
        <v>66</v>
      </c>
      <c r="Q120" s="3" t="s">
        <v>64</v>
      </c>
      <c r="R120" s="3" t="s">
        <v>63</v>
      </c>
      <c r="S120" s="3" t="s">
        <v>64</v>
      </c>
      <c r="T120" s="3" t="s">
        <v>66</v>
      </c>
      <c r="U120" s="3" t="s">
        <v>62</v>
      </c>
      <c r="V120" s="3" t="s">
        <v>66</v>
      </c>
      <c r="W120" s="3" t="s">
        <v>64</v>
      </c>
      <c r="X120" s="3" t="s">
        <v>63</v>
      </c>
      <c r="Y120" s="3" t="s">
        <v>64</v>
      </c>
      <c r="Z120" s="3" t="s">
        <v>66</v>
      </c>
      <c r="AA120" s="3" t="s">
        <v>62</v>
      </c>
      <c r="AB120" s="3" t="s">
        <v>60</v>
      </c>
      <c r="AC120" s="3" t="s">
        <v>61</v>
      </c>
      <c r="AD120" s="3" t="s">
        <v>60</v>
      </c>
      <c r="AE120" s="3" t="s">
        <v>62</v>
      </c>
      <c r="AF120" s="3" t="s">
        <v>67</v>
      </c>
      <c r="AG120" s="3" t="s">
        <v>61</v>
      </c>
      <c r="AH120" s="3" t="s">
        <v>66</v>
      </c>
      <c r="AI120" s="3" t="s">
        <v>64</v>
      </c>
      <c r="AJ120" s="3" t="s">
        <v>66</v>
      </c>
      <c r="AK120" s="3" t="s">
        <v>62</v>
      </c>
      <c r="AL120" s="3" t="s">
        <v>66</v>
      </c>
      <c r="AM120" s="3" t="s">
        <v>64</v>
      </c>
      <c r="AN120" s="3">
        <v>99.695999999999998</v>
      </c>
      <c r="AO120" s="3">
        <v>66.396124999999998</v>
      </c>
      <c r="AP120" s="3">
        <v>95.428142857142845</v>
      </c>
      <c r="AQ120" s="3">
        <v>97.733999999999995</v>
      </c>
      <c r="AR120" s="3">
        <v>86.802999999999997</v>
      </c>
      <c r="AS120" s="3">
        <v>89.819800000000001</v>
      </c>
      <c r="AT120" s="3">
        <v>88.132500000000007</v>
      </c>
      <c r="AU120" s="3">
        <v>88.881666666666661</v>
      </c>
      <c r="AV120" s="3">
        <v>96.407333333333327</v>
      </c>
      <c r="AW120" s="3">
        <v>98.38900000000001</v>
      </c>
      <c r="AX120" s="3">
        <v>95.067750000000004</v>
      </c>
      <c r="AY120" s="3">
        <v>54.807285714285705</v>
      </c>
      <c r="AZ120" s="3">
        <v>58.536000000000001</v>
      </c>
      <c r="BA120" s="3">
        <v>71.322333333333333</v>
      </c>
      <c r="BB120" s="3">
        <v>92.816799999999986</v>
      </c>
      <c r="BC120" s="3">
        <v>93.255099999999999</v>
      </c>
      <c r="BD120" s="3">
        <v>82.27324999999999</v>
      </c>
    </row>
    <row r="121" spans="1:56">
      <c r="A121" t="s">
        <v>150</v>
      </c>
      <c r="B121" t="s">
        <v>151</v>
      </c>
      <c r="C121" s="3">
        <v>70.761324509803927</v>
      </c>
      <c r="D121" s="3">
        <v>93.719454545454568</v>
      </c>
      <c r="E121" s="4">
        <v>10953714</v>
      </c>
      <c r="F121" s="3" t="s">
        <v>63</v>
      </c>
      <c r="G121" s="3" t="s">
        <v>64</v>
      </c>
      <c r="H121" s="3" t="s">
        <v>60</v>
      </c>
      <c r="I121" s="3" t="s">
        <v>61</v>
      </c>
      <c r="J121" s="3" t="s">
        <v>60</v>
      </c>
      <c r="K121" s="3" t="s">
        <v>61</v>
      </c>
      <c r="L121" s="3" t="s">
        <v>66</v>
      </c>
      <c r="M121" s="3" t="s">
        <v>62</v>
      </c>
      <c r="N121" s="3" t="s">
        <v>66</v>
      </c>
      <c r="O121" s="3" t="s">
        <v>62</v>
      </c>
      <c r="P121" s="3" t="s">
        <v>67</v>
      </c>
      <c r="Q121" s="3" t="s">
        <v>62</v>
      </c>
      <c r="R121" s="3" t="s">
        <v>67</v>
      </c>
      <c r="S121" s="3" t="s">
        <v>62</v>
      </c>
      <c r="T121" s="3" t="s">
        <v>67</v>
      </c>
      <c r="U121" s="3" t="s">
        <v>61</v>
      </c>
      <c r="V121" s="3" t="s">
        <v>67</v>
      </c>
      <c r="W121" s="3" t="s">
        <v>62</v>
      </c>
      <c r="X121" s="3" t="s">
        <v>60</v>
      </c>
      <c r="Y121" s="3" t="s">
        <v>62</v>
      </c>
      <c r="Z121" s="3" t="s">
        <v>67</v>
      </c>
      <c r="AA121" s="3" t="s">
        <v>61</v>
      </c>
      <c r="AB121" s="3" t="s">
        <v>66</v>
      </c>
      <c r="AC121" s="3" t="s">
        <v>64</v>
      </c>
      <c r="AD121" s="3" t="s">
        <v>66</v>
      </c>
      <c r="AE121" s="3" t="s">
        <v>62</v>
      </c>
      <c r="AF121" s="3" t="s">
        <v>67</v>
      </c>
      <c r="AG121" s="3" t="s">
        <v>62</v>
      </c>
      <c r="AH121" s="3" t="s">
        <v>67</v>
      </c>
      <c r="AI121" s="3" t="s">
        <v>61</v>
      </c>
      <c r="AJ121" s="3" t="s">
        <v>60</v>
      </c>
      <c r="AK121" s="3" t="s">
        <v>62</v>
      </c>
      <c r="AL121" s="3" t="s">
        <v>67</v>
      </c>
      <c r="AM121" s="3" t="s">
        <v>61</v>
      </c>
      <c r="AN121" s="3">
        <v>98.390500000000003</v>
      </c>
      <c r="AO121" s="3">
        <v>58.889999999999993</v>
      </c>
      <c r="AP121" s="3">
        <v>67.224714285714299</v>
      </c>
      <c r="AQ121" s="3">
        <v>92.222250000000003</v>
      </c>
      <c r="AR121" s="3">
        <v>71.774249999999995</v>
      </c>
      <c r="AS121" s="3">
        <v>66.349599999999995</v>
      </c>
      <c r="AT121" s="3">
        <v>71.600500000000011</v>
      </c>
      <c r="AU121" s="3">
        <v>69.976333333333329</v>
      </c>
      <c r="AV121" s="3">
        <v>36.037399999999998</v>
      </c>
      <c r="AW121" s="3">
        <v>37.343500000000006</v>
      </c>
      <c r="AX121" s="3">
        <v>83.471000000000004</v>
      </c>
      <c r="AY121" s="3">
        <v>87.635285714285715</v>
      </c>
      <c r="AZ121" s="3">
        <v>90.36866666666667</v>
      </c>
      <c r="BA121" s="3">
        <v>84.206666666666663</v>
      </c>
      <c r="BB121" s="3">
        <v>75.467600000000004</v>
      </c>
      <c r="BC121" s="3">
        <v>58.280999999999992</v>
      </c>
      <c r="BD121" s="3">
        <v>53.703249999999997</v>
      </c>
    </row>
    <row r="122" spans="1:56">
      <c r="A122" t="s">
        <v>152</v>
      </c>
      <c r="B122" t="s">
        <v>153</v>
      </c>
      <c r="C122" s="3">
        <v>71.544275630252088</v>
      </c>
      <c r="D122" s="3">
        <v>97.378799999999998</v>
      </c>
      <c r="E122" s="4">
        <v>44616626</v>
      </c>
      <c r="F122" s="3" t="s">
        <v>66</v>
      </c>
      <c r="G122" s="3" t="s">
        <v>62</v>
      </c>
      <c r="H122" s="3" t="s">
        <v>60</v>
      </c>
      <c r="I122" s="3" t="s">
        <v>62</v>
      </c>
      <c r="J122" s="3" t="s">
        <v>67</v>
      </c>
      <c r="K122" s="3" t="s">
        <v>61</v>
      </c>
      <c r="L122" s="3" t="s">
        <v>66</v>
      </c>
      <c r="M122" s="3" t="s">
        <v>64</v>
      </c>
      <c r="N122" s="3" t="s">
        <v>67</v>
      </c>
      <c r="O122" s="3" t="s">
        <v>61</v>
      </c>
      <c r="P122" s="3" t="s">
        <v>67</v>
      </c>
      <c r="Q122" s="3" t="s">
        <v>61</v>
      </c>
      <c r="R122" s="3" t="s">
        <v>60</v>
      </c>
      <c r="S122" s="3" t="s">
        <v>62</v>
      </c>
      <c r="T122" s="3" t="s">
        <v>60</v>
      </c>
      <c r="U122" s="3" t="s">
        <v>61</v>
      </c>
      <c r="V122" s="3" t="s">
        <v>67</v>
      </c>
      <c r="W122" s="3" t="s">
        <v>62</v>
      </c>
      <c r="X122" s="3" t="s">
        <v>63</v>
      </c>
      <c r="Y122" s="3" t="s">
        <v>59</v>
      </c>
      <c r="Z122" s="3" t="s">
        <v>67</v>
      </c>
      <c r="AA122" s="3" t="s">
        <v>65</v>
      </c>
      <c r="AB122" s="3" t="s">
        <v>66</v>
      </c>
      <c r="AC122" s="3" t="s">
        <v>64</v>
      </c>
      <c r="AD122" s="3" t="s">
        <v>67</v>
      </c>
      <c r="AE122" s="3" t="s">
        <v>62</v>
      </c>
      <c r="AF122" s="3" t="s">
        <v>67</v>
      </c>
      <c r="AG122" s="3" t="s">
        <v>61</v>
      </c>
      <c r="AH122" s="3" t="s">
        <v>60</v>
      </c>
      <c r="AI122" s="3" t="s">
        <v>62</v>
      </c>
      <c r="AJ122" s="3" t="s">
        <v>67</v>
      </c>
      <c r="AK122" s="3" t="s">
        <v>62</v>
      </c>
      <c r="AL122" s="3" t="s">
        <v>66</v>
      </c>
      <c r="AM122" s="3" t="s">
        <v>64</v>
      </c>
      <c r="AN122" s="3">
        <v>97.423000000000002</v>
      </c>
      <c r="AO122" s="3">
        <v>58.434571428571431</v>
      </c>
      <c r="AP122" s="3">
        <v>76.132571428571424</v>
      </c>
      <c r="AQ122" s="3">
        <v>87.650499999999994</v>
      </c>
      <c r="AR122" s="3">
        <v>53.402500000000003</v>
      </c>
      <c r="AS122" s="3">
        <v>60.373000000000005</v>
      </c>
      <c r="AT122" s="3">
        <v>65.344999999999999</v>
      </c>
      <c r="AU122" s="3">
        <v>60.905166666666666</v>
      </c>
      <c r="AV122" s="3">
        <v>46.577833333333331</v>
      </c>
      <c r="AW122" s="3">
        <v>97.015000000000001</v>
      </c>
      <c r="AX122" s="3">
        <v>57.814999999999998</v>
      </c>
      <c r="AY122" s="3">
        <v>91.355142857142852</v>
      </c>
      <c r="AZ122" s="3">
        <v>88.553666666666672</v>
      </c>
      <c r="BA122" s="3">
        <v>63.725666666666676</v>
      </c>
      <c r="BB122" s="3">
        <v>69.881</v>
      </c>
      <c r="BC122" s="3">
        <v>72.354399999999998</v>
      </c>
      <c r="BD122" s="3">
        <v>69.308666666666667</v>
      </c>
    </row>
    <row r="123" spans="1:56">
      <c r="A123" t="s">
        <v>154</v>
      </c>
      <c r="B123" t="s">
        <v>155</v>
      </c>
      <c r="C123" s="3">
        <v>71.549773996265159</v>
      </c>
      <c r="D123" s="3">
        <v>97.184454545454543</v>
      </c>
      <c r="E123" s="4">
        <v>17888474</v>
      </c>
      <c r="F123" s="3" t="s">
        <v>67</v>
      </c>
      <c r="G123" s="3" t="s">
        <v>65</v>
      </c>
      <c r="H123" s="3" t="s">
        <v>60</v>
      </c>
      <c r="I123" s="3" t="s">
        <v>61</v>
      </c>
      <c r="J123" s="3" t="s">
        <v>60</v>
      </c>
      <c r="K123" s="3" t="s">
        <v>62</v>
      </c>
      <c r="L123" s="3" t="s">
        <v>66</v>
      </c>
      <c r="M123" s="3" t="s">
        <v>62</v>
      </c>
      <c r="N123" s="3" t="s">
        <v>66</v>
      </c>
      <c r="O123" s="3" t="s">
        <v>62</v>
      </c>
      <c r="P123" s="3" t="s">
        <v>67</v>
      </c>
      <c r="Q123" s="3" t="s">
        <v>64</v>
      </c>
      <c r="R123" s="3" t="s">
        <v>66</v>
      </c>
      <c r="S123" s="3" t="s">
        <v>64</v>
      </c>
      <c r="T123" s="3" t="s">
        <v>67</v>
      </c>
      <c r="U123" s="3" t="s">
        <v>62</v>
      </c>
      <c r="V123" s="3" t="s">
        <v>67</v>
      </c>
      <c r="W123" s="3" t="s">
        <v>64</v>
      </c>
      <c r="X123" s="3" t="s">
        <v>60</v>
      </c>
      <c r="Y123" s="3" t="s">
        <v>61</v>
      </c>
      <c r="Z123" s="3" t="s">
        <v>66</v>
      </c>
      <c r="AA123" s="3" t="s">
        <v>64</v>
      </c>
      <c r="AB123" s="3" t="s">
        <v>66</v>
      </c>
      <c r="AC123" s="3" t="s">
        <v>64</v>
      </c>
      <c r="AD123" s="3" t="s">
        <v>66</v>
      </c>
      <c r="AE123" s="3" t="s">
        <v>64</v>
      </c>
      <c r="AF123" s="3" t="s">
        <v>67</v>
      </c>
      <c r="AG123" s="3" t="s">
        <v>62</v>
      </c>
      <c r="AH123" s="3" t="s">
        <v>60</v>
      </c>
      <c r="AI123" s="3" t="s">
        <v>61</v>
      </c>
      <c r="AJ123" s="3" t="s">
        <v>60</v>
      </c>
      <c r="AK123" s="3" t="s">
        <v>61</v>
      </c>
      <c r="AL123" s="3" t="s">
        <v>66</v>
      </c>
      <c r="AM123" s="3" t="s">
        <v>61</v>
      </c>
      <c r="AN123" s="3">
        <v>85.459500000000006</v>
      </c>
      <c r="AO123" s="3">
        <v>56.749250000000004</v>
      </c>
      <c r="AP123" s="3">
        <v>77.843357142857144</v>
      </c>
      <c r="AQ123" s="3">
        <v>92.42625000000001</v>
      </c>
      <c r="AR123" s="3">
        <v>76.861500000000007</v>
      </c>
      <c r="AS123" s="3">
        <v>75.292400000000001</v>
      </c>
      <c r="AT123" s="3">
        <v>75.699249999999992</v>
      </c>
      <c r="AU123" s="3">
        <v>67.569666666666663</v>
      </c>
      <c r="AV123" s="3">
        <v>41.262166666666666</v>
      </c>
      <c r="AW123" s="3">
        <v>24.585000000000001</v>
      </c>
      <c r="AX123" s="3">
        <v>87.447000000000003</v>
      </c>
      <c r="AY123" s="3">
        <v>90.433428571428564</v>
      </c>
      <c r="AZ123" s="3">
        <v>91.75766666666668</v>
      </c>
      <c r="BA123" s="3">
        <v>79.262833333333333</v>
      </c>
      <c r="BB123" s="3">
        <v>59.506000000000007</v>
      </c>
      <c r="BC123" s="3">
        <v>59.626555555555555</v>
      </c>
      <c r="BD123" s="3">
        <v>74.564333333333323</v>
      </c>
    </row>
    <row r="124" spans="1:56">
      <c r="A124" t="s">
        <v>156</v>
      </c>
      <c r="B124" t="s">
        <v>157</v>
      </c>
      <c r="C124" s="3">
        <v>68.664703361344536</v>
      </c>
      <c r="D124" s="3">
        <v>98.81819999999999</v>
      </c>
      <c r="E124" s="4">
        <v>104258327</v>
      </c>
      <c r="F124" s="3" t="s">
        <v>67</v>
      </c>
      <c r="G124" s="3" t="s">
        <v>61</v>
      </c>
      <c r="H124" s="3" t="s">
        <v>60</v>
      </c>
      <c r="I124" s="3" t="s">
        <v>62</v>
      </c>
      <c r="J124" s="3" t="s">
        <v>60</v>
      </c>
      <c r="K124" s="3" t="s">
        <v>62</v>
      </c>
      <c r="L124" s="3" t="s">
        <v>67</v>
      </c>
      <c r="M124" s="3" t="s">
        <v>62</v>
      </c>
      <c r="N124" s="3" t="s">
        <v>67</v>
      </c>
      <c r="O124" s="3" t="s">
        <v>62</v>
      </c>
      <c r="P124" s="3" t="s">
        <v>67</v>
      </c>
      <c r="Q124" s="3" t="s">
        <v>64</v>
      </c>
      <c r="R124" s="3" t="s">
        <v>67</v>
      </c>
      <c r="S124" s="3" t="s">
        <v>61</v>
      </c>
      <c r="T124" s="3" t="s">
        <v>60</v>
      </c>
      <c r="U124" s="3" t="s">
        <v>62</v>
      </c>
      <c r="V124" s="3" t="s">
        <v>67</v>
      </c>
      <c r="W124" s="3" t="s">
        <v>62</v>
      </c>
      <c r="X124" s="3" t="s">
        <v>66</v>
      </c>
      <c r="Y124" s="3" t="s">
        <v>64</v>
      </c>
      <c r="Z124" s="3" t="s">
        <v>67</v>
      </c>
      <c r="AA124" s="3" t="s">
        <v>62</v>
      </c>
      <c r="AB124" s="3" t="s">
        <v>66</v>
      </c>
      <c r="AC124" s="3" t="s">
        <v>64</v>
      </c>
      <c r="AD124" s="3" t="s">
        <v>66</v>
      </c>
      <c r="AE124" s="3" t="s">
        <v>64</v>
      </c>
      <c r="AF124" s="3" t="s">
        <v>60</v>
      </c>
      <c r="AG124" s="3" t="s">
        <v>61</v>
      </c>
      <c r="AH124" s="3" t="s">
        <v>60</v>
      </c>
      <c r="AI124" s="3" t="s">
        <v>62</v>
      </c>
      <c r="AJ124" s="3" t="s">
        <v>60</v>
      </c>
      <c r="AK124" s="3" t="s">
        <v>62</v>
      </c>
      <c r="AL124" s="3" t="s">
        <v>67</v>
      </c>
      <c r="AM124" s="3" t="s">
        <v>65</v>
      </c>
      <c r="AN124" s="3">
        <v>76.972000000000008</v>
      </c>
      <c r="AO124" s="3">
        <v>58.995857142857155</v>
      </c>
      <c r="AP124" s="3">
        <v>70.697928571428577</v>
      </c>
      <c r="AQ124" s="3">
        <v>66.350500000000011</v>
      </c>
      <c r="AR124" s="3">
        <v>50.960250000000002</v>
      </c>
      <c r="AS124" s="3">
        <v>67.118000000000009</v>
      </c>
      <c r="AT124" s="3">
        <v>70.646749999999997</v>
      </c>
      <c r="AU124" s="3">
        <v>59.847000000000001</v>
      </c>
      <c r="AV124" s="3">
        <v>51.813333333333333</v>
      </c>
      <c r="AW124" s="3">
        <v>83.9285</v>
      </c>
      <c r="AX124" s="3">
        <v>66.277250000000009</v>
      </c>
      <c r="AY124" s="3">
        <v>92.844571428571427</v>
      </c>
      <c r="AZ124" s="3">
        <v>95.096333333333334</v>
      </c>
      <c r="BA124" s="3">
        <v>51.58433333333334</v>
      </c>
      <c r="BB124" s="3">
        <v>68.560200000000009</v>
      </c>
      <c r="BC124" s="3">
        <v>76.3459</v>
      </c>
      <c r="BD124" s="3">
        <v>59.261250000000004</v>
      </c>
    </row>
    <row r="125" spans="1:56">
      <c r="A125" t="s">
        <v>158</v>
      </c>
      <c r="B125" t="s">
        <v>159</v>
      </c>
      <c r="C125" s="3">
        <v>79.897383182503773</v>
      </c>
      <c r="D125" s="3">
        <v>66.946583333333336</v>
      </c>
      <c r="E125" s="4">
        <v>46745211</v>
      </c>
      <c r="F125" s="3" t="s">
        <v>66</v>
      </c>
      <c r="G125" s="3" t="s">
        <v>62</v>
      </c>
      <c r="H125" s="3" t="s">
        <v>60</v>
      </c>
      <c r="I125" s="3" t="s">
        <v>62</v>
      </c>
      <c r="J125" s="3" t="s">
        <v>66</v>
      </c>
      <c r="K125" s="3" t="s">
        <v>62</v>
      </c>
      <c r="L125" s="3" t="s">
        <v>66</v>
      </c>
      <c r="M125" s="3" t="s">
        <v>62</v>
      </c>
      <c r="N125" s="3" t="s">
        <v>66</v>
      </c>
      <c r="O125" s="3" t="s">
        <v>64</v>
      </c>
      <c r="P125" s="3" t="s">
        <v>66</v>
      </c>
      <c r="Q125" s="3" t="s">
        <v>64</v>
      </c>
      <c r="R125" s="3" t="s">
        <v>66</v>
      </c>
      <c r="S125" s="3" t="s">
        <v>62</v>
      </c>
      <c r="T125" s="3" t="s">
        <v>60</v>
      </c>
      <c r="U125" s="3" t="s">
        <v>64</v>
      </c>
      <c r="V125" s="3" t="s">
        <v>67</v>
      </c>
      <c r="W125" s="3" t="s">
        <v>62</v>
      </c>
      <c r="X125" s="3" t="s">
        <v>67</v>
      </c>
      <c r="Y125" s="3" t="s">
        <v>62</v>
      </c>
      <c r="Z125" s="3" t="s">
        <v>66</v>
      </c>
      <c r="AA125" s="3" t="s">
        <v>62</v>
      </c>
      <c r="AB125" s="3" t="s">
        <v>67</v>
      </c>
      <c r="AC125" s="3" t="s">
        <v>61</v>
      </c>
      <c r="AD125" s="3" t="s">
        <v>60</v>
      </c>
      <c r="AE125" s="3" t="s">
        <v>62</v>
      </c>
      <c r="AF125" s="3" t="s">
        <v>67</v>
      </c>
      <c r="AG125" s="3" t="s">
        <v>62</v>
      </c>
      <c r="AH125" s="3" t="s">
        <v>60</v>
      </c>
      <c r="AI125" s="3" t="s">
        <v>61</v>
      </c>
      <c r="AJ125" s="3" t="s">
        <v>66</v>
      </c>
      <c r="AK125" s="3" t="s">
        <v>62</v>
      </c>
      <c r="AL125" s="3" t="s">
        <v>67</v>
      </c>
      <c r="AM125" s="3" t="s">
        <v>62</v>
      </c>
      <c r="AN125" s="3">
        <v>98.525000000000006</v>
      </c>
      <c r="AO125" s="3">
        <v>64.028500000000008</v>
      </c>
      <c r="AP125" s="3">
        <v>94.950230769230771</v>
      </c>
      <c r="AQ125" s="3">
        <v>95.619</v>
      </c>
      <c r="AR125" s="3">
        <v>86.719499999999996</v>
      </c>
      <c r="AS125" s="3">
        <v>87.193799999999996</v>
      </c>
      <c r="AT125" s="3">
        <v>77.386250000000004</v>
      </c>
      <c r="AU125" s="3">
        <v>74.074666666666658</v>
      </c>
      <c r="AV125" s="3">
        <v>87.774666666666675</v>
      </c>
      <c r="AW125" s="3">
        <v>80.796500000000009</v>
      </c>
      <c r="AX125" s="3">
        <v>93.102249999999998</v>
      </c>
      <c r="AY125" s="3">
        <v>72.465000000000003</v>
      </c>
      <c r="AZ125" s="3">
        <v>76.286333333333332</v>
      </c>
      <c r="BA125" s="3">
        <v>57.624666666666677</v>
      </c>
      <c r="BB125" s="3">
        <v>66.553400000000011</v>
      </c>
      <c r="BC125" s="3">
        <v>83.0505</v>
      </c>
      <c r="BD125" s="3">
        <v>62.105249999999998</v>
      </c>
    </row>
    <row r="126" spans="1:56">
      <c r="A126" t="s">
        <v>160</v>
      </c>
      <c r="B126" t="s">
        <v>161</v>
      </c>
      <c r="C126" s="3">
        <v>80.615920448179267</v>
      </c>
      <c r="D126" s="3">
        <v>63.602583333333335</v>
      </c>
      <c r="E126" s="4">
        <v>1325188</v>
      </c>
      <c r="F126" s="3" t="s">
        <v>66</v>
      </c>
      <c r="G126" s="3" t="s">
        <v>62</v>
      </c>
      <c r="H126" s="3" t="s">
        <v>60</v>
      </c>
      <c r="I126" s="3" t="s">
        <v>62</v>
      </c>
      <c r="J126" s="3" t="s">
        <v>67</v>
      </c>
      <c r="K126" s="3" t="s">
        <v>62</v>
      </c>
      <c r="L126" s="3" t="s">
        <v>63</v>
      </c>
      <c r="M126" s="3" t="s">
        <v>64</v>
      </c>
      <c r="N126" s="3" t="s">
        <v>67</v>
      </c>
      <c r="O126" s="3" t="s">
        <v>64</v>
      </c>
      <c r="P126" s="3" t="s">
        <v>66</v>
      </c>
      <c r="Q126" s="3" t="s">
        <v>64</v>
      </c>
      <c r="R126" s="3" t="s">
        <v>67</v>
      </c>
      <c r="S126" s="3" t="s">
        <v>62</v>
      </c>
      <c r="T126" s="3" t="s">
        <v>66</v>
      </c>
      <c r="U126" s="3" t="s">
        <v>62</v>
      </c>
      <c r="V126" s="3" t="s">
        <v>67</v>
      </c>
      <c r="W126" s="3" t="s">
        <v>62</v>
      </c>
      <c r="X126" s="3" t="s">
        <v>67</v>
      </c>
      <c r="Y126" s="3" t="s">
        <v>62</v>
      </c>
      <c r="Z126" s="3" t="s">
        <v>66</v>
      </c>
      <c r="AA126" s="3" t="s">
        <v>62</v>
      </c>
      <c r="AB126" s="3" t="s">
        <v>60</v>
      </c>
      <c r="AC126" s="3" t="s">
        <v>61</v>
      </c>
      <c r="AD126" s="3" t="s">
        <v>60</v>
      </c>
      <c r="AE126" s="3" t="s">
        <v>62</v>
      </c>
      <c r="AF126" s="3" t="s">
        <v>67</v>
      </c>
      <c r="AG126" s="3" t="s">
        <v>62</v>
      </c>
      <c r="AH126" s="3" t="s">
        <v>63</v>
      </c>
      <c r="AI126" s="3" t="s">
        <v>64</v>
      </c>
      <c r="AJ126" s="3" t="s">
        <v>67</v>
      </c>
      <c r="AK126" s="3" t="s">
        <v>62</v>
      </c>
      <c r="AL126" s="3" t="s">
        <v>67</v>
      </c>
      <c r="AM126" s="3" t="s">
        <v>62</v>
      </c>
      <c r="AN126" s="3">
        <v>99.963999999999999</v>
      </c>
      <c r="AO126" s="3">
        <v>63.588250000000002</v>
      </c>
      <c r="AP126" s="3">
        <v>90.231142857142871</v>
      </c>
      <c r="AQ126" s="3">
        <v>96.001249999999999</v>
      </c>
      <c r="AR126" s="3">
        <v>77.183250000000015</v>
      </c>
      <c r="AS126" s="3">
        <v>83.836600000000004</v>
      </c>
      <c r="AT126" s="3">
        <v>74.453999999999994</v>
      </c>
      <c r="AU126" s="3">
        <v>83.276166666666668</v>
      </c>
      <c r="AV126" s="3">
        <v>78.448999999999998</v>
      </c>
      <c r="AW126" s="3">
        <v>89.8065</v>
      </c>
      <c r="AX126" s="3">
        <v>91.293750000000003</v>
      </c>
      <c r="AY126" s="3">
        <v>64.914571428571421</v>
      </c>
      <c r="AZ126" s="3">
        <v>53.529666666666664</v>
      </c>
      <c r="BA126" s="3">
        <v>85.201499999999996</v>
      </c>
      <c r="BB126" s="3">
        <v>96.034199999999998</v>
      </c>
      <c r="BC126" s="3">
        <v>89.405799999999999</v>
      </c>
      <c r="BD126" s="3">
        <v>53.301000000000002</v>
      </c>
    </row>
    <row r="127" spans="1:56">
      <c r="A127" t="s">
        <v>162</v>
      </c>
      <c r="B127" t="s">
        <v>163</v>
      </c>
      <c r="C127" s="3">
        <v>58.013532874260804</v>
      </c>
      <c r="D127" s="3">
        <v>99.163363636363641</v>
      </c>
      <c r="E127" s="4">
        <v>117876226</v>
      </c>
      <c r="F127" s="3" t="s">
        <v>67</v>
      </c>
      <c r="G127" s="3" t="s">
        <v>64</v>
      </c>
      <c r="H127" s="3" t="s">
        <v>60</v>
      </c>
      <c r="I127" s="3" t="s">
        <v>61</v>
      </c>
      <c r="J127" s="3" t="s">
        <v>60</v>
      </c>
      <c r="K127" s="3" t="s">
        <v>62</v>
      </c>
      <c r="L127" s="3" t="s">
        <v>60</v>
      </c>
      <c r="M127" s="3" t="s">
        <v>61</v>
      </c>
      <c r="N127" s="3" t="s">
        <v>67</v>
      </c>
      <c r="O127" s="3" t="s">
        <v>61</v>
      </c>
      <c r="P127" s="3" t="s">
        <v>60</v>
      </c>
      <c r="Q127" s="3" t="s">
        <v>61</v>
      </c>
      <c r="R127" s="3" t="s">
        <v>60</v>
      </c>
      <c r="S127" s="3" t="s">
        <v>62</v>
      </c>
      <c r="T127" s="3" t="s">
        <v>60</v>
      </c>
      <c r="U127" s="3" t="s">
        <v>62</v>
      </c>
      <c r="V127" s="3" t="s">
        <v>60</v>
      </c>
      <c r="W127" s="3" t="s">
        <v>61</v>
      </c>
      <c r="X127" s="3" t="s">
        <v>67</v>
      </c>
      <c r="Y127" s="3" t="s">
        <v>59</v>
      </c>
      <c r="Z127" s="3" t="s">
        <v>60</v>
      </c>
      <c r="AA127" s="3" t="s">
        <v>61</v>
      </c>
      <c r="AB127" s="3" t="s">
        <v>63</v>
      </c>
      <c r="AC127" s="3" t="s">
        <v>64</v>
      </c>
      <c r="AD127" s="3" t="s">
        <v>63</v>
      </c>
      <c r="AE127" s="3" t="s">
        <v>64</v>
      </c>
      <c r="AF127" s="3" t="s">
        <v>58</v>
      </c>
      <c r="AG127" s="3" t="s">
        <v>59</v>
      </c>
      <c r="AH127" s="3" t="s">
        <v>60</v>
      </c>
      <c r="AI127" s="3" t="s">
        <v>61</v>
      </c>
      <c r="AJ127" s="3" t="s">
        <v>60</v>
      </c>
      <c r="AK127" s="3" t="s">
        <v>61</v>
      </c>
      <c r="AL127" s="3" t="s">
        <v>67</v>
      </c>
      <c r="AM127" s="3" t="s">
        <v>61</v>
      </c>
      <c r="AN127" s="3">
        <v>70.225999999999999</v>
      </c>
      <c r="AO127" s="3">
        <v>62.571875000000006</v>
      </c>
      <c r="AP127" s="3">
        <v>44.69828571428571</v>
      </c>
      <c r="AQ127" s="3">
        <v>37.213750000000005</v>
      </c>
      <c r="AR127" s="3">
        <v>53.256500000000003</v>
      </c>
      <c r="AS127" s="3">
        <v>38.688800000000001</v>
      </c>
      <c r="AT127" s="3">
        <v>57.963999999999999</v>
      </c>
      <c r="AU127" s="3">
        <v>60.710666666666668</v>
      </c>
      <c r="AV127" s="3">
        <v>26.405000000000001</v>
      </c>
      <c r="AW127" s="3">
        <v>71.655000000000001</v>
      </c>
      <c r="AX127" s="3">
        <v>55.1845</v>
      </c>
      <c r="AY127" s="3">
        <v>97.403000000000006</v>
      </c>
      <c r="AZ127" s="3">
        <v>97.661666666666676</v>
      </c>
      <c r="BA127" s="3"/>
      <c r="BB127" s="3">
        <v>58.186</v>
      </c>
      <c r="BC127" s="3">
        <v>42.200777777777773</v>
      </c>
      <c r="BD127" s="3">
        <v>44.206249999999997</v>
      </c>
    </row>
    <row r="128" spans="1:56">
      <c r="A128" t="s">
        <v>164</v>
      </c>
      <c r="B128" t="s">
        <v>165</v>
      </c>
      <c r="C128" s="3">
        <v>86.508737394957976</v>
      </c>
      <c r="D128" s="3">
        <v>73.626083333333327</v>
      </c>
      <c r="E128" s="4">
        <v>5548361</v>
      </c>
      <c r="F128" s="3" t="s">
        <v>63</v>
      </c>
      <c r="G128" s="3" t="s">
        <v>64</v>
      </c>
      <c r="H128" s="3" t="s">
        <v>67</v>
      </c>
      <c r="I128" s="3" t="s">
        <v>62</v>
      </c>
      <c r="J128" s="3" t="s">
        <v>67</v>
      </c>
      <c r="K128" s="3" t="s">
        <v>62</v>
      </c>
      <c r="L128" s="3" t="s">
        <v>63</v>
      </c>
      <c r="M128" s="3" t="s">
        <v>64</v>
      </c>
      <c r="N128" s="3" t="s">
        <v>66</v>
      </c>
      <c r="O128" s="3" t="s">
        <v>62</v>
      </c>
      <c r="P128" s="3" t="s">
        <v>66</v>
      </c>
      <c r="Q128" s="3" t="s">
        <v>62</v>
      </c>
      <c r="R128" s="3" t="s">
        <v>63</v>
      </c>
      <c r="S128" s="3" t="s">
        <v>64</v>
      </c>
      <c r="T128" s="3" t="s">
        <v>66</v>
      </c>
      <c r="U128" s="3" t="s">
        <v>64</v>
      </c>
      <c r="V128" s="3" t="s">
        <v>66</v>
      </c>
      <c r="W128" s="3" t="s">
        <v>62</v>
      </c>
      <c r="X128" s="3" t="s">
        <v>66</v>
      </c>
      <c r="Y128" s="3" t="s">
        <v>62</v>
      </c>
      <c r="Z128" s="3" t="s">
        <v>66</v>
      </c>
      <c r="AA128" s="3" t="s">
        <v>62</v>
      </c>
      <c r="AB128" s="3" t="s">
        <v>67</v>
      </c>
      <c r="AC128" s="3" t="s">
        <v>61</v>
      </c>
      <c r="AD128" s="3" t="s">
        <v>60</v>
      </c>
      <c r="AE128" s="3" t="s">
        <v>65</v>
      </c>
      <c r="AF128" s="3" t="s">
        <v>67</v>
      </c>
      <c r="AG128" s="3" t="s">
        <v>62</v>
      </c>
      <c r="AH128" s="3" t="s">
        <v>67</v>
      </c>
      <c r="AI128" s="3" t="s">
        <v>62</v>
      </c>
      <c r="AJ128" s="3" t="s">
        <v>66</v>
      </c>
      <c r="AK128" s="3" t="s">
        <v>62</v>
      </c>
      <c r="AL128" s="3" t="s">
        <v>67</v>
      </c>
      <c r="AM128" s="3" t="s">
        <v>62</v>
      </c>
      <c r="AN128" s="3">
        <v>99.8215</v>
      </c>
      <c r="AO128" s="3">
        <v>64.173500000000004</v>
      </c>
      <c r="AP128" s="3">
        <v>94.713499999999996</v>
      </c>
      <c r="AQ128" s="3">
        <v>98.051666666666662</v>
      </c>
      <c r="AR128" s="3">
        <v>91.077249999999992</v>
      </c>
      <c r="AS128" s="3">
        <v>93.628199999999993</v>
      </c>
      <c r="AT128" s="3">
        <v>89.021999999999991</v>
      </c>
      <c r="AU128" s="3">
        <v>87.662333333333322</v>
      </c>
      <c r="AV128" s="3">
        <v>94.413333333333341</v>
      </c>
      <c r="AW128" s="3">
        <v>98.4375</v>
      </c>
      <c r="AX128" s="3">
        <v>92.045500000000004</v>
      </c>
      <c r="AY128" s="3">
        <v>70.248285714285714</v>
      </c>
      <c r="AZ128" s="3">
        <v>60.223333333333336</v>
      </c>
      <c r="BA128" s="3">
        <v>85.12733333333334</v>
      </c>
      <c r="BB128" s="3">
        <v>84.988399999999999</v>
      </c>
      <c r="BC128" s="3">
        <v>94.107400000000013</v>
      </c>
      <c r="BD128" s="3">
        <v>72.907499999999999</v>
      </c>
    </row>
    <row r="129" spans="1:56">
      <c r="A129" t="s">
        <v>166</v>
      </c>
      <c r="B129" t="s">
        <v>167</v>
      </c>
      <c r="C129" s="3">
        <v>72.930283974358986</v>
      </c>
      <c r="D129" s="3">
        <v>95.772750000000002</v>
      </c>
      <c r="E129" s="4">
        <v>902899</v>
      </c>
      <c r="F129" s="3" t="s">
        <v>66</v>
      </c>
      <c r="G129" s="3" t="s">
        <v>62</v>
      </c>
      <c r="H129" s="3" t="s">
        <v>60</v>
      </c>
      <c r="I129" s="3" t="s">
        <v>62</v>
      </c>
      <c r="J129" s="3" t="s">
        <v>60</v>
      </c>
      <c r="K129" s="3" t="s">
        <v>61</v>
      </c>
      <c r="L129" s="3" t="s">
        <v>63</v>
      </c>
      <c r="M129" s="3" t="s">
        <v>64</v>
      </c>
      <c r="N129" s="3" t="s">
        <v>67</v>
      </c>
      <c r="O129" s="3" t="s">
        <v>61</v>
      </c>
      <c r="P129" s="3" t="s">
        <v>67</v>
      </c>
      <c r="Q129" s="3" t="s">
        <v>62</v>
      </c>
      <c r="R129" s="3" t="s">
        <v>60</v>
      </c>
      <c r="S129" s="3" t="s">
        <v>62</v>
      </c>
      <c r="T129" s="3" t="s">
        <v>67</v>
      </c>
      <c r="U129" s="3" t="s">
        <v>64</v>
      </c>
      <c r="V129" s="3" t="s">
        <v>66</v>
      </c>
      <c r="W129" s="3" t="s">
        <v>62</v>
      </c>
      <c r="X129" s="3" t="s">
        <v>67</v>
      </c>
      <c r="Y129" s="3" t="s">
        <v>59</v>
      </c>
      <c r="Z129" s="3" t="s">
        <v>66</v>
      </c>
      <c r="AA129" s="3" t="s">
        <v>62</v>
      </c>
      <c r="AB129" s="3" t="s">
        <v>66</v>
      </c>
      <c r="AC129" s="3" t="s">
        <v>64</v>
      </c>
      <c r="AD129" s="3" t="s">
        <v>63</v>
      </c>
      <c r="AE129" s="3" t="s">
        <v>64</v>
      </c>
      <c r="AF129" s="3" t="s">
        <v>67</v>
      </c>
      <c r="AG129" s="3" t="s">
        <v>61</v>
      </c>
      <c r="AH129" s="3" t="s">
        <v>60</v>
      </c>
      <c r="AI129" s="3" t="s">
        <v>61</v>
      </c>
      <c r="AJ129" s="3" t="s">
        <v>66</v>
      </c>
      <c r="AK129" s="3" t="s">
        <v>62</v>
      </c>
      <c r="AL129" s="3" t="s">
        <v>67</v>
      </c>
      <c r="AM129" s="3" t="s">
        <v>61</v>
      </c>
      <c r="AN129" s="3">
        <v>90.510500000000008</v>
      </c>
      <c r="AO129" s="3">
        <v>56.819125</v>
      </c>
      <c r="AP129" s="3">
        <v>72.106769230769231</v>
      </c>
      <c r="AQ129" s="3">
        <v>98.660000000000011</v>
      </c>
      <c r="AR129" s="3">
        <v>57.983249999999998</v>
      </c>
      <c r="AS129" s="3">
        <v>73.368249999999989</v>
      </c>
      <c r="AT129" s="3">
        <v>69.25233333333334</v>
      </c>
      <c r="AU129" s="3">
        <v>71.296000000000006</v>
      </c>
      <c r="AV129" s="3">
        <v>53.9086</v>
      </c>
      <c r="AW129" s="3">
        <v>65.792500000000004</v>
      </c>
      <c r="AX129" s="3">
        <v>93.456999999999994</v>
      </c>
      <c r="AY129" s="3">
        <v>86.856800000000007</v>
      </c>
      <c r="AZ129" s="3">
        <v>96.115000000000009</v>
      </c>
      <c r="BA129" s="3">
        <v>66.683499999999995</v>
      </c>
      <c r="BB129" s="3">
        <v>46.735799999999998</v>
      </c>
      <c r="BC129" s="3">
        <v>79.40740000000001</v>
      </c>
      <c r="BD129" s="3">
        <v>60.862000000000009</v>
      </c>
    </row>
    <row r="130" spans="1:56">
      <c r="A130" t="s">
        <v>168</v>
      </c>
      <c r="B130" t="s">
        <v>169</v>
      </c>
      <c r="C130" s="3">
        <v>81.239405182072815</v>
      </c>
      <c r="D130" s="3">
        <v>57.767583333333334</v>
      </c>
      <c r="E130" s="4">
        <v>65426177</v>
      </c>
      <c r="F130" s="3" t="s">
        <v>63</v>
      </c>
      <c r="G130" s="3" t="s">
        <v>64</v>
      </c>
      <c r="H130" s="3" t="s">
        <v>67</v>
      </c>
      <c r="I130" s="3" t="s">
        <v>62</v>
      </c>
      <c r="J130" s="3" t="s">
        <v>67</v>
      </c>
      <c r="K130" s="3" t="s">
        <v>62</v>
      </c>
      <c r="L130" s="3" t="s">
        <v>67</v>
      </c>
      <c r="M130" s="3" t="s">
        <v>62</v>
      </c>
      <c r="N130" s="3" t="s">
        <v>66</v>
      </c>
      <c r="O130" s="3" t="s">
        <v>62</v>
      </c>
      <c r="P130" s="3" t="s">
        <v>67</v>
      </c>
      <c r="Q130" s="3" t="s">
        <v>62</v>
      </c>
      <c r="R130" s="3" t="s">
        <v>66</v>
      </c>
      <c r="S130" s="3" t="s">
        <v>62</v>
      </c>
      <c r="T130" s="3" t="s">
        <v>67</v>
      </c>
      <c r="U130" s="3" t="s">
        <v>62</v>
      </c>
      <c r="V130" s="3" t="s">
        <v>66</v>
      </c>
      <c r="W130" s="3" t="s">
        <v>64</v>
      </c>
      <c r="X130" s="3" t="s">
        <v>66</v>
      </c>
      <c r="Y130" s="3" t="s">
        <v>62</v>
      </c>
      <c r="Z130" s="3" t="s">
        <v>66</v>
      </c>
      <c r="AA130" s="3" t="s">
        <v>62</v>
      </c>
      <c r="AB130" s="3" t="s">
        <v>60</v>
      </c>
      <c r="AC130" s="3" t="s">
        <v>61</v>
      </c>
      <c r="AD130" s="3" t="s">
        <v>60</v>
      </c>
      <c r="AE130" s="3" t="s">
        <v>62</v>
      </c>
      <c r="AF130" s="3" t="s">
        <v>67</v>
      </c>
      <c r="AG130" s="3" t="s">
        <v>62</v>
      </c>
      <c r="AH130" s="3" t="s">
        <v>67</v>
      </c>
      <c r="AI130" s="3" t="s">
        <v>62</v>
      </c>
      <c r="AJ130" s="3" t="s">
        <v>67</v>
      </c>
      <c r="AK130" s="3" t="s">
        <v>62</v>
      </c>
      <c r="AL130" s="3" t="s">
        <v>67</v>
      </c>
      <c r="AM130" s="3" t="s">
        <v>64</v>
      </c>
      <c r="AN130" s="3">
        <v>99.695999999999998</v>
      </c>
      <c r="AO130" s="3">
        <v>73.782750000000007</v>
      </c>
      <c r="AP130" s="3">
        <v>91.933642857142857</v>
      </c>
      <c r="AQ130" s="3">
        <v>99.73233333333333</v>
      </c>
      <c r="AR130" s="3">
        <v>87.366000000000014</v>
      </c>
      <c r="AS130" s="3">
        <v>89.662400000000005</v>
      </c>
      <c r="AT130" s="3">
        <v>76.579499999999996</v>
      </c>
      <c r="AU130" s="3">
        <v>81.218666666666664</v>
      </c>
      <c r="AV130" s="3">
        <v>90.112666666666669</v>
      </c>
      <c r="AW130" s="3">
        <v>87.473500000000001</v>
      </c>
      <c r="AX130" s="3">
        <v>90.529500000000013</v>
      </c>
      <c r="AY130" s="3">
        <v>63.943428571428569</v>
      </c>
      <c r="AZ130" s="3">
        <v>67.25866666666667</v>
      </c>
      <c r="BA130" s="3">
        <v>63.719833333333334</v>
      </c>
      <c r="BB130" s="3">
        <v>69.168800000000005</v>
      </c>
      <c r="BC130" s="3">
        <v>75.472700000000003</v>
      </c>
      <c r="BD130" s="3">
        <v>73.419499999999999</v>
      </c>
    </row>
    <row r="131" spans="1:56">
      <c r="A131" t="s">
        <v>170</v>
      </c>
      <c r="B131" t="s">
        <v>171</v>
      </c>
      <c r="C131" s="3">
        <v>62.828131442577053</v>
      </c>
      <c r="D131" s="3">
        <v>92.799888888888901</v>
      </c>
      <c r="E131" s="4">
        <v>2278829</v>
      </c>
      <c r="F131" s="3" t="s">
        <v>67</v>
      </c>
      <c r="G131" s="3" t="s">
        <v>61</v>
      </c>
      <c r="H131" s="3" t="s">
        <v>60</v>
      </c>
      <c r="I131" s="3" t="s">
        <v>61</v>
      </c>
      <c r="J131" s="3" t="s">
        <v>60</v>
      </c>
      <c r="K131" s="3" t="s">
        <v>61</v>
      </c>
      <c r="L131" s="3" t="s">
        <v>67</v>
      </c>
      <c r="M131" s="3" t="s">
        <v>59</v>
      </c>
      <c r="N131" s="3" t="s">
        <v>60</v>
      </c>
      <c r="O131" s="3" t="s">
        <v>61</v>
      </c>
      <c r="P131" s="3" t="s">
        <v>60</v>
      </c>
      <c r="Q131" s="3" t="s">
        <v>61</v>
      </c>
      <c r="R131" s="3" t="s">
        <v>67</v>
      </c>
      <c r="S131" s="3" t="s">
        <v>64</v>
      </c>
      <c r="T131" s="3" t="s">
        <v>60</v>
      </c>
      <c r="U131" s="3" t="s">
        <v>62</v>
      </c>
      <c r="V131" s="3" t="s">
        <v>67</v>
      </c>
      <c r="W131" s="3" t="s">
        <v>62</v>
      </c>
      <c r="X131" s="3" t="s">
        <v>67</v>
      </c>
      <c r="Y131" s="3" t="s">
        <v>59</v>
      </c>
      <c r="Z131" s="3" t="s">
        <v>60</v>
      </c>
      <c r="AA131" s="3" t="s">
        <v>61</v>
      </c>
      <c r="AB131" s="3" t="s">
        <v>66</v>
      </c>
      <c r="AC131" s="3" t="s">
        <v>64</v>
      </c>
      <c r="AD131" s="3" t="s">
        <v>63</v>
      </c>
      <c r="AE131" s="3" t="s">
        <v>64</v>
      </c>
      <c r="AF131" s="3" t="s">
        <v>60</v>
      </c>
      <c r="AG131" s="3" t="s">
        <v>61</v>
      </c>
      <c r="AH131" s="3" t="s">
        <v>67</v>
      </c>
      <c r="AI131" s="3" t="s">
        <v>62</v>
      </c>
      <c r="AJ131" s="3" t="s">
        <v>60</v>
      </c>
      <c r="AK131" s="3" t="s">
        <v>65</v>
      </c>
      <c r="AL131" s="3" t="s">
        <v>60</v>
      </c>
      <c r="AM131" s="3" t="s">
        <v>61</v>
      </c>
      <c r="AN131" s="3">
        <v>83.913000000000011</v>
      </c>
      <c r="AO131" s="3">
        <v>52.289285714285725</v>
      </c>
      <c r="AP131" s="3">
        <v>49.159857142857156</v>
      </c>
      <c r="AQ131" s="3">
        <v>65.842500000000001</v>
      </c>
      <c r="AR131" s="3">
        <v>46.885000000000005</v>
      </c>
      <c r="AS131" s="3">
        <v>61.365000000000009</v>
      </c>
      <c r="AT131" s="3">
        <v>87.164749999999998</v>
      </c>
      <c r="AU131" s="3">
        <v>60.276400000000002</v>
      </c>
      <c r="AV131" s="3">
        <v>33.410000000000004</v>
      </c>
      <c r="AW131" s="3">
        <v>61.805500000000002</v>
      </c>
      <c r="AX131" s="3">
        <v>54.411000000000001</v>
      </c>
      <c r="AY131" s="3">
        <v>90.261600000000001</v>
      </c>
      <c r="AZ131" s="3">
        <v>89.657000000000011</v>
      </c>
      <c r="BA131" s="3">
        <v>64.043166666666664</v>
      </c>
      <c r="BB131" s="3">
        <v>82.876800000000003</v>
      </c>
      <c r="BC131" s="3">
        <v>43.464875000000006</v>
      </c>
      <c r="BD131" s="3">
        <v>41.252500000000005</v>
      </c>
    </row>
    <row r="132" spans="1:56">
      <c r="A132" t="s">
        <v>172</v>
      </c>
      <c r="B132" t="s">
        <v>173</v>
      </c>
      <c r="C132" s="3">
        <v>80.550105381383332</v>
      </c>
      <c r="D132" s="3">
        <v>59.180500000000002</v>
      </c>
      <c r="E132" s="4">
        <v>68207114</v>
      </c>
      <c r="F132" s="3" t="s">
        <v>66</v>
      </c>
      <c r="G132" s="3" t="s">
        <v>62</v>
      </c>
      <c r="H132" s="3" t="s">
        <v>60</v>
      </c>
      <c r="I132" s="3" t="s">
        <v>61</v>
      </c>
      <c r="J132" s="3" t="s">
        <v>67</v>
      </c>
      <c r="K132" s="3" t="s">
        <v>62</v>
      </c>
      <c r="L132" s="3" t="s">
        <v>66</v>
      </c>
      <c r="M132" s="3" t="s">
        <v>62</v>
      </c>
      <c r="N132" s="3" t="s">
        <v>66</v>
      </c>
      <c r="O132" s="3" t="s">
        <v>64</v>
      </c>
      <c r="P132" s="3" t="s">
        <v>66</v>
      </c>
      <c r="Q132" s="3" t="s">
        <v>64</v>
      </c>
      <c r="R132" s="3" t="s">
        <v>66</v>
      </c>
      <c r="S132" s="3" t="s">
        <v>64</v>
      </c>
      <c r="T132" s="3" t="s">
        <v>67</v>
      </c>
      <c r="U132" s="3" t="s">
        <v>62</v>
      </c>
      <c r="V132" s="3" t="s">
        <v>66</v>
      </c>
      <c r="W132" s="3" t="s">
        <v>64</v>
      </c>
      <c r="X132" s="3" t="s">
        <v>67</v>
      </c>
      <c r="Y132" s="3" t="s">
        <v>65</v>
      </c>
      <c r="Z132" s="3" t="s">
        <v>66</v>
      </c>
      <c r="AA132" s="3" t="s">
        <v>61</v>
      </c>
      <c r="AB132" s="3" t="s">
        <v>67</v>
      </c>
      <c r="AC132" s="3" t="s">
        <v>62</v>
      </c>
      <c r="AD132" s="3" t="s">
        <v>60</v>
      </c>
      <c r="AE132" s="3" t="s">
        <v>62</v>
      </c>
      <c r="AF132" s="3" t="s">
        <v>67</v>
      </c>
      <c r="AG132" s="3" t="s">
        <v>62</v>
      </c>
      <c r="AH132" s="3" t="s">
        <v>66</v>
      </c>
      <c r="AI132" s="3" t="s">
        <v>64</v>
      </c>
      <c r="AJ132" s="3" t="s">
        <v>67</v>
      </c>
      <c r="AK132" s="3" t="s">
        <v>62</v>
      </c>
      <c r="AL132" s="3" t="s">
        <v>60</v>
      </c>
      <c r="AM132" s="3" t="s">
        <v>62</v>
      </c>
      <c r="AN132" s="3">
        <v>99.521000000000015</v>
      </c>
      <c r="AO132" s="3">
        <v>68.105374999999995</v>
      </c>
      <c r="AP132" s="3">
        <v>92.537230769230774</v>
      </c>
      <c r="AQ132" s="3">
        <v>99.161999999999992</v>
      </c>
      <c r="AR132" s="3">
        <v>83.574999999999989</v>
      </c>
      <c r="AS132" s="3">
        <v>94.330799999999996</v>
      </c>
      <c r="AT132" s="3">
        <v>75.096999999999994</v>
      </c>
      <c r="AU132" s="3">
        <v>79.181666666666672</v>
      </c>
      <c r="AV132" s="3">
        <v>90.12133333333334</v>
      </c>
      <c r="AW132" s="3">
        <v>68.358499999999992</v>
      </c>
      <c r="AX132" s="3">
        <v>92.937000000000012</v>
      </c>
      <c r="AY132" s="3">
        <v>65.678285714285707</v>
      </c>
      <c r="AZ132" s="3">
        <v>63.651666666666671</v>
      </c>
      <c r="BA132" s="3">
        <v>75.087333333333333</v>
      </c>
      <c r="BB132" s="3">
        <v>87.221399999999988</v>
      </c>
      <c r="BC132" s="3">
        <v>82.1387</v>
      </c>
      <c r="BD132" s="3">
        <v>52.647500000000001</v>
      </c>
    </row>
    <row r="133" spans="1:56">
      <c r="A133" t="s">
        <v>174</v>
      </c>
      <c r="B133" t="s">
        <v>175</v>
      </c>
      <c r="C133" s="3">
        <v>73.353412745098012</v>
      </c>
      <c r="D133" s="3">
        <v>93.662299999999988</v>
      </c>
      <c r="E133" s="4">
        <v>3979773</v>
      </c>
      <c r="F133" s="3" t="s">
        <v>66</v>
      </c>
      <c r="G133" s="3" t="s">
        <v>64</v>
      </c>
      <c r="H133" s="3" t="s">
        <v>67</v>
      </c>
      <c r="I133" s="3" t="s">
        <v>61</v>
      </c>
      <c r="J133" s="3" t="s">
        <v>67</v>
      </c>
      <c r="K133" s="3" t="s">
        <v>62</v>
      </c>
      <c r="L133" s="3" t="s">
        <v>66</v>
      </c>
      <c r="M133" s="3" t="s">
        <v>64</v>
      </c>
      <c r="N133" s="3" t="s">
        <v>67</v>
      </c>
      <c r="O133" s="3" t="s">
        <v>62</v>
      </c>
      <c r="P133" s="3" t="s">
        <v>66</v>
      </c>
      <c r="Q133" s="3" t="s">
        <v>61</v>
      </c>
      <c r="R133" s="3" t="s">
        <v>63</v>
      </c>
      <c r="S133" s="3" t="s">
        <v>64</v>
      </c>
      <c r="T133" s="3" t="s">
        <v>67</v>
      </c>
      <c r="U133" s="3" t="s">
        <v>62</v>
      </c>
      <c r="V133" s="3" t="s">
        <v>67</v>
      </c>
      <c r="W133" s="3" t="s">
        <v>62</v>
      </c>
      <c r="X133" s="3" t="s">
        <v>67</v>
      </c>
      <c r="Y133" s="3" t="s">
        <v>61</v>
      </c>
      <c r="Z133" s="3" t="s">
        <v>67</v>
      </c>
      <c r="AA133" s="3" t="s">
        <v>62</v>
      </c>
      <c r="AB133" s="3" t="s">
        <v>66</v>
      </c>
      <c r="AC133" s="3" t="s">
        <v>64</v>
      </c>
      <c r="AD133" s="3" t="s">
        <v>66</v>
      </c>
      <c r="AE133" s="3" t="s">
        <v>65</v>
      </c>
      <c r="AF133" s="3" t="s">
        <v>60</v>
      </c>
      <c r="AG133" s="3" t="s">
        <v>61</v>
      </c>
      <c r="AH133" s="3" t="s">
        <v>60</v>
      </c>
      <c r="AI133" s="3" t="s">
        <v>61</v>
      </c>
      <c r="AJ133" s="3" t="s">
        <v>66</v>
      </c>
      <c r="AK133" s="3" t="s">
        <v>62</v>
      </c>
      <c r="AL133" s="3" t="s">
        <v>67</v>
      </c>
      <c r="AM133" s="3" t="s">
        <v>62</v>
      </c>
      <c r="AN133" s="3">
        <v>91.649499999999989</v>
      </c>
      <c r="AO133" s="3">
        <v>54.525428571428577</v>
      </c>
      <c r="AP133" s="3">
        <v>74.501999999999995</v>
      </c>
      <c r="AQ133" s="3">
        <v>79.457250000000002</v>
      </c>
      <c r="AR133" s="3">
        <v>61.484000000000002</v>
      </c>
      <c r="AS133" s="3">
        <v>82.192199999999985</v>
      </c>
      <c r="AT133" s="3">
        <v>77.969250000000002</v>
      </c>
      <c r="AU133" s="3">
        <v>67.436166666666665</v>
      </c>
      <c r="AV133" s="3">
        <v>44.549500000000002</v>
      </c>
      <c r="AW133" s="3">
        <v>68.544000000000011</v>
      </c>
      <c r="AX133" s="3">
        <v>79.685749999999999</v>
      </c>
      <c r="AY133" s="3">
        <v>90.821571428571431</v>
      </c>
      <c r="AZ133" s="3">
        <v>90.012</v>
      </c>
      <c r="BA133" s="3">
        <v>65.468599999999995</v>
      </c>
      <c r="BB133" s="3">
        <v>68.934999999999988</v>
      </c>
      <c r="BC133" s="3">
        <v>83.110799999999998</v>
      </c>
      <c r="BD133" s="3">
        <v>66.665000000000006</v>
      </c>
    </row>
    <row r="134" spans="1:56">
      <c r="A134" t="s">
        <v>176</v>
      </c>
      <c r="B134" t="s">
        <v>177</v>
      </c>
      <c r="C134" s="3">
        <v>63.440276330532214</v>
      </c>
      <c r="D134" s="3">
        <v>96.978909090909099</v>
      </c>
      <c r="E134" s="4">
        <v>31732128</v>
      </c>
      <c r="F134" s="3" t="s">
        <v>67</v>
      </c>
      <c r="G134" s="3" t="s">
        <v>62</v>
      </c>
      <c r="H134" s="3" t="s">
        <v>60</v>
      </c>
      <c r="I134" s="3" t="s">
        <v>61</v>
      </c>
      <c r="J134" s="3" t="s">
        <v>60</v>
      </c>
      <c r="K134" s="3" t="s">
        <v>61</v>
      </c>
      <c r="L134" s="3" t="s">
        <v>67</v>
      </c>
      <c r="M134" s="3" t="s">
        <v>62</v>
      </c>
      <c r="N134" s="3" t="s">
        <v>60</v>
      </c>
      <c r="O134" s="3" t="s">
        <v>62</v>
      </c>
      <c r="P134" s="3" t="s">
        <v>60</v>
      </c>
      <c r="Q134" s="3" t="s">
        <v>62</v>
      </c>
      <c r="R134" s="3" t="s">
        <v>67</v>
      </c>
      <c r="S134" s="3" t="s">
        <v>62</v>
      </c>
      <c r="T134" s="3" t="s">
        <v>67</v>
      </c>
      <c r="U134" s="3" t="s">
        <v>62</v>
      </c>
      <c r="V134" s="3" t="s">
        <v>67</v>
      </c>
      <c r="W134" s="3" t="s">
        <v>62</v>
      </c>
      <c r="X134" s="3" t="s">
        <v>60</v>
      </c>
      <c r="Y134" s="3" t="s">
        <v>59</v>
      </c>
      <c r="Z134" s="3" t="s">
        <v>60</v>
      </c>
      <c r="AA134" s="3" t="s">
        <v>61</v>
      </c>
      <c r="AB134" s="3" t="s">
        <v>63</v>
      </c>
      <c r="AC134" s="3" t="s">
        <v>64</v>
      </c>
      <c r="AD134" s="3" t="s">
        <v>66</v>
      </c>
      <c r="AE134" s="3" t="s">
        <v>64</v>
      </c>
      <c r="AF134" s="3" t="s">
        <v>60</v>
      </c>
      <c r="AG134" s="3" t="s">
        <v>61</v>
      </c>
      <c r="AH134" s="3" t="s">
        <v>67</v>
      </c>
      <c r="AI134" s="3" t="s">
        <v>65</v>
      </c>
      <c r="AJ134" s="3" t="s">
        <v>60</v>
      </c>
      <c r="AK134" s="3" t="s">
        <v>61</v>
      </c>
      <c r="AL134" s="3" t="s">
        <v>67</v>
      </c>
      <c r="AM134" s="3" t="s">
        <v>61</v>
      </c>
      <c r="AN134" s="3">
        <v>70.936499999999995</v>
      </c>
      <c r="AO134" s="3">
        <v>66.489000000000004</v>
      </c>
      <c r="AP134" s="3">
        <v>51.524642857142858</v>
      </c>
      <c r="AQ134" s="3">
        <v>84.092250000000007</v>
      </c>
      <c r="AR134" s="3">
        <v>51.789250000000003</v>
      </c>
      <c r="AS134" s="3">
        <v>57.681400000000011</v>
      </c>
      <c r="AT134" s="3">
        <v>67.477499999999992</v>
      </c>
      <c r="AU134" s="3">
        <v>71.570666666666668</v>
      </c>
      <c r="AV134" s="3">
        <v>46.846166666666669</v>
      </c>
      <c r="AW134" s="3">
        <v>35.215000000000003</v>
      </c>
      <c r="AX134" s="3">
        <v>52.905999999999999</v>
      </c>
      <c r="AY134" s="3">
        <v>96.79457142857143</v>
      </c>
      <c r="AZ134" s="3">
        <v>96.031999999999996</v>
      </c>
      <c r="BA134" s="3">
        <v>45.738499999999995</v>
      </c>
      <c r="BB134" s="3">
        <v>67.673400000000001</v>
      </c>
      <c r="BC134" s="3">
        <v>69.461600000000004</v>
      </c>
      <c r="BD134" s="3">
        <v>46.256250000000001</v>
      </c>
    </row>
    <row r="135" spans="1:56">
      <c r="A135" t="s">
        <v>178</v>
      </c>
      <c r="B135" t="s">
        <v>179</v>
      </c>
      <c r="C135" s="3">
        <v>51.271180345471528</v>
      </c>
      <c r="D135" s="3">
        <v>98.865222222222215</v>
      </c>
      <c r="E135" s="4">
        <v>13497237</v>
      </c>
      <c r="F135" s="3" t="s">
        <v>60</v>
      </c>
      <c r="G135" s="3" t="s">
        <v>65</v>
      </c>
      <c r="H135" s="3" t="s">
        <v>60</v>
      </c>
      <c r="I135" s="3" t="s">
        <v>61</v>
      </c>
      <c r="J135" s="3" t="s">
        <v>60</v>
      </c>
      <c r="K135" s="3" t="s">
        <v>61</v>
      </c>
      <c r="L135" s="3" t="s">
        <v>60</v>
      </c>
      <c r="M135" s="3" t="s">
        <v>62</v>
      </c>
      <c r="N135" s="3" t="s">
        <v>60</v>
      </c>
      <c r="O135" s="3" t="s">
        <v>61</v>
      </c>
      <c r="P135" s="3" t="s">
        <v>60</v>
      </c>
      <c r="Q135" s="3" t="s">
        <v>61</v>
      </c>
      <c r="R135" s="3" t="s">
        <v>60</v>
      </c>
      <c r="S135" s="3" t="s">
        <v>62</v>
      </c>
      <c r="T135" s="3" t="s">
        <v>67</v>
      </c>
      <c r="U135" s="3" t="s">
        <v>62</v>
      </c>
      <c r="V135" s="3" t="s">
        <v>60</v>
      </c>
      <c r="W135" s="3" t="s">
        <v>61</v>
      </c>
      <c r="X135" s="3" t="s">
        <v>67</v>
      </c>
      <c r="Y135" s="3" t="s">
        <v>59</v>
      </c>
      <c r="Z135" s="3" t="s">
        <v>60</v>
      </c>
      <c r="AA135" s="3" t="s">
        <v>65</v>
      </c>
      <c r="AB135" s="3" t="s">
        <v>63</v>
      </c>
      <c r="AC135" s="3" t="s">
        <v>64</v>
      </c>
      <c r="AD135" s="3" t="s">
        <v>63</v>
      </c>
      <c r="AE135" s="3" t="s">
        <v>64</v>
      </c>
      <c r="AF135" s="3" t="s">
        <v>60</v>
      </c>
      <c r="AG135" s="3" t="s">
        <v>61</v>
      </c>
      <c r="AH135" s="3" t="s">
        <v>67</v>
      </c>
      <c r="AI135" s="3" t="s">
        <v>61</v>
      </c>
      <c r="AJ135" s="3" t="s">
        <v>60</v>
      </c>
      <c r="AK135" s="3" t="s">
        <v>65</v>
      </c>
      <c r="AL135" s="3" t="s">
        <v>60</v>
      </c>
      <c r="AM135" s="3" t="s">
        <v>61</v>
      </c>
      <c r="AN135" s="3">
        <v>23.347000000000001</v>
      </c>
      <c r="AO135" s="3">
        <v>49.711166666666664</v>
      </c>
      <c r="AP135" s="3">
        <v>31.818071428571425</v>
      </c>
      <c r="AQ135" s="3">
        <v>30.499499999999998</v>
      </c>
      <c r="AR135" s="3">
        <v>38.819250000000004</v>
      </c>
      <c r="AS135" s="3">
        <v>51.698999999999998</v>
      </c>
      <c r="AT135" s="3">
        <v>36.093333333333334</v>
      </c>
      <c r="AU135" s="3">
        <v>61.99283333333333</v>
      </c>
      <c r="AV135" s="3">
        <v>7.887833333333333</v>
      </c>
      <c r="AW135" s="3">
        <v>77.736500000000007</v>
      </c>
      <c r="AX135" s="3">
        <v>46.999499999999998</v>
      </c>
      <c r="AY135" s="3">
        <v>96.92580000000001</v>
      </c>
      <c r="AZ135" s="3">
        <v>98.143000000000015</v>
      </c>
      <c r="BA135" s="3">
        <v>58.432166666666667</v>
      </c>
      <c r="BB135" s="3">
        <v>67.427999999999997</v>
      </c>
      <c r="BC135" s="3">
        <v>44.583777777777776</v>
      </c>
      <c r="BD135" s="3">
        <v>49.493333333333339</v>
      </c>
    </row>
    <row r="136" spans="1:56">
      <c r="A136" t="s">
        <v>180</v>
      </c>
      <c r="B136" t="s">
        <v>181</v>
      </c>
      <c r="C136" s="3">
        <v>60.165366456582632</v>
      </c>
      <c r="D136" s="3">
        <v>96.612555555555559</v>
      </c>
      <c r="E136" s="4">
        <v>2486937</v>
      </c>
      <c r="F136" s="3" t="s">
        <v>67</v>
      </c>
      <c r="G136" s="3" t="s">
        <v>62</v>
      </c>
      <c r="H136" s="3" t="s">
        <v>60</v>
      </c>
      <c r="I136" s="3" t="s">
        <v>61</v>
      </c>
      <c r="J136" s="3" t="s">
        <v>60</v>
      </c>
      <c r="K136" s="3" t="s">
        <v>61</v>
      </c>
      <c r="L136" s="3" t="s">
        <v>60</v>
      </c>
      <c r="M136" s="3" t="s">
        <v>61</v>
      </c>
      <c r="N136" s="3" t="s">
        <v>60</v>
      </c>
      <c r="O136" s="3" t="s">
        <v>62</v>
      </c>
      <c r="P136" s="3" t="s">
        <v>60</v>
      </c>
      <c r="Q136" s="3" t="s">
        <v>61</v>
      </c>
      <c r="R136" s="3" t="s">
        <v>60</v>
      </c>
      <c r="S136" s="3" t="s">
        <v>61</v>
      </c>
      <c r="T136" s="3" t="s">
        <v>60</v>
      </c>
      <c r="U136" s="3" t="s">
        <v>61</v>
      </c>
      <c r="V136" s="3" t="s">
        <v>60</v>
      </c>
      <c r="W136" s="3" t="s">
        <v>61</v>
      </c>
      <c r="X136" s="3" t="s">
        <v>67</v>
      </c>
      <c r="Y136" s="3" t="s">
        <v>59</v>
      </c>
      <c r="Z136" s="3" t="s">
        <v>67</v>
      </c>
      <c r="AA136" s="3" t="s">
        <v>61</v>
      </c>
      <c r="AB136" s="3" t="s">
        <v>63</v>
      </c>
      <c r="AC136" s="3" t="s">
        <v>64</v>
      </c>
      <c r="AD136" s="3" t="s">
        <v>63</v>
      </c>
      <c r="AE136" s="3" t="s">
        <v>64</v>
      </c>
      <c r="AF136" s="3" t="s">
        <v>60</v>
      </c>
      <c r="AG136" s="3" t="s">
        <v>61</v>
      </c>
      <c r="AH136" s="3" t="s">
        <v>67</v>
      </c>
      <c r="AI136" s="3" t="s">
        <v>61</v>
      </c>
      <c r="AJ136" s="3" t="s">
        <v>60</v>
      </c>
      <c r="AK136" s="3" t="s">
        <v>64</v>
      </c>
      <c r="AL136" s="3" t="s">
        <v>60</v>
      </c>
      <c r="AM136" s="3" t="s">
        <v>61</v>
      </c>
      <c r="AN136" s="3">
        <v>67.501500000000007</v>
      </c>
      <c r="AO136" s="3">
        <v>56.988249999999994</v>
      </c>
      <c r="AP136" s="3">
        <v>48.606071428571433</v>
      </c>
      <c r="AQ136" s="3">
        <v>48.894750000000002</v>
      </c>
      <c r="AR136" s="3">
        <v>39.825499999999998</v>
      </c>
      <c r="AS136" s="3">
        <v>59.878799999999998</v>
      </c>
      <c r="AT136" s="3">
        <v>39.720999999999997</v>
      </c>
      <c r="AU136" s="3">
        <v>64.464399999999998</v>
      </c>
      <c r="AV136" s="3">
        <v>15.939166666666665</v>
      </c>
      <c r="AW136" s="3">
        <v>69.075000000000003</v>
      </c>
      <c r="AX136" s="3">
        <v>63.869250000000001</v>
      </c>
      <c r="AY136" s="3">
        <v>97.100666666666669</v>
      </c>
      <c r="AZ136" s="3">
        <v>98.873666666666665</v>
      </c>
      <c r="BA136" s="3">
        <v>66.683499999999995</v>
      </c>
      <c r="BB136" s="3">
        <v>84.025000000000006</v>
      </c>
      <c r="BC136" s="3">
        <v>55.313375000000008</v>
      </c>
      <c r="BD136" s="3">
        <v>46.051333333333332</v>
      </c>
    </row>
    <row r="137" spans="1:56">
      <c r="A137" t="s">
        <v>182</v>
      </c>
      <c r="B137" t="s">
        <v>183</v>
      </c>
      <c r="C137" s="3">
        <v>76.80567591036413</v>
      </c>
      <c r="D137" s="3">
        <v>72.795500000000004</v>
      </c>
      <c r="E137" s="4">
        <v>10370747</v>
      </c>
      <c r="F137" s="3" t="s">
        <v>66</v>
      </c>
      <c r="G137" s="3" t="s">
        <v>64</v>
      </c>
      <c r="H137" s="3" t="s">
        <v>67</v>
      </c>
      <c r="I137" s="3" t="s">
        <v>62</v>
      </c>
      <c r="J137" s="3" t="s">
        <v>66</v>
      </c>
      <c r="K137" s="3" t="s">
        <v>64</v>
      </c>
      <c r="L137" s="3" t="s">
        <v>67</v>
      </c>
      <c r="M137" s="3" t="s">
        <v>62</v>
      </c>
      <c r="N137" s="3" t="s">
        <v>67</v>
      </c>
      <c r="O137" s="3" t="s">
        <v>62</v>
      </c>
      <c r="P137" s="3" t="s">
        <v>66</v>
      </c>
      <c r="Q137" s="3" t="s">
        <v>64</v>
      </c>
      <c r="R137" s="3" t="s">
        <v>67</v>
      </c>
      <c r="S137" s="3" t="s">
        <v>62</v>
      </c>
      <c r="T137" s="3" t="s">
        <v>60</v>
      </c>
      <c r="U137" s="3" t="s">
        <v>64</v>
      </c>
      <c r="V137" s="3" t="s">
        <v>67</v>
      </c>
      <c r="W137" s="3" t="s">
        <v>62</v>
      </c>
      <c r="X137" s="3" t="s">
        <v>66</v>
      </c>
      <c r="Y137" s="3" t="s">
        <v>64</v>
      </c>
      <c r="Z137" s="3" t="s">
        <v>67</v>
      </c>
      <c r="AA137" s="3" t="s">
        <v>62</v>
      </c>
      <c r="AB137" s="3" t="s">
        <v>60</v>
      </c>
      <c r="AC137" s="3" t="s">
        <v>61</v>
      </c>
      <c r="AD137" s="3" t="s">
        <v>60</v>
      </c>
      <c r="AE137" s="3" t="s">
        <v>62</v>
      </c>
      <c r="AF137" s="3" t="s">
        <v>60</v>
      </c>
      <c r="AG137" s="3" t="s">
        <v>61</v>
      </c>
      <c r="AH137" s="3" t="s">
        <v>67</v>
      </c>
      <c r="AI137" s="3" t="s">
        <v>62</v>
      </c>
      <c r="AJ137" s="3" t="s">
        <v>66</v>
      </c>
      <c r="AK137" s="3" t="s">
        <v>62</v>
      </c>
      <c r="AL137" s="3" t="s">
        <v>67</v>
      </c>
      <c r="AM137" s="3" t="s">
        <v>61</v>
      </c>
      <c r="AN137" s="3">
        <v>99.218000000000004</v>
      </c>
      <c r="AO137" s="3">
        <v>66.363249999999994</v>
      </c>
      <c r="AP137" s="3">
        <v>90.522785714285732</v>
      </c>
      <c r="AQ137" s="3">
        <v>96.004000000000005</v>
      </c>
      <c r="AR137" s="3">
        <v>64.83850000000001</v>
      </c>
      <c r="AS137" s="3">
        <v>88.294399999999996</v>
      </c>
      <c r="AT137" s="3">
        <v>73.867750000000001</v>
      </c>
      <c r="AU137" s="3">
        <v>63.429166666666674</v>
      </c>
      <c r="AV137" s="3">
        <v>75.740333333333339</v>
      </c>
      <c r="AW137" s="3">
        <v>84.894499999999994</v>
      </c>
      <c r="AX137" s="3">
        <v>81.113500000000002</v>
      </c>
      <c r="AY137" s="3">
        <v>69.450571428571422</v>
      </c>
      <c r="AZ137" s="3">
        <v>76.430000000000007</v>
      </c>
      <c r="BA137" s="3">
        <v>59.49883333333333</v>
      </c>
      <c r="BB137" s="3">
        <v>81.183800000000005</v>
      </c>
      <c r="BC137" s="3">
        <v>76.839100000000002</v>
      </c>
      <c r="BD137" s="3">
        <v>58.007999999999996</v>
      </c>
    </row>
    <row r="138" spans="1:56">
      <c r="A138" t="s">
        <v>184</v>
      </c>
      <c r="B138" t="s">
        <v>185</v>
      </c>
      <c r="C138" s="3">
        <v>61.002230322128845</v>
      </c>
      <c r="D138" s="3">
        <v>87.422727272727272</v>
      </c>
      <c r="E138" s="4">
        <v>18249868</v>
      </c>
      <c r="F138" s="3" t="s">
        <v>67</v>
      </c>
      <c r="G138" s="3" t="s">
        <v>62</v>
      </c>
      <c r="H138" s="3" t="s">
        <v>60</v>
      </c>
      <c r="I138" s="3" t="s">
        <v>61</v>
      </c>
      <c r="J138" s="3" t="s">
        <v>60</v>
      </c>
      <c r="K138" s="3" t="s">
        <v>62</v>
      </c>
      <c r="L138" s="3" t="s">
        <v>67</v>
      </c>
      <c r="M138" s="3" t="s">
        <v>62</v>
      </c>
      <c r="N138" s="3" t="s">
        <v>60</v>
      </c>
      <c r="O138" s="3" t="s">
        <v>62</v>
      </c>
      <c r="P138" s="3" t="s">
        <v>60</v>
      </c>
      <c r="Q138" s="3" t="s">
        <v>62</v>
      </c>
      <c r="R138" s="3" t="s">
        <v>67</v>
      </c>
      <c r="S138" s="3" t="s">
        <v>62</v>
      </c>
      <c r="T138" s="3" t="s">
        <v>60</v>
      </c>
      <c r="U138" s="3" t="s">
        <v>62</v>
      </c>
      <c r="V138" s="3" t="s">
        <v>60</v>
      </c>
      <c r="W138" s="3" t="s">
        <v>61</v>
      </c>
      <c r="X138" s="3" t="s">
        <v>60</v>
      </c>
      <c r="Y138" s="3" t="s">
        <v>59</v>
      </c>
      <c r="Z138" s="3" t="s">
        <v>67</v>
      </c>
      <c r="AA138" s="3" t="s">
        <v>61</v>
      </c>
      <c r="AB138" s="3" t="s">
        <v>63</v>
      </c>
      <c r="AC138" s="3" t="s">
        <v>64</v>
      </c>
      <c r="AD138" s="3" t="s">
        <v>63</v>
      </c>
      <c r="AE138" s="3" t="s">
        <v>64</v>
      </c>
      <c r="AF138" s="3" t="s">
        <v>60</v>
      </c>
      <c r="AG138" s="3" t="s">
        <v>61</v>
      </c>
      <c r="AH138" s="3" t="s">
        <v>60</v>
      </c>
      <c r="AI138" s="3" t="s">
        <v>61</v>
      </c>
      <c r="AJ138" s="3" t="s">
        <v>60</v>
      </c>
      <c r="AK138" s="3" t="s">
        <v>61</v>
      </c>
      <c r="AL138" s="3" t="s">
        <v>67</v>
      </c>
      <c r="AM138" s="3" t="s">
        <v>61</v>
      </c>
      <c r="AN138" s="3">
        <v>76.588999999999999</v>
      </c>
      <c r="AO138" s="3">
        <v>38.732875</v>
      </c>
      <c r="AP138" s="3">
        <v>68.750857142857157</v>
      </c>
      <c r="AQ138" s="3">
        <v>71.762750000000011</v>
      </c>
      <c r="AR138" s="3">
        <v>56.209499999999998</v>
      </c>
      <c r="AS138" s="3">
        <v>70.378</v>
      </c>
      <c r="AT138" s="3">
        <v>80.775750000000002</v>
      </c>
      <c r="AU138" s="3">
        <v>64.819166666666661</v>
      </c>
      <c r="AV138" s="3">
        <v>15.650333333333334</v>
      </c>
      <c r="AW138" s="3">
        <v>20.704000000000001</v>
      </c>
      <c r="AX138" s="3">
        <v>79.558000000000007</v>
      </c>
      <c r="AY138" s="3">
        <v>93.236000000000004</v>
      </c>
      <c r="AZ138" s="3">
        <v>95.198666666666668</v>
      </c>
      <c r="BA138" s="3">
        <v>59.323333333333331</v>
      </c>
      <c r="BB138" s="3">
        <v>45.882600000000004</v>
      </c>
      <c r="BC138" s="3">
        <v>51.990333333333332</v>
      </c>
      <c r="BD138" s="3">
        <v>47.476750000000003</v>
      </c>
    </row>
    <row r="139" spans="1:56">
      <c r="A139" t="s">
        <v>186</v>
      </c>
      <c r="B139" t="s">
        <v>187</v>
      </c>
      <c r="C139" s="3">
        <v>63.891455765639591</v>
      </c>
      <c r="D139" s="3">
        <v>50</v>
      </c>
      <c r="E139" s="4">
        <v>790329</v>
      </c>
      <c r="F139" s="3" t="s">
        <v>66</v>
      </c>
      <c r="G139" s="3" t="s">
        <v>64</v>
      </c>
      <c r="H139" s="3" t="s">
        <v>67</v>
      </c>
      <c r="I139" s="3" t="s">
        <v>62</v>
      </c>
      <c r="J139" s="3" t="s">
        <v>60</v>
      </c>
      <c r="K139" s="3" t="s">
        <v>62</v>
      </c>
      <c r="L139" s="3" t="s">
        <v>66</v>
      </c>
      <c r="M139" s="3" t="s">
        <v>59</v>
      </c>
      <c r="N139" s="3" t="s">
        <v>67</v>
      </c>
      <c r="O139" s="3" t="s">
        <v>62</v>
      </c>
      <c r="P139" s="3" t="s">
        <v>67</v>
      </c>
      <c r="Q139" s="3" t="s">
        <v>61</v>
      </c>
      <c r="R139" s="3" t="s">
        <v>67</v>
      </c>
      <c r="S139" s="3" t="s">
        <v>62</v>
      </c>
      <c r="T139" s="3" t="s">
        <v>60</v>
      </c>
      <c r="U139" s="3" t="s">
        <v>62</v>
      </c>
      <c r="V139" s="3" t="s">
        <v>60</v>
      </c>
      <c r="W139" s="3" t="s">
        <v>61</v>
      </c>
      <c r="X139" s="3" t="s">
        <v>58</v>
      </c>
      <c r="Y139" s="3" t="s">
        <v>59</v>
      </c>
      <c r="Z139" s="3" t="s">
        <v>67</v>
      </c>
      <c r="AA139" s="3" t="s">
        <v>61</v>
      </c>
      <c r="AB139" s="3" t="s">
        <v>67</v>
      </c>
      <c r="AC139" s="3" t="s">
        <v>61</v>
      </c>
      <c r="AD139" s="3" t="s">
        <v>66</v>
      </c>
      <c r="AE139" s="3" t="s">
        <v>61</v>
      </c>
      <c r="AF139" s="3" t="s">
        <v>60</v>
      </c>
      <c r="AG139" s="3" t="s">
        <v>61</v>
      </c>
      <c r="AH139" s="3" t="s">
        <v>60</v>
      </c>
      <c r="AI139" s="3" t="s">
        <v>61</v>
      </c>
      <c r="AJ139" s="3" t="s">
        <v>60</v>
      </c>
      <c r="AK139" s="3" t="s">
        <v>62</v>
      </c>
      <c r="AL139" s="3" t="s">
        <v>67</v>
      </c>
      <c r="AM139" s="3" t="s">
        <v>62</v>
      </c>
      <c r="AN139" s="3">
        <v>93.921500000000009</v>
      </c>
      <c r="AO139" s="3">
        <v>68.869749999999996</v>
      </c>
      <c r="AP139" s="3">
        <v>65.143928571428575</v>
      </c>
      <c r="AQ139" s="3">
        <v>89.27924999999999</v>
      </c>
      <c r="AR139" s="3">
        <v>65.983249999999998</v>
      </c>
      <c r="AS139" s="3">
        <v>69.212000000000003</v>
      </c>
      <c r="AT139" s="3">
        <v>77.369666666666674</v>
      </c>
      <c r="AU139" s="3">
        <v>56.248000000000005</v>
      </c>
      <c r="AV139" s="3">
        <v>19.204600000000003</v>
      </c>
      <c r="AW139" s="3"/>
      <c r="AX139" s="3">
        <v>78.461500000000001</v>
      </c>
      <c r="AY139" s="3">
        <v>68.899599999999992</v>
      </c>
      <c r="AZ139" s="3">
        <v>89.0625</v>
      </c>
      <c r="BA139" s="3">
        <v>45.394799999999996</v>
      </c>
      <c r="BB139" s="3">
        <v>42.46425</v>
      </c>
      <c r="BC139" s="3">
        <v>63.829111111111111</v>
      </c>
      <c r="BD139" s="3">
        <v>57.066666666666663</v>
      </c>
    </row>
    <row r="140" spans="1:56">
      <c r="A140" t="s">
        <v>188</v>
      </c>
      <c r="B140" t="s">
        <v>189</v>
      </c>
      <c r="C140" s="3">
        <v>63.067973926237165</v>
      </c>
      <c r="D140" s="3">
        <v>94.505818181818185</v>
      </c>
      <c r="E140" s="4">
        <v>10062994</v>
      </c>
      <c r="F140" s="3" t="s">
        <v>60</v>
      </c>
      <c r="G140" s="3" t="s">
        <v>61</v>
      </c>
      <c r="H140" s="3" t="s">
        <v>60</v>
      </c>
      <c r="I140" s="3" t="s">
        <v>61</v>
      </c>
      <c r="J140" s="3" t="s">
        <v>60</v>
      </c>
      <c r="K140" s="3" t="s">
        <v>62</v>
      </c>
      <c r="L140" s="3" t="s">
        <v>67</v>
      </c>
      <c r="M140" s="3" t="s">
        <v>62</v>
      </c>
      <c r="N140" s="3" t="s">
        <v>67</v>
      </c>
      <c r="O140" s="3" t="s">
        <v>61</v>
      </c>
      <c r="P140" s="3" t="s">
        <v>67</v>
      </c>
      <c r="Q140" s="3" t="s">
        <v>62</v>
      </c>
      <c r="R140" s="3" t="s">
        <v>67</v>
      </c>
      <c r="S140" s="3" t="s">
        <v>62</v>
      </c>
      <c r="T140" s="3" t="s">
        <v>60</v>
      </c>
      <c r="U140" s="3" t="s">
        <v>61</v>
      </c>
      <c r="V140" s="3" t="s">
        <v>60</v>
      </c>
      <c r="W140" s="3" t="s">
        <v>62</v>
      </c>
      <c r="X140" s="3" t="s">
        <v>60</v>
      </c>
      <c r="Y140" s="3" t="s">
        <v>61</v>
      </c>
      <c r="Z140" s="3" t="s">
        <v>67</v>
      </c>
      <c r="AA140" s="3" t="s">
        <v>62</v>
      </c>
      <c r="AB140" s="3" t="s">
        <v>63</v>
      </c>
      <c r="AC140" s="3" t="s">
        <v>64</v>
      </c>
      <c r="AD140" s="3" t="s">
        <v>63</v>
      </c>
      <c r="AE140" s="3" t="s">
        <v>64</v>
      </c>
      <c r="AF140" s="3" t="s">
        <v>60</v>
      </c>
      <c r="AG140" s="3" t="s">
        <v>61</v>
      </c>
      <c r="AH140" s="3" t="s">
        <v>60</v>
      </c>
      <c r="AI140" s="3" t="s">
        <v>61</v>
      </c>
      <c r="AJ140" s="3" t="s">
        <v>60</v>
      </c>
      <c r="AK140" s="3" t="s">
        <v>61</v>
      </c>
      <c r="AL140" s="3" t="s">
        <v>67</v>
      </c>
      <c r="AM140" s="3" t="s">
        <v>61</v>
      </c>
      <c r="AN140" s="3">
        <v>59.807000000000002</v>
      </c>
      <c r="AO140" s="3">
        <v>53.028874999999999</v>
      </c>
      <c r="AP140" s="3">
        <v>70.680785714285705</v>
      </c>
      <c r="AQ140" s="3">
        <v>62.919749999999993</v>
      </c>
      <c r="AR140" s="3">
        <v>62.944749999999992</v>
      </c>
      <c r="AS140" s="3">
        <v>73.057999999999993</v>
      </c>
      <c r="AT140" s="3">
        <v>77.975999999999999</v>
      </c>
      <c r="AU140" s="3">
        <v>60.894833333333338</v>
      </c>
      <c r="AV140" s="3">
        <v>21.458166666666667</v>
      </c>
      <c r="AW140" s="3">
        <v>20.844999999999999</v>
      </c>
      <c r="AX140" s="3">
        <v>80.084000000000003</v>
      </c>
      <c r="AY140" s="3">
        <v>94.187857142857141</v>
      </c>
      <c r="AZ140" s="3">
        <v>94.916666666666671</v>
      </c>
      <c r="BA140" s="3">
        <v>64.162166666666664</v>
      </c>
      <c r="BB140" s="3">
        <v>70.105400000000003</v>
      </c>
      <c r="BC140" s="3">
        <v>43.948555555555551</v>
      </c>
      <c r="BD140" s="3">
        <v>61.137749999999997</v>
      </c>
    </row>
    <row r="141" spans="1:56">
      <c r="A141" t="s">
        <v>190</v>
      </c>
      <c r="B141" t="s">
        <v>191</v>
      </c>
      <c r="C141" s="3">
        <v>78.794998646125123</v>
      </c>
      <c r="D141" s="3">
        <v>76.36075000000001</v>
      </c>
      <c r="E141" s="4">
        <v>4081657</v>
      </c>
      <c r="F141" s="3" t="s">
        <v>63</v>
      </c>
      <c r="G141" s="3" t="s">
        <v>64</v>
      </c>
      <c r="H141" s="3" t="s">
        <v>67</v>
      </c>
      <c r="I141" s="3" t="s">
        <v>62</v>
      </c>
      <c r="J141" s="3" t="s">
        <v>66</v>
      </c>
      <c r="K141" s="3" t="s">
        <v>64</v>
      </c>
      <c r="L141" s="3" t="s">
        <v>63</v>
      </c>
      <c r="M141" s="3" t="s">
        <v>64</v>
      </c>
      <c r="N141" s="3" t="s">
        <v>67</v>
      </c>
      <c r="O141" s="3" t="s">
        <v>62</v>
      </c>
      <c r="P141" s="3" t="s">
        <v>66</v>
      </c>
      <c r="Q141" s="3" t="s">
        <v>64</v>
      </c>
      <c r="R141" s="3" t="s">
        <v>66</v>
      </c>
      <c r="S141" s="3" t="s">
        <v>64</v>
      </c>
      <c r="T141" s="3" t="s">
        <v>66</v>
      </c>
      <c r="U141" s="3" t="s">
        <v>64</v>
      </c>
      <c r="V141" s="3" t="s">
        <v>67</v>
      </c>
      <c r="W141" s="3" t="s">
        <v>64</v>
      </c>
      <c r="X141" s="3" t="s">
        <v>66</v>
      </c>
      <c r="Y141" s="3" t="s">
        <v>64</v>
      </c>
      <c r="Z141" s="3" t="s">
        <v>67</v>
      </c>
      <c r="AA141" s="3" t="s">
        <v>61</v>
      </c>
      <c r="AB141" s="3" t="s">
        <v>60</v>
      </c>
      <c r="AC141" s="3" t="s">
        <v>64</v>
      </c>
      <c r="AD141" s="3" t="s">
        <v>60</v>
      </c>
      <c r="AE141" s="3" t="s">
        <v>65</v>
      </c>
      <c r="AF141" s="3" t="s">
        <v>60</v>
      </c>
      <c r="AG141" s="3" t="s">
        <v>62</v>
      </c>
      <c r="AH141" s="3" t="s">
        <v>66</v>
      </c>
      <c r="AI141" s="3" t="s">
        <v>61</v>
      </c>
      <c r="AJ141" s="3" t="s">
        <v>67</v>
      </c>
      <c r="AK141" s="3" t="s">
        <v>62</v>
      </c>
      <c r="AL141" s="3" t="s">
        <v>67</v>
      </c>
      <c r="AM141" s="3" t="s">
        <v>61</v>
      </c>
      <c r="AN141" s="3">
        <v>99.110000000000014</v>
      </c>
      <c r="AO141" s="3">
        <v>74.996000000000009</v>
      </c>
      <c r="AP141" s="3">
        <v>87.596500000000006</v>
      </c>
      <c r="AQ141" s="3">
        <v>97.117750000000001</v>
      </c>
      <c r="AR141" s="3">
        <v>68.135750000000002</v>
      </c>
      <c r="AS141" s="3">
        <v>83.994200000000006</v>
      </c>
      <c r="AT141" s="3">
        <v>80.775749999999988</v>
      </c>
      <c r="AU141" s="3">
        <v>77.634833333333333</v>
      </c>
      <c r="AV141" s="3">
        <v>65.689499999999995</v>
      </c>
      <c r="AW141" s="3">
        <v>90.463999999999999</v>
      </c>
      <c r="AX141" s="3">
        <v>75.396333333333345</v>
      </c>
      <c r="AY141" s="3">
        <v>75.641571428571439</v>
      </c>
      <c r="AZ141" s="3">
        <v>80.304333333333332</v>
      </c>
      <c r="BA141" s="3">
        <v>70.814000000000007</v>
      </c>
      <c r="BB141" s="3">
        <v>84.433400000000006</v>
      </c>
      <c r="BC141" s="3">
        <v>76.734555555555545</v>
      </c>
      <c r="BD141" s="3">
        <v>50.676499999999997</v>
      </c>
    </row>
    <row r="142" spans="1:56">
      <c r="A142" t="s">
        <v>192</v>
      </c>
      <c r="B142" t="s">
        <v>193</v>
      </c>
      <c r="C142" s="3">
        <v>51.908938655462187</v>
      </c>
      <c r="D142" s="3">
        <v>99.209000000000003</v>
      </c>
      <c r="E142" s="4">
        <v>11541683</v>
      </c>
      <c r="F142" s="3" t="s">
        <v>60</v>
      </c>
      <c r="G142" s="3" t="s">
        <v>61</v>
      </c>
      <c r="H142" s="3" t="s">
        <v>60</v>
      </c>
      <c r="I142" s="3" t="s">
        <v>61</v>
      </c>
      <c r="J142" s="3" t="s">
        <v>60</v>
      </c>
      <c r="K142" s="3" t="s">
        <v>61</v>
      </c>
      <c r="L142" s="3" t="s">
        <v>58</v>
      </c>
      <c r="M142" s="3" t="s">
        <v>59</v>
      </c>
      <c r="N142" s="3" t="s">
        <v>60</v>
      </c>
      <c r="O142" s="3" t="s">
        <v>61</v>
      </c>
      <c r="P142" s="3" t="s">
        <v>60</v>
      </c>
      <c r="Q142" s="3" t="s">
        <v>61</v>
      </c>
      <c r="R142" s="3" t="s">
        <v>60</v>
      </c>
      <c r="S142" s="3" t="s">
        <v>61</v>
      </c>
      <c r="T142" s="3" t="s">
        <v>60</v>
      </c>
      <c r="U142" s="3" t="s">
        <v>62</v>
      </c>
      <c r="V142" s="3" t="s">
        <v>60</v>
      </c>
      <c r="W142" s="3" t="s">
        <v>61</v>
      </c>
      <c r="X142" s="3" t="s">
        <v>60</v>
      </c>
      <c r="Y142" s="3" t="s">
        <v>59</v>
      </c>
      <c r="Z142" s="3" t="s">
        <v>60</v>
      </c>
      <c r="AA142" s="3" t="s">
        <v>65</v>
      </c>
      <c r="AB142" s="3" t="s">
        <v>63</v>
      </c>
      <c r="AC142" s="3" t="s">
        <v>64</v>
      </c>
      <c r="AD142" s="3" t="s">
        <v>63</v>
      </c>
      <c r="AE142" s="3" t="s">
        <v>64</v>
      </c>
      <c r="AF142" s="3" t="s">
        <v>60</v>
      </c>
      <c r="AG142" s="3" t="s">
        <v>62</v>
      </c>
      <c r="AH142" s="3" t="s">
        <v>60</v>
      </c>
      <c r="AI142" s="3" t="s">
        <v>61</v>
      </c>
      <c r="AJ142" s="3" t="s">
        <v>60</v>
      </c>
      <c r="AK142" s="3" t="s">
        <v>61</v>
      </c>
      <c r="AL142" s="3" t="s">
        <v>60</v>
      </c>
      <c r="AM142" s="3" t="s">
        <v>61</v>
      </c>
      <c r="AN142" s="3">
        <v>40.322000000000003</v>
      </c>
      <c r="AO142" s="3">
        <v>42.456142857142858</v>
      </c>
      <c r="AP142" s="3">
        <v>39.575214285714289</v>
      </c>
      <c r="AQ142" s="3">
        <v>68.966999999999999</v>
      </c>
      <c r="AR142" s="3">
        <v>40.180250000000001</v>
      </c>
      <c r="AS142" s="3">
        <v>54.33420000000001</v>
      </c>
      <c r="AT142" s="3">
        <v>45.846249999999998</v>
      </c>
      <c r="AU142" s="3">
        <v>52.466833333333334</v>
      </c>
      <c r="AV142" s="3">
        <v>15.153600000000001</v>
      </c>
      <c r="AW142" s="3">
        <v>47.251000000000005</v>
      </c>
      <c r="AX142" s="3">
        <v>31.717000000000002</v>
      </c>
      <c r="AY142" s="3">
        <v>95.577799999999996</v>
      </c>
      <c r="AZ142" s="3">
        <v>98.521333333333345</v>
      </c>
      <c r="BA142" s="3">
        <v>73.225666666666669</v>
      </c>
      <c r="BB142" s="3">
        <v>48.201999999999998</v>
      </c>
      <c r="BC142" s="3">
        <v>44.864000000000004</v>
      </c>
      <c r="BD142" s="3">
        <v>43.791666666666664</v>
      </c>
    </row>
    <row r="143" spans="1:56">
      <c r="A143" t="s">
        <v>194</v>
      </c>
      <c r="B143" t="s">
        <v>195</v>
      </c>
      <c r="C143" s="3">
        <v>79.008224728641451</v>
      </c>
      <c r="D143" s="3">
        <v>80.919333333333341</v>
      </c>
      <c r="E143" s="4">
        <v>9634162</v>
      </c>
      <c r="F143" s="3" t="s">
        <v>63</v>
      </c>
      <c r="G143" s="3" t="s">
        <v>64</v>
      </c>
      <c r="H143" s="3" t="s">
        <v>60</v>
      </c>
      <c r="I143" s="3" t="s">
        <v>61</v>
      </c>
      <c r="J143" s="3" t="s">
        <v>67</v>
      </c>
      <c r="K143" s="3" t="s">
        <v>62</v>
      </c>
      <c r="L143" s="3" t="s">
        <v>67</v>
      </c>
      <c r="M143" s="3" t="s">
        <v>61</v>
      </c>
      <c r="N143" s="3" t="s">
        <v>67</v>
      </c>
      <c r="O143" s="3" t="s">
        <v>62</v>
      </c>
      <c r="P143" s="3" t="s">
        <v>66</v>
      </c>
      <c r="Q143" s="3" t="s">
        <v>62</v>
      </c>
      <c r="R143" s="3" t="s">
        <v>67</v>
      </c>
      <c r="S143" s="3" t="s">
        <v>62</v>
      </c>
      <c r="T143" s="3" t="s">
        <v>67</v>
      </c>
      <c r="U143" s="3" t="s">
        <v>62</v>
      </c>
      <c r="V143" s="3" t="s">
        <v>67</v>
      </c>
      <c r="W143" s="3" t="s">
        <v>64</v>
      </c>
      <c r="X143" s="3" t="s">
        <v>66</v>
      </c>
      <c r="Y143" s="3" t="s">
        <v>61</v>
      </c>
      <c r="Z143" s="3" t="s">
        <v>66</v>
      </c>
      <c r="AA143" s="3" t="s">
        <v>62</v>
      </c>
      <c r="AB143" s="3" t="s">
        <v>67</v>
      </c>
      <c r="AC143" s="3" t="s">
        <v>62</v>
      </c>
      <c r="AD143" s="3" t="s">
        <v>60</v>
      </c>
      <c r="AE143" s="3" t="s">
        <v>61</v>
      </c>
      <c r="AF143" s="3" t="s">
        <v>58</v>
      </c>
      <c r="AG143" s="3" t="s">
        <v>59</v>
      </c>
      <c r="AH143" s="3" t="s">
        <v>66</v>
      </c>
      <c r="AI143" s="3" t="s">
        <v>61</v>
      </c>
      <c r="AJ143" s="3" t="s">
        <v>67</v>
      </c>
      <c r="AK143" s="3" t="s">
        <v>62</v>
      </c>
      <c r="AL143" s="3" t="s">
        <v>67</v>
      </c>
      <c r="AM143" s="3" t="s">
        <v>62</v>
      </c>
      <c r="AN143" s="3">
        <v>99.111999999999995</v>
      </c>
      <c r="AO143" s="3">
        <v>72.690375000000017</v>
      </c>
      <c r="AP143" s="3">
        <v>84.034857142857149</v>
      </c>
      <c r="AQ143" s="3">
        <v>91.962249999999997</v>
      </c>
      <c r="AR143" s="3">
        <v>64.524500000000003</v>
      </c>
      <c r="AS143" s="3">
        <v>87.851799999999997</v>
      </c>
      <c r="AT143" s="3">
        <v>72.741499999999988</v>
      </c>
      <c r="AU143" s="3">
        <v>80.281499999999994</v>
      </c>
      <c r="AV143" s="3">
        <v>74.851333333333329</v>
      </c>
      <c r="AW143" s="3">
        <v>93.292500000000004</v>
      </c>
      <c r="AX143" s="3">
        <v>88.495000000000005</v>
      </c>
      <c r="AY143" s="3">
        <v>82.320714285714288</v>
      </c>
      <c r="AZ143" s="3">
        <v>72.392333333333326</v>
      </c>
      <c r="BA143" s="3"/>
      <c r="BB143" s="3">
        <v>85.769199999999998</v>
      </c>
      <c r="BC143" s="3">
        <v>76.184899999999999</v>
      </c>
      <c r="BD143" s="3">
        <v>52.921750000000003</v>
      </c>
    </row>
    <row r="144" spans="1:56">
      <c r="A144" t="s">
        <v>196</v>
      </c>
      <c r="B144" t="s">
        <v>197</v>
      </c>
      <c r="C144" s="3">
        <v>69.162250163398681</v>
      </c>
      <c r="D144" s="3">
        <v>97.559999999999988</v>
      </c>
      <c r="E144" s="4">
        <v>276361788</v>
      </c>
      <c r="F144" s="3" t="s">
        <v>67</v>
      </c>
      <c r="G144" s="3" t="s">
        <v>62</v>
      </c>
      <c r="H144" s="3" t="s">
        <v>60</v>
      </c>
      <c r="I144" s="3" t="s">
        <v>62</v>
      </c>
      <c r="J144" s="3" t="s">
        <v>60</v>
      </c>
      <c r="K144" s="3" t="s">
        <v>62</v>
      </c>
      <c r="L144" s="3" t="s">
        <v>66</v>
      </c>
      <c r="M144" s="3" t="s">
        <v>64</v>
      </c>
      <c r="N144" s="3" t="s">
        <v>67</v>
      </c>
      <c r="O144" s="3" t="s">
        <v>62</v>
      </c>
      <c r="P144" s="3" t="s">
        <v>67</v>
      </c>
      <c r="Q144" s="3" t="s">
        <v>64</v>
      </c>
      <c r="R144" s="3" t="s">
        <v>67</v>
      </c>
      <c r="S144" s="3" t="s">
        <v>62</v>
      </c>
      <c r="T144" s="3" t="s">
        <v>67</v>
      </c>
      <c r="U144" s="3" t="s">
        <v>64</v>
      </c>
      <c r="V144" s="3" t="s">
        <v>67</v>
      </c>
      <c r="W144" s="3" t="s">
        <v>62</v>
      </c>
      <c r="X144" s="3" t="s">
        <v>67</v>
      </c>
      <c r="Y144" s="3" t="s">
        <v>62</v>
      </c>
      <c r="Z144" s="3" t="s">
        <v>60</v>
      </c>
      <c r="AA144" s="3" t="s">
        <v>61</v>
      </c>
      <c r="AB144" s="3" t="s">
        <v>66</v>
      </c>
      <c r="AC144" s="3" t="s">
        <v>64</v>
      </c>
      <c r="AD144" s="3" t="s">
        <v>66</v>
      </c>
      <c r="AE144" s="3" t="s">
        <v>62</v>
      </c>
      <c r="AF144" s="3" t="s">
        <v>60</v>
      </c>
      <c r="AG144" s="3" t="s">
        <v>61</v>
      </c>
      <c r="AH144" s="3" t="s">
        <v>60</v>
      </c>
      <c r="AI144" s="3" t="s">
        <v>61</v>
      </c>
      <c r="AJ144" s="3" t="s">
        <v>60</v>
      </c>
      <c r="AK144" s="3" t="s">
        <v>62</v>
      </c>
      <c r="AL144" s="3" t="s">
        <v>60</v>
      </c>
      <c r="AM144" s="3" t="s">
        <v>61</v>
      </c>
      <c r="AN144" s="3">
        <v>80.3</v>
      </c>
      <c r="AO144" s="3">
        <v>65.623874999999998</v>
      </c>
      <c r="AP144" s="3">
        <v>65.812571428571445</v>
      </c>
      <c r="AQ144" s="3">
        <v>92.183499999999995</v>
      </c>
      <c r="AR144" s="3">
        <v>62.772749999999995</v>
      </c>
      <c r="AS144" s="3">
        <v>70.085400000000007</v>
      </c>
      <c r="AT144" s="3">
        <v>72.128250000000008</v>
      </c>
      <c r="AU144" s="3">
        <v>72.646333333333345</v>
      </c>
      <c r="AV144" s="3">
        <v>44.382666666666672</v>
      </c>
      <c r="AW144" s="3">
        <v>57.835499999999996</v>
      </c>
      <c r="AX144" s="3">
        <v>71.880749999999992</v>
      </c>
      <c r="AY144" s="3">
        <v>92.105428571428575</v>
      </c>
      <c r="AZ144" s="3">
        <v>92.137666666666675</v>
      </c>
      <c r="BA144" s="3">
        <v>63.957833333333333</v>
      </c>
      <c r="BB144" s="3">
        <v>50.836200000000005</v>
      </c>
      <c r="BC144" s="3">
        <v>71.272777777777776</v>
      </c>
      <c r="BD144" s="3">
        <v>49.796750000000003</v>
      </c>
    </row>
    <row r="145" spans="1:56">
      <c r="A145" t="s">
        <v>198</v>
      </c>
      <c r="B145" t="s">
        <v>199</v>
      </c>
      <c r="C145" s="3">
        <v>60.317517997198877</v>
      </c>
      <c r="D145" s="3">
        <v>99.286272727272731</v>
      </c>
      <c r="E145" s="4">
        <v>1393409033</v>
      </c>
      <c r="F145" s="3" t="s">
        <v>67</v>
      </c>
      <c r="G145" s="3" t="s">
        <v>62</v>
      </c>
      <c r="H145" s="3" t="s">
        <v>60</v>
      </c>
      <c r="I145" s="3" t="s">
        <v>61</v>
      </c>
      <c r="J145" s="3" t="s">
        <v>60</v>
      </c>
      <c r="K145" s="3" t="s">
        <v>62</v>
      </c>
      <c r="L145" s="3" t="s">
        <v>66</v>
      </c>
      <c r="M145" s="3" t="s">
        <v>61</v>
      </c>
      <c r="N145" s="3" t="s">
        <v>60</v>
      </c>
      <c r="O145" s="3" t="s">
        <v>61</v>
      </c>
      <c r="P145" s="3" t="s">
        <v>60</v>
      </c>
      <c r="Q145" s="3" t="s">
        <v>62</v>
      </c>
      <c r="R145" s="3" t="s">
        <v>67</v>
      </c>
      <c r="S145" s="3" t="s">
        <v>62</v>
      </c>
      <c r="T145" s="3" t="s">
        <v>60</v>
      </c>
      <c r="U145" s="3" t="s">
        <v>62</v>
      </c>
      <c r="V145" s="3" t="s">
        <v>60</v>
      </c>
      <c r="W145" s="3" t="s">
        <v>62</v>
      </c>
      <c r="X145" s="3" t="s">
        <v>67</v>
      </c>
      <c r="Y145" s="3" t="s">
        <v>59</v>
      </c>
      <c r="Z145" s="3" t="s">
        <v>60</v>
      </c>
      <c r="AA145" s="3" t="s">
        <v>65</v>
      </c>
      <c r="AB145" s="3" t="s">
        <v>63</v>
      </c>
      <c r="AC145" s="3" t="s">
        <v>64</v>
      </c>
      <c r="AD145" s="3" t="s">
        <v>63</v>
      </c>
      <c r="AE145" s="3" t="s">
        <v>64</v>
      </c>
      <c r="AF145" s="3" t="s">
        <v>60</v>
      </c>
      <c r="AG145" s="3" t="s">
        <v>61</v>
      </c>
      <c r="AH145" s="3" t="s">
        <v>60</v>
      </c>
      <c r="AI145" s="3" t="s">
        <v>61</v>
      </c>
      <c r="AJ145" s="3" t="s">
        <v>60</v>
      </c>
      <c r="AK145" s="3" t="s">
        <v>61</v>
      </c>
      <c r="AL145" s="3" t="s">
        <v>60</v>
      </c>
      <c r="AM145" s="3" t="s">
        <v>61</v>
      </c>
      <c r="AN145" s="3">
        <v>61.269999999999996</v>
      </c>
      <c r="AO145" s="3">
        <v>52.044125000000001</v>
      </c>
      <c r="AP145" s="3">
        <v>62.27514285714286</v>
      </c>
      <c r="AQ145" s="3">
        <v>82.913499999999999</v>
      </c>
      <c r="AR145" s="3">
        <v>33.89425</v>
      </c>
      <c r="AS145" s="3">
        <v>58.575000000000003</v>
      </c>
      <c r="AT145" s="3">
        <v>68.736249999999998</v>
      </c>
      <c r="AU145" s="3">
        <v>70.146500000000003</v>
      </c>
      <c r="AV145" s="3">
        <v>44.665500000000002</v>
      </c>
      <c r="AW145" s="3">
        <v>38.450499999999998</v>
      </c>
      <c r="AX145" s="3">
        <v>50.341250000000002</v>
      </c>
      <c r="AY145" s="3">
        <v>96.200571428571422</v>
      </c>
      <c r="AZ145" s="3">
        <v>96.217333333333329</v>
      </c>
      <c r="BA145" s="3">
        <v>54.507333333333328</v>
      </c>
      <c r="BB145" s="3">
        <v>50.628799999999998</v>
      </c>
      <c r="BC145" s="3">
        <v>54.347000000000001</v>
      </c>
      <c r="BD145" s="3">
        <v>50.184750000000001</v>
      </c>
    </row>
    <row r="146" spans="1:56">
      <c r="A146" t="s">
        <v>200</v>
      </c>
      <c r="B146" t="s">
        <v>201</v>
      </c>
      <c r="C146" s="3">
        <v>80.662983193277299</v>
      </c>
      <c r="D146" s="3">
        <v>61.216833333333341</v>
      </c>
      <c r="E146" s="4">
        <v>4982904</v>
      </c>
      <c r="F146" s="3" t="s">
        <v>63</v>
      </c>
      <c r="G146" s="3" t="s">
        <v>64</v>
      </c>
      <c r="H146" s="3" t="s">
        <v>60</v>
      </c>
      <c r="I146" s="3" t="s">
        <v>62</v>
      </c>
      <c r="J146" s="3" t="s">
        <v>66</v>
      </c>
      <c r="K146" s="3" t="s">
        <v>62</v>
      </c>
      <c r="L146" s="3" t="s">
        <v>66</v>
      </c>
      <c r="M146" s="3" t="s">
        <v>62</v>
      </c>
      <c r="N146" s="3" t="s">
        <v>66</v>
      </c>
      <c r="O146" s="3" t="s">
        <v>62</v>
      </c>
      <c r="P146" s="3" t="s">
        <v>67</v>
      </c>
      <c r="Q146" s="3" t="s">
        <v>62</v>
      </c>
      <c r="R146" s="3" t="s">
        <v>67</v>
      </c>
      <c r="S146" s="3" t="s">
        <v>64</v>
      </c>
      <c r="T146" s="3" t="s">
        <v>66</v>
      </c>
      <c r="U146" s="3" t="s">
        <v>64</v>
      </c>
      <c r="V146" s="3" t="s">
        <v>66</v>
      </c>
      <c r="W146" s="3" t="s">
        <v>62</v>
      </c>
      <c r="X146" s="3" t="s">
        <v>66</v>
      </c>
      <c r="Y146" s="3" t="s">
        <v>62</v>
      </c>
      <c r="Z146" s="3" t="s">
        <v>66</v>
      </c>
      <c r="AA146" s="3" t="s">
        <v>62</v>
      </c>
      <c r="AB146" s="3" t="s">
        <v>60</v>
      </c>
      <c r="AC146" s="3" t="s">
        <v>65</v>
      </c>
      <c r="AD146" s="3" t="s">
        <v>60</v>
      </c>
      <c r="AE146" s="3" t="s">
        <v>62</v>
      </c>
      <c r="AF146" s="3" t="s">
        <v>67</v>
      </c>
      <c r="AG146" s="3" t="s">
        <v>62</v>
      </c>
      <c r="AH146" s="3" t="s">
        <v>66</v>
      </c>
      <c r="AI146" s="3" t="s">
        <v>64</v>
      </c>
      <c r="AJ146" s="3" t="s">
        <v>66</v>
      </c>
      <c r="AK146" s="3" t="s">
        <v>64</v>
      </c>
      <c r="AL146" s="3" t="s">
        <v>60</v>
      </c>
      <c r="AM146" s="3" t="s">
        <v>61</v>
      </c>
      <c r="AN146" s="3">
        <v>99.788000000000011</v>
      </c>
      <c r="AO146" s="3">
        <v>76.155500000000004</v>
      </c>
      <c r="AP146" s="3">
        <v>94.505928571428583</v>
      </c>
      <c r="AQ146" s="3">
        <v>99.828666666666663</v>
      </c>
      <c r="AR146" s="3">
        <v>76.410750000000007</v>
      </c>
      <c r="AS146" s="3">
        <v>85.644599999999997</v>
      </c>
      <c r="AT146" s="3">
        <v>74.744000000000014</v>
      </c>
      <c r="AU146" s="3">
        <v>89.215333333333334</v>
      </c>
      <c r="AV146" s="3">
        <v>83.291333333333327</v>
      </c>
      <c r="AW146" s="3">
        <v>89.194500000000005</v>
      </c>
      <c r="AX146" s="3">
        <v>89.971999999999994</v>
      </c>
      <c r="AY146" s="3">
        <v>57.431285714285721</v>
      </c>
      <c r="AZ146" s="3">
        <v>55.387999999999998</v>
      </c>
      <c r="BA146" s="3">
        <v>72.364166666666677</v>
      </c>
      <c r="BB146" s="3">
        <v>88.088200000000001</v>
      </c>
      <c r="BC146" s="3">
        <v>88.517699999999991</v>
      </c>
      <c r="BD146" s="3">
        <v>50.73075</v>
      </c>
    </row>
    <row r="147" spans="1:56">
      <c r="A147" t="s">
        <v>202</v>
      </c>
      <c r="B147" t="s">
        <v>203</v>
      </c>
      <c r="C147" s="3">
        <v>68.587599579831945</v>
      </c>
      <c r="D147" s="3">
        <v>97.609272727272753</v>
      </c>
      <c r="E147" s="4">
        <v>85028760</v>
      </c>
      <c r="F147" s="3" t="s">
        <v>66</v>
      </c>
      <c r="G147" s="3" t="s">
        <v>62</v>
      </c>
      <c r="H147" s="3" t="s">
        <v>60</v>
      </c>
      <c r="I147" s="3" t="s">
        <v>62</v>
      </c>
      <c r="J147" s="3" t="s">
        <v>60</v>
      </c>
      <c r="K147" s="3" t="s">
        <v>62</v>
      </c>
      <c r="L147" s="3" t="s">
        <v>67</v>
      </c>
      <c r="M147" s="3" t="s">
        <v>59</v>
      </c>
      <c r="N147" s="3" t="s">
        <v>60</v>
      </c>
      <c r="O147" s="3" t="s">
        <v>61</v>
      </c>
      <c r="P147" s="3" t="s">
        <v>60</v>
      </c>
      <c r="Q147" s="3" t="s">
        <v>62</v>
      </c>
      <c r="R147" s="3" t="s">
        <v>60</v>
      </c>
      <c r="S147" s="3" t="s">
        <v>61</v>
      </c>
      <c r="T147" s="3" t="s">
        <v>60</v>
      </c>
      <c r="U147" s="3" t="s">
        <v>62</v>
      </c>
      <c r="V147" s="3" t="s">
        <v>67</v>
      </c>
      <c r="W147" s="3" t="s">
        <v>64</v>
      </c>
      <c r="X147" s="3" t="s">
        <v>60</v>
      </c>
      <c r="Y147" s="3" t="s">
        <v>65</v>
      </c>
      <c r="Z147" s="3" t="s">
        <v>67</v>
      </c>
      <c r="AA147" s="3" t="s">
        <v>61</v>
      </c>
      <c r="AB147" s="3" t="s">
        <v>66</v>
      </c>
      <c r="AC147" s="3" t="s">
        <v>64</v>
      </c>
      <c r="AD147" s="3" t="s">
        <v>67</v>
      </c>
      <c r="AE147" s="3" t="s">
        <v>61</v>
      </c>
      <c r="AF147" s="3" t="s">
        <v>67</v>
      </c>
      <c r="AG147" s="3" t="s">
        <v>62</v>
      </c>
      <c r="AH147" s="3" t="s">
        <v>60</v>
      </c>
      <c r="AI147" s="3" t="s">
        <v>61</v>
      </c>
      <c r="AJ147" s="3" t="s">
        <v>60</v>
      </c>
      <c r="AK147" s="3" t="s">
        <v>61</v>
      </c>
      <c r="AL147" s="3" t="s">
        <v>67</v>
      </c>
      <c r="AM147" s="3" t="s">
        <v>62</v>
      </c>
      <c r="AN147" s="3">
        <v>97.418000000000006</v>
      </c>
      <c r="AO147" s="3">
        <v>63.391624999999998</v>
      </c>
      <c r="AP147" s="3">
        <v>80.293142857142854</v>
      </c>
      <c r="AQ147" s="3">
        <v>77.098000000000013</v>
      </c>
      <c r="AR147" s="3">
        <v>42.322499999999998</v>
      </c>
      <c r="AS147" s="3">
        <v>60.991200000000006</v>
      </c>
      <c r="AT147" s="3">
        <v>64.319000000000003</v>
      </c>
      <c r="AU147" s="3">
        <v>52.331500000000005</v>
      </c>
      <c r="AV147" s="3">
        <v>66.410166666666669</v>
      </c>
      <c r="AW147" s="3">
        <v>47.327500000000001</v>
      </c>
      <c r="AX147" s="3">
        <v>74.262500000000003</v>
      </c>
      <c r="AY147" s="3">
        <v>89.995000000000005</v>
      </c>
      <c r="AZ147" s="3">
        <v>78.927666666666667</v>
      </c>
      <c r="BA147" s="3">
        <v>80.765166666666673</v>
      </c>
      <c r="BB147" s="3">
        <v>67.495599999999996</v>
      </c>
      <c r="BC147" s="3">
        <v>62.622874999999993</v>
      </c>
      <c r="BD147" s="3">
        <v>60.017749999999999</v>
      </c>
    </row>
    <row r="148" spans="1:56">
      <c r="A148" t="s">
        <v>204</v>
      </c>
      <c r="B148" t="s">
        <v>205</v>
      </c>
      <c r="C148" s="3">
        <v>62.252572128851547</v>
      </c>
      <c r="D148" s="3">
        <v>97.26100000000001</v>
      </c>
      <c r="E148" s="4">
        <v>41179351</v>
      </c>
      <c r="F148" s="3" t="s">
        <v>67</v>
      </c>
      <c r="G148" s="3" t="s">
        <v>65</v>
      </c>
      <c r="H148" s="3" t="s">
        <v>60</v>
      </c>
      <c r="I148" s="3" t="s">
        <v>62</v>
      </c>
      <c r="J148" s="3" t="s">
        <v>60</v>
      </c>
      <c r="K148" s="3" t="s">
        <v>62</v>
      </c>
      <c r="L148" s="3" t="s">
        <v>60</v>
      </c>
      <c r="M148" s="3" t="s">
        <v>59</v>
      </c>
      <c r="N148" s="3" t="s">
        <v>60</v>
      </c>
      <c r="O148" s="3" t="s">
        <v>61</v>
      </c>
      <c r="P148" s="3" t="s">
        <v>67</v>
      </c>
      <c r="Q148" s="3" t="s">
        <v>64</v>
      </c>
      <c r="R148" s="3" t="s">
        <v>60</v>
      </c>
      <c r="S148" s="3" t="s">
        <v>62</v>
      </c>
      <c r="T148" s="3" t="s">
        <v>60</v>
      </c>
      <c r="U148" s="3" t="s">
        <v>62</v>
      </c>
      <c r="V148" s="3" t="s">
        <v>67</v>
      </c>
      <c r="W148" s="3" t="s">
        <v>62</v>
      </c>
      <c r="X148" s="3" t="s">
        <v>66</v>
      </c>
      <c r="Y148" s="3" t="s">
        <v>59</v>
      </c>
      <c r="Z148" s="3" t="s">
        <v>60</v>
      </c>
      <c r="AA148" s="3" t="s">
        <v>61</v>
      </c>
      <c r="AB148" s="3" t="s">
        <v>66</v>
      </c>
      <c r="AC148" s="3" t="s">
        <v>64</v>
      </c>
      <c r="AD148" s="3" t="s">
        <v>66</v>
      </c>
      <c r="AE148" s="3" t="s">
        <v>62</v>
      </c>
      <c r="AF148" s="3" t="s">
        <v>60</v>
      </c>
      <c r="AG148" s="3" t="s">
        <v>61</v>
      </c>
      <c r="AH148" s="3" t="s">
        <v>60</v>
      </c>
      <c r="AI148" s="3" t="s">
        <v>61</v>
      </c>
      <c r="AJ148" s="3" t="s">
        <v>60</v>
      </c>
      <c r="AK148" s="3" t="s">
        <v>61</v>
      </c>
      <c r="AL148" s="3" t="s">
        <v>66</v>
      </c>
      <c r="AM148" s="3" t="s">
        <v>61</v>
      </c>
      <c r="AN148" s="3">
        <v>71.388000000000005</v>
      </c>
      <c r="AO148" s="3">
        <v>47.319285714285719</v>
      </c>
      <c r="AP148" s="3">
        <v>63.146214285714287</v>
      </c>
      <c r="AQ148" s="3">
        <v>52.405500000000004</v>
      </c>
      <c r="AR148" s="3">
        <v>35.915500000000002</v>
      </c>
      <c r="AS148" s="3">
        <v>73.936999999999998</v>
      </c>
      <c r="AT148" s="3">
        <v>64.058500000000009</v>
      </c>
      <c r="AU148" s="3">
        <v>49.597000000000001</v>
      </c>
      <c r="AV148" s="3">
        <v>33.601166666666664</v>
      </c>
      <c r="AW148" s="3">
        <v>91.495499999999993</v>
      </c>
      <c r="AX148" s="3">
        <v>55.544750000000001</v>
      </c>
      <c r="AY148" s="3">
        <v>88.671333333333337</v>
      </c>
      <c r="AZ148" s="3">
        <v>81.676500000000004</v>
      </c>
      <c r="BA148" s="3">
        <v>60.557999999999993</v>
      </c>
      <c r="BB148" s="3">
        <v>52.532999999999994</v>
      </c>
      <c r="BC148" s="3">
        <v>67.241142857142862</v>
      </c>
      <c r="BD148" s="3">
        <v>69.205333333333328</v>
      </c>
    </row>
    <row r="149" spans="1:56">
      <c r="A149" t="s">
        <v>206</v>
      </c>
      <c r="B149" t="s">
        <v>207</v>
      </c>
      <c r="C149" s="3">
        <v>78.868054575163399</v>
      </c>
      <c r="D149" s="3">
        <v>51.356100000000005</v>
      </c>
      <c r="E149" s="4">
        <v>343360</v>
      </c>
      <c r="F149" s="3" t="s">
        <v>63</v>
      </c>
      <c r="G149" s="3" t="s">
        <v>64</v>
      </c>
      <c r="H149" s="3" t="s">
        <v>67</v>
      </c>
      <c r="I149" s="3" t="s">
        <v>62</v>
      </c>
      <c r="J149" s="3" t="s">
        <v>66</v>
      </c>
      <c r="K149" s="3" t="s">
        <v>62</v>
      </c>
      <c r="L149" s="3" t="s">
        <v>66</v>
      </c>
      <c r="M149" s="3" t="s">
        <v>62</v>
      </c>
      <c r="N149" s="3" t="s">
        <v>66</v>
      </c>
      <c r="O149" s="3" t="s">
        <v>61</v>
      </c>
      <c r="P149" s="3" t="s">
        <v>67</v>
      </c>
      <c r="Q149" s="3" t="s">
        <v>64</v>
      </c>
      <c r="R149" s="3" t="s">
        <v>63</v>
      </c>
      <c r="S149" s="3" t="s">
        <v>64</v>
      </c>
      <c r="T149" s="3" t="s">
        <v>67</v>
      </c>
      <c r="U149" s="3" t="s">
        <v>62</v>
      </c>
      <c r="V149" s="3" t="s">
        <v>66</v>
      </c>
      <c r="W149" s="3" t="s">
        <v>62</v>
      </c>
      <c r="X149" s="3" t="s">
        <v>63</v>
      </c>
      <c r="Y149" s="3" t="s">
        <v>64</v>
      </c>
      <c r="Z149" s="3" t="s">
        <v>67</v>
      </c>
      <c r="AA149" s="3" t="s">
        <v>62</v>
      </c>
      <c r="AB149" s="3" t="s">
        <v>60</v>
      </c>
      <c r="AC149" s="3" t="s">
        <v>62</v>
      </c>
      <c r="AD149" s="3" t="s">
        <v>60</v>
      </c>
      <c r="AE149" s="3" t="s">
        <v>62</v>
      </c>
      <c r="AF149" s="3" t="s">
        <v>67</v>
      </c>
      <c r="AG149" s="3" t="s">
        <v>61</v>
      </c>
      <c r="AH149" s="3" t="s">
        <v>60</v>
      </c>
      <c r="AI149" s="3" t="s">
        <v>65</v>
      </c>
      <c r="AJ149" s="3" t="s">
        <v>63</v>
      </c>
      <c r="AK149" s="3" t="s">
        <v>64</v>
      </c>
      <c r="AL149" s="3" t="s">
        <v>60</v>
      </c>
      <c r="AM149" s="3" t="s">
        <v>62</v>
      </c>
      <c r="AN149" s="3">
        <v>99.831000000000003</v>
      </c>
      <c r="AO149" s="3">
        <v>58.235857142857149</v>
      </c>
      <c r="AP149" s="3">
        <v>96.904785714285708</v>
      </c>
      <c r="AQ149" s="3">
        <v>97.295000000000002</v>
      </c>
      <c r="AR149" s="3">
        <v>85.415666666666667</v>
      </c>
      <c r="AS149" s="3">
        <v>62.826599999999999</v>
      </c>
      <c r="AT149" s="3">
        <v>99.555000000000007</v>
      </c>
      <c r="AU149" s="3">
        <v>76.547250000000005</v>
      </c>
      <c r="AV149" s="3">
        <v>85.95516666666667</v>
      </c>
      <c r="AW149" s="3">
        <v>100</v>
      </c>
      <c r="AX149" s="3">
        <v>90.421999999999997</v>
      </c>
      <c r="AY149" s="3">
        <v>51.633857142857146</v>
      </c>
      <c r="AZ149" s="3">
        <v>52.326666666666675</v>
      </c>
      <c r="BA149" s="3">
        <v>62.928800000000003</v>
      </c>
      <c r="BB149" s="3">
        <v>54.295749999999998</v>
      </c>
      <c r="BC149" s="3">
        <v>94.469777777777779</v>
      </c>
      <c r="BD149" s="3">
        <v>72.113749999999996</v>
      </c>
    </row>
    <row r="150" spans="1:56">
      <c r="A150" t="s">
        <v>208</v>
      </c>
      <c r="B150" t="s">
        <v>209</v>
      </c>
      <c r="C150" s="3">
        <v>73.505148692810451</v>
      </c>
      <c r="D150" s="3">
        <v>62.155333333333338</v>
      </c>
      <c r="E150" s="4">
        <v>8789776</v>
      </c>
      <c r="F150" s="3" t="s">
        <v>67</v>
      </c>
      <c r="G150" s="3" t="s">
        <v>64</v>
      </c>
      <c r="H150" s="3" t="s">
        <v>60</v>
      </c>
      <c r="I150" s="3" t="s">
        <v>62</v>
      </c>
      <c r="J150" s="3" t="s">
        <v>66</v>
      </c>
      <c r="K150" s="3" t="s">
        <v>62</v>
      </c>
      <c r="L150" s="3" t="s">
        <v>67</v>
      </c>
      <c r="M150" s="3" t="s">
        <v>61</v>
      </c>
      <c r="N150" s="3" t="s">
        <v>67</v>
      </c>
      <c r="O150" s="3" t="s">
        <v>61</v>
      </c>
      <c r="P150" s="3" t="s">
        <v>60</v>
      </c>
      <c r="Q150" s="3" t="s">
        <v>64</v>
      </c>
      <c r="R150" s="3" t="s">
        <v>67</v>
      </c>
      <c r="S150" s="3" t="s">
        <v>62</v>
      </c>
      <c r="T150" s="3" t="s">
        <v>67</v>
      </c>
      <c r="U150" s="3" t="s">
        <v>62</v>
      </c>
      <c r="V150" s="3" t="s">
        <v>66</v>
      </c>
      <c r="W150" s="3" t="s">
        <v>64</v>
      </c>
      <c r="X150" s="3" t="s">
        <v>67</v>
      </c>
      <c r="Y150" s="3" t="s">
        <v>62</v>
      </c>
      <c r="Z150" s="3" t="s">
        <v>66</v>
      </c>
      <c r="AA150" s="3" t="s">
        <v>62</v>
      </c>
      <c r="AB150" s="3" t="s">
        <v>60</v>
      </c>
      <c r="AC150" s="3" t="s">
        <v>61</v>
      </c>
      <c r="AD150" s="3" t="s">
        <v>60</v>
      </c>
      <c r="AE150" s="3" t="s">
        <v>62</v>
      </c>
      <c r="AF150" s="3" t="s">
        <v>60</v>
      </c>
      <c r="AG150" s="3" t="s">
        <v>61</v>
      </c>
      <c r="AH150" s="3" t="s">
        <v>60</v>
      </c>
      <c r="AI150" s="3" t="s">
        <v>61</v>
      </c>
      <c r="AJ150" s="3" t="s">
        <v>67</v>
      </c>
      <c r="AK150" s="3" t="s">
        <v>62</v>
      </c>
      <c r="AL150" s="3" t="s">
        <v>60</v>
      </c>
      <c r="AM150" s="3" t="s">
        <v>62</v>
      </c>
      <c r="AN150" s="3">
        <v>99.256500000000003</v>
      </c>
      <c r="AO150" s="3">
        <v>61.954250000000002</v>
      </c>
      <c r="AP150" s="3">
        <v>95.188000000000002</v>
      </c>
      <c r="AQ150" s="3">
        <v>99.516333333333321</v>
      </c>
      <c r="AR150" s="3">
        <v>75.344250000000002</v>
      </c>
      <c r="AS150" s="3">
        <v>69.782200000000003</v>
      </c>
      <c r="AT150" s="3">
        <v>70.91</v>
      </c>
      <c r="AU150" s="3">
        <v>82.38300000000001</v>
      </c>
      <c r="AV150" s="3">
        <v>93.821666666666658</v>
      </c>
      <c r="AW150" s="3">
        <v>68.802999999999997</v>
      </c>
      <c r="AX150" s="3">
        <v>87.872749999999996</v>
      </c>
      <c r="AY150" s="3">
        <v>70.88300000000001</v>
      </c>
      <c r="AZ150" s="3">
        <v>57.447000000000003</v>
      </c>
      <c r="BA150" s="3">
        <v>32.400999999999996</v>
      </c>
      <c r="BB150" s="3">
        <v>49.729799999999997</v>
      </c>
      <c r="BC150" s="3">
        <v>73.25277777777778</v>
      </c>
      <c r="BD150" s="3">
        <v>61.042000000000002</v>
      </c>
    </row>
    <row r="151" spans="1:56">
      <c r="A151" t="s">
        <v>210</v>
      </c>
      <c r="B151" t="s">
        <v>211</v>
      </c>
      <c r="C151" s="3">
        <v>78.337419047619051</v>
      </c>
      <c r="D151" s="3">
        <v>73.591083333333316</v>
      </c>
      <c r="E151" s="4">
        <v>60367471</v>
      </c>
      <c r="F151" s="3" t="s">
        <v>66</v>
      </c>
      <c r="G151" s="3" t="s">
        <v>62</v>
      </c>
      <c r="H151" s="3" t="s">
        <v>67</v>
      </c>
      <c r="I151" s="3" t="s">
        <v>62</v>
      </c>
      <c r="J151" s="3" t="s">
        <v>66</v>
      </c>
      <c r="K151" s="3" t="s">
        <v>64</v>
      </c>
      <c r="L151" s="3" t="s">
        <v>67</v>
      </c>
      <c r="M151" s="3" t="s">
        <v>61</v>
      </c>
      <c r="N151" s="3" t="s">
        <v>66</v>
      </c>
      <c r="O151" s="3" t="s">
        <v>62</v>
      </c>
      <c r="P151" s="3" t="s">
        <v>66</v>
      </c>
      <c r="Q151" s="3" t="s">
        <v>64</v>
      </c>
      <c r="R151" s="3" t="s">
        <v>66</v>
      </c>
      <c r="S151" s="3" t="s">
        <v>64</v>
      </c>
      <c r="T151" s="3" t="s">
        <v>67</v>
      </c>
      <c r="U151" s="3" t="s">
        <v>62</v>
      </c>
      <c r="V151" s="3" t="s">
        <v>60</v>
      </c>
      <c r="W151" s="3" t="s">
        <v>64</v>
      </c>
      <c r="X151" s="3" t="s">
        <v>67</v>
      </c>
      <c r="Y151" s="3" t="s">
        <v>61</v>
      </c>
      <c r="Z151" s="3" t="s">
        <v>67</v>
      </c>
      <c r="AA151" s="3" t="s">
        <v>62</v>
      </c>
      <c r="AB151" s="3" t="s">
        <v>67</v>
      </c>
      <c r="AC151" s="3" t="s">
        <v>62</v>
      </c>
      <c r="AD151" s="3" t="s">
        <v>60</v>
      </c>
      <c r="AE151" s="3" t="s">
        <v>62</v>
      </c>
      <c r="AF151" s="3" t="s">
        <v>60</v>
      </c>
      <c r="AG151" s="3" t="s">
        <v>61</v>
      </c>
      <c r="AH151" s="3" t="s">
        <v>67</v>
      </c>
      <c r="AI151" s="3" t="s">
        <v>62</v>
      </c>
      <c r="AJ151" s="3" t="s">
        <v>66</v>
      </c>
      <c r="AK151" s="3" t="s">
        <v>64</v>
      </c>
      <c r="AL151" s="3" t="s">
        <v>67</v>
      </c>
      <c r="AM151" s="3" t="s">
        <v>62</v>
      </c>
      <c r="AN151" s="3">
        <v>98.112500000000011</v>
      </c>
      <c r="AO151" s="3">
        <v>71.017750000000007</v>
      </c>
      <c r="AP151" s="3">
        <v>94.088714285714289</v>
      </c>
      <c r="AQ151" s="3">
        <v>94.070000000000007</v>
      </c>
      <c r="AR151" s="3">
        <v>73.406750000000002</v>
      </c>
      <c r="AS151" s="3">
        <v>82.2684</v>
      </c>
      <c r="AT151" s="3">
        <v>78.21275</v>
      </c>
      <c r="AU151" s="3">
        <v>74.443833333333345</v>
      </c>
      <c r="AV151" s="3">
        <v>83.254833333333337</v>
      </c>
      <c r="AW151" s="3">
        <v>76.919000000000011</v>
      </c>
      <c r="AX151" s="3">
        <v>73.558000000000007</v>
      </c>
      <c r="AY151" s="3">
        <v>75.936142857142855</v>
      </c>
      <c r="AZ151" s="3">
        <v>76.317999999999998</v>
      </c>
      <c r="BA151" s="3">
        <v>56.697499999999998</v>
      </c>
      <c r="BB151" s="3">
        <v>79.745000000000005</v>
      </c>
      <c r="BC151" s="3">
        <v>78.655200000000008</v>
      </c>
      <c r="BD151" s="3">
        <v>65.031750000000002</v>
      </c>
    </row>
    <row r="152" spans="1:56">
      <c r="A152" t="s">
        <v>212</v>
      </c>
      <c r="B152" t="s">
        <v>213</v>
      </c>
      <c r="C152" s="3">
        <v>69.015958193277314</v>
      </c>
      <c r="D152" s="3">
        <v>91.923909090909092</v>
      </c>
      <c r="E152" s="4">
        <v>2973462</v>
      </c>
      <c r="F152" s="3" t="s">
        <v>66</v>
      </c>
      <c r="G152" s="3" t="s">
        <v>61</v>
      </c>
      <c r="H152" s="3" t="s">
        <v>60</v>
      </c>
      <c r="I152" s="3" t="s">
        <v>61</v>
      </c>
      <c r="J152" s="3" t="s">
        <v>67</v>
      </c>
      <c r="K152" s="3" t="s">
        <v>62</v>
      </c>
      <c r="L152" s="3" t="s">
        <v>67</v>
      </c>
      <c r="M152" s="3" t="s">
        <v>65</v>
      </c>
      <c r="N152" s="3" t="s">
        <v>66</v>
      </c>
      <c r="O152" s="3" t="s">
        <v>64</v>
      </c>
      <c r="P152" s="3" t="s">
        <v>67</v>
      </c>
      <c r="Q152" s="3" t="s">
        <v>61</v>
      </c>
      <c r="R152" s="3" t="s">
        <v>60</v>
      </c>
      <c r="S152" s="3" t="s">
        <v>61</v>
      </c>
      <c r="T152" s="3" t="s">
        <v>67</v>
      </c>
      <c r="U152" s="3" t="s">
        <v>64</v>
      </c>
      <c r="V152" s="3" t="s">
        <v>67</v>
      </c>
      <c r="W152" s="3" t="s">
        <v>61</v>
      </c>
      <c r="X152" s="3" t="s">
        <v>60</v>
      </c>
      <c r="Y152" s="3" t="s">
        <v>59</v>
      </c>
      <c r="Z152" s="3" t="s">
        <v>67</v>
      </c>
      <c r="AA152" s="3" t="s">
        <v>61</v>
      </c>
      <c r="AB152" s="3" t="s">
        <v>66</v>
      </c>
      <c r="AC152" s="3" t="s">
        <v>64</v>
      </c>
      <c r="AD152" s="3" t="s">
        <v>66</v>
      </c>
      <c r="AE152" s="3" t="s">
        <v>62</v>
      </c>
      <c r="AF152" s="3" t="s">
        <v>60</v>
      </c>
      <c r="AG152" s="3" t="s">
        <v>62</v>
      </c>
      <c r="AH152" s="3" t="s">
        <v>60</v>
      </c>
      <c r="AI152" s="3" t="s">
        <v>61</v>
      </c>
      <c r="AJ152" s="3" t="s">
        <v>67</v>
      </c>
      <c r="AK152" s="3" t="s">
        <v>61</v>
      </c>
      <c r="AL152" s="3" t="s">
        <v>66</v>
      </c>
      <c r="AM152" s="3" t="s">
        <v>62</v>
      </c>
      <c r="AN152" s="3">
        <v>84.290999999999997</v>
      </c>
      <c r="AO152" s="3">
        <v>55.550125000000001</v>
      </c>
      <c r="AP152" s="3">
        <v>79.107428571428585</v>
      </c>
      <c r="AQ152" s="3">
        <v>81.116250000000008</v>
      </c>
      <c r="AR152" s="3">
        <v>77.583250000000007</v>
      </c>
      <c r="AS152" s="3">
        <v>70.688199999999995</v>
      </c>
      <c r="AT152" s="3">
        <v>65.127749999999992</v>
      </c>
      <c r="AU152" s="3">
        <v>72.284833333333339</v>
      </c>
      <c r="AV152" s="3">
        <v>42.508666666666663</v>
      </c>
      <c r="AW152" s="3">
        <v>49.295999999999999</v>
      </c>
      <c r="AX152" s="3">
        <v>68.305999999999997</v>
      </c>
      <c r="AY152" s="3">
        <v>87.555285714285702</v>
      </c>
      <c r="AZ152" s="3">
        <v>89.547666666666672</v>
      </c>
      <c r="BA152" s="3">
        <v>66.266333333333336</v>
      </c>
      <c r="BB152" s="3">
        <v>50.045400000000008</v>
      </c>
      <c r="BC152" s="3">
        <v>66.156099999999995</v>
      </c>
      <c r="BD152" s="3">
        <v>67.841000000000008</v>
      </c>
    </row>
    <row r="153" spans="1:56">
      <c r="A153" t="s">
        <v>214</v>
      </c>
      <c r="B153" t="s">
        <v>215</v>
      </c>
      <c r="C153" s="3">
        <v>69.411817997198881</v>
      </c>
      <c r="D153" s="3">
        <v>92.025454545454537</v>
      </c>
      <c r="E153" s="4">
        <v>10269022</v>
      </c>
      <c r="F153" s="3" t="s">
        <v>63</v>
      </c>
      <c r="G153" s="3" t="s">
        <v>64</v>
      </c>
      <c r="H153" s="3" t="s">
        <v>67</v>
      </c>
      <c r="I153" s="3" t="s">
        <v>61</v>
      </c>
      <c r="J153" s="3" t="s">
        <v>60</v>
      </c>
      <c r="K153" s="3" t="s">
        <v>62</v>
      </c>
      <c r="L153" s="3" t="s">
        <v>60</v>
      </c>
      <c r="M153" s="3" t="s">
        <v>61</v>
      </c>
      <c r="N153" s="3" t="s">
        <v>60</v>
      </c>
      <c r="O153" s="3" t="s">
        <v>61</v>
      </c>
      <c r="P153" s="3" t="s">
        <v>67</v>
      </c>
      <c r="Q153" s="3" t="s">
        <v>64</v>
      </c>
      <c r="R153" s="3" t="s">
        <v>67</v>
      </c>
      <c r="S153" s="3" t="s">
        <v>62</v>
      </c>
      <c r="T153" s="3" t="s">
        <v>60</v>
      </c>
      <c r="U153" s="3" t="s">
        <v>62</v>
      </c>
      <c r="V153" s="3" t="s">
        <v>67</v>
      </c>
      <c r="W153" s="3" t="s">
        <v>64</v>
      </c>
      <c r="X153" s="3" t="s">
        <v>67</v>
      </c>
      <c r="Y153" s="3" t="s">
        <v>59</v>
      </c>
      <c r="Z153" s="3" t="s">
        <v>67</v>
      </c>
      <c r="AA153" s="3" t="s">
        <v>61</v>
      </c>
      <c r="AB153" s="3" t="s">
        <v>66</v>
      </c>
      <c r="AC153" s="3" t="s">
        <v>64</v>
      </c>
      <c r="AD153" s="3" t="s">
        <v>66</v>
      </c>
      <c r="AE153" s="3" t="s">
        <v>64</v>
      </c>
      <c r="AF153" s="3" t="s">
        <v>67</v>
      </c>
      <c r="AG153" s="3" t="s">
        <v>62</v>
      </c>
      <c r="AH153" s="3" t="s">
        <v>60</v>
      </c>
      <c r="AI153" s="3" t="s">
        <v>61</v>
      </c>
      <c r="AJ153" s="3" t="s">
        <v>67</v>
      </c>
      <c r="AK153" s="3" t="s">
        <v>62</v>
      </c>
      <c r="AL153" s="3" t="s">
        <v>67</v>
      </c>
      <c r="AM153" s="3" t="s">
        <v>61</v>
      </c>
      <c r="AN153" s="3">
        <v>98.9375</v>
      </c>
      <c r="AO153" s="3">
        <v>59.259124999999997</v>
      </c>
      <c r="AP153" s="3">
        <v>75.007785714285731</v>
      </c>
      <c r="AQ153" s="3">
        <v>59.204250000000002</v>
      </c>
      <c r="AR153" s="3">
        <v>40.594999999999999</v>
      </c>
      <c r="AS153" s="3">
        <v>58.089800000000004</v>
      </c>
      <c r="AT153" s="3">
        <v>72.5</v>
      </c>
      <c r="AU153" s="3">
        <v>57.594833333333334</v>
      </c>
      <c r="AV153" s="3">
        <v>55.514166666666654</v>
      </c>
      <c r="AW153" s="3">
        <v>77.049000000000007</v>
      </c>
      <c r="AX153" s="3">
        <v>75.207000000000008</v>
      </c>
      <c r="AY153" s="3">
        <v>91.510428571428562</v>
      </c>
      <c r="AZ153" s="3">
        <v>89.127666666666656</v>
      </c>
      <c r="BA153" s="3">
        <v>78.98</v>
      </c>
      <c r="BB153" s="3">
        <v>55.186499999999995</v>
      </c>
      <c r="BC153" s="3">
        <v>77.414600000000007</v>
      </c>
      <c r="BD153" s="3">
        <v>58.823250000000002</v>
      </c>
    </row>
    <row r="154" spans="1:56">
      <c r="A154" t="s">
        <v>216</v>
      </c>
      <c r="B154" t="s">
        <v>217</v>
      </c>
      <c r="C154" s="3">
        <v>79.581691176470599</v>
      </c>
      <c r="D154" s="3">
        <v>67.25800000000001</v>
      </c>
      <c r="E154" s="4">
        <v>126050796</v>
      </c>
      <c r="F154" s="3" t="s">
        <v>66</v>
      </c>
      <c r="G154" s="3" t="s">
        <v>64</v>
      </c>
      <c r="H154" s="3" t="s">
        <v>67</v>
      </c>
      <c r="I154" s="3" t="s">
        <v>62</v>
      </c>
      <c r="J154" s="3" t="s">
        <v>66</v>
      </c>
      <c r="K154" s="3" t="s">
        <v>64</v>
      </c>
      <c r="L154" s="3" t="s">
        <v>63</v>
      </c>
      <c r="M154" s="3" t="s">
        <v>64</v>
      </c>
      <c r="N154" s="3" t="s">
        <v>60</v>
      </c>
      <c r="O154" s="3" t="s">
        <v>62</v>
      </c>
      <c r="P154" s="3" t="s">
        <v>66</v>
      </c>
      <c r="Q154" s="3" t="s">
        <v>62</v>
      </c>
      <c r="R154" s="3" t="s">
        <v>67</v>
      </c>
      <c r="S154" s="3" t="s">
        <v>62</v>
      </c>
      <c r="T154" s="3" t="s">
        <v>66</v>
      </c>
      <c r="U154" s="3" t="s">
        <v>64</v>
      </c>
      <c r="V154" s="3" t="s">
        <v>63</v>
      </c>
      <c r="W154" s="3" t="s">
        <v>64</v>
      </c>
      <c r="X154" s="3" t="s">
        <v>67</v>
      </c>
      <c r="Y154" s="3" t="s">
        <v>59</v>
      </c>
      <c r="Z154" s="3" t="s">
        <v>66</v>
      </c>
      <c r="AA154" s="3" t="s">
        <v>62</v>
      </c>
      <c r="AB154" s="3" t="s">
        <v>60</v>
      </c>
      <c r="AC154" s="3" t="s">
        <v>62</v>
      </c>
      <c r="AD154" s="3" t="s">
        <v>60</v>
      </c>
      <c r="AE154" s="3" t="s">
        <v>62</v>
      </c>
      <c r="AF154" s="3" t="s">
        <v>60</v>
      </c>
      <c r="AG154" s="3" t="s">
        <v>61</v>
      </c>
      <c r="AH154" s="3" t="s">
        <v>60</v>
      </c>
      <c r="AI154" s="3" t="s">
        <v>61</v>
      </c>
      <c r="AJ154" s="3" t="s">
        <v>63</v>
      </c>
      <c r="AK154" s="3" t="s">
        <v>64</v>
      </c>
      <c r="AL154" s="3" t="s">
        <v>60</v>
      </c>
      <c r="AM154" s="3" t="s">
        <v>62</v>
      </c>
      <c r="AN154" s="3">
        <v>99.229500000000002</v>
      </c>
      <c r="AO154" s="3">
        <v>75.309249999999992</v>
      </c>
      <c r="AP154" s="3">
        <v>94.756785714285712</v>
      </c>
      <c r="AQ154" s="3">
        <v>97.606999999999999</v>
      </c>
      <c r="AR154" s="3">
        <v>61.607750000000003</v>
      </c>
      <c r="AS154" s="3">
        <v>85.892800000000008</v>
      </c>
      <c r="AT154" s="3">
        <v>72.055499999999995</v>
      </c>
      <c r="AU154" s="3">
        <v>86.756833333333347</v>
      </c>
      <c r="AV154" s="3">
        <v>93.738333333333344</v>
      </c>
      <c r="AW154" s="3">
        <v>80.519499999999994</v>
      </c>
      <c r="AX154" s="3">
        <v>86.915000000000006</v>
      </c>
      <c r="AY154" s="3">
        <v>67.259714285714281</v>
      </c>
      <c r="AZ154" s="3">
        <v>69.12466666666667</v>
      </c>
      <c r="BA154" s="3">
        <v>55.108166666666669</v>
      </c>
      <c r="BB154" s="3">
        <v>63.863</v>
      </c>
      <c r="BC154" s="3">
        <v>90.359200000000016</v>
      </c>
      <c r="BD154" s="3">
        <v>72.785750000000007</v>
      </c>
    </row>
    <row r="155" spans="1:56">
      <c r="A155" t="s">
        <v>218</v>
      </c>
      <c r="B155" t="s">
        <v>219</v>
      </c>
      <c r="C155" s="3">
        <v>71.135947290128186</v>
      </c>
      <c r="D155" s="3">
        <v>93.462090909090918</v>
      </c>
      <c r="E155" s="4">
        <v>18994958</v>
      </c>
      <c r="F155" s="3" t="s">
        <v>63</v>
      </c>
      <c r="G155" s="3" t="s">
        <v>64</v>
      </c>
      <c r="H155" s="3" t="s">
        <v>60</v>
      </c>
      <c r="I155" s="3" t="s">
        <v>61</v>
      </c>
      <c r="J155" s="3" t="s">
        <v>67</v>
      </c>
      <c r="K155" s="3" t="s">
        <v>62</v>
      </c>
      <c r="L155" s="3" t="s">
        <v>67</v>
      </c>
      <c r="M155" s="3" t="s">
        <v>61</v>
      </c>
      <c r="N155" s="3" t="s">
        <v>66</v>
      </c>
      <c r="O155" s="3" t="s">
        <v>61</v>
      </c>
      <c r="P155" s="3" t="s">
        <v>67</v>
      </c>
      <c r="Q155" s="3" t="s">
        <v>62</v>
      </c>
      <c r="R155" s="3" t="s">
        <v>60</v>
      </c>
      <c r="S155" s="3" t="s">
        <v>61</v>
      </c>
      <c r="T155" s="3" t="s">
        <v>67</v>
      </c>
      <c r="U155" s="3" t="s">
        <v>62</v>
      </c>
      <c r="V155" s="3" t="s">
        <v>67</v>
      </c>
      <c r="W155" s="3" t="s">
        <v>62</v>
      </c>
      <c r="X155" s="3" t="s">
        <v>63</v>
      </c>
      <c r="Y155" s="3" t="s">
        <v>64</v>
      </c>
      <c r="Z155" s="3" t="s">
        <v>67</v>
      </c>
      <c r="AA155" s="3" t="s">
        <v>61</v>
      </c>
      <c r="AB155" s="3" t="s">
        <v>67</v>
      </c>
      <c r="AC155" s="3" t="s">
        <v>64</v>
      </c>
      <c r="AD155" s="3" t="s">
        <v>60</v>
      </c>
      <c r="AE155" s="3" t="s">
        <v>62</v>
      </c>
      <c r="AF155" s="3" t="s">
        <v>58</v>
      </c>
      <c r="AG155" s="3" t="s">
        <v>59</v>
      </c>
      <c r="AH155" s="3" t="s">
        <v>60</v>
      </c>
      <c r="AI155" s="3" t="s">
        <v>61</v>
      </c>
      <c r="AJ155" s="3" t="s">
        <v>60</v>
      </c>
      <c r="AK155" s="3" t="s">
        <v>62</v>
      </c>
      <c r="AL155" s="3" t="s">
        <v>60</v>
      </c>
      <c r="AM155" s="3" t="s">
        <v>61</v>
      </c>
      <c r="AN155" s="3">
        <v>99.960999999999999</v>
      </c>
      <c r="AO155" s="3">
        <v>59.170124999999992</v>
      </c>
      <c r="AP155" s="3">
        <v>80.255428571428567</v>
      </c>
      <c r="AQ155" s="3">
        <v>86.190749999999994</v>
      </c>
      <c r="AR155" s="3">
        <v>71.562249999999992</v>
      </c>
      <c r="AS155" s="3">
        <v>75.132599999999996</v>
      </c>
      <c r="AT155" s="3">
        <v>62.997999999999998</v>
      </c>
      <c r="AU155" s="3">
        <v>71.113833333333346</v>
      </c>
      <c r="AV155" s="3">
        <v>46.425999999999995</v>
      </c>
      <c r="AW155" s="3">
        <v>96.983499999999992</v>
      </c>
      <c r="AX155" s="3">
        <v>78.782000000000011</v>
      </c>
      <c r="AY155" s="3">
        <v>85.343285714285713</v>
      </c>
      <c r="AZ155" s="3">
        <v>52.645333333333333</v>
      </c>
      <c r="BA155" s="3"/>
      <c r="BB155" s="3">
        <v>57.315599999999996</v>
      </c>
      <c r="BC155" s="3">
        <v>68.726222222222233</v>
      </c>
      <c r="BD155" s="3">
        <v>54.515500000000003</v>
      </c>
    </row>
    <row r="156" spans="1:56">
      <c r="A156" t="s">
        <v>220</v>
      </c>
      <c r="B156" t="s">
        <v>221</v>
      </c>
      <c r="C156" s="3">
        <v>60.957479738562085</v>
      </c>
      <c r="D156" s="3">
        <v>95.27300000000001</v>
      </c>
      <c r="E156" s="4">
        <v>54985702</v>
      </c>
      <c r="F156" s="3" t="s">
        <v>60</v>
      </c>
      <c r="G156" s="3" t="s">
        <v>61</v>
      </c>
      <c r="H156" s="3" t="s">
        <v>60</v>
      </c>
      <c r="I156" s="3" t="s">
        <v>61</v>
      </c>
      <c r="J156" s="3" t="s">
        <v>60</v>
      </c>
      <c r="K156" s="3" t="s">
        <v>61</v>
      </c>
      <c r="L156" s="3" t="s">
        <v>67</v>
      </c>
      <c r="M156" s="3" t="s">
        <v>62</v>
      </c>
      <c r="N156" s="3" t="s">
        <v>67</v>
      </c>
      <c r="O156" s="3" t="s">
        <v>62</v>
      </c>
      <c r="P156" s="3" t="s">
        <v>60</v>
      </c>
      <c r="Q156" s="3" t="s">
        <v>61</v>
      </c>
      <c r="R156" s="3" t="s">
        <v>60</v>
      </c>
      <c r="S156" s="3" t="s">
        <v>62</v>
      </c>
      <c r="T156" s="3" t="s">
        <v>67</v>
      </c>
      <c r="U156" s="3" t="s">
        <v>61</v>
      </c>
      <c r="V156" s="3" t="s">
        <v>60</v>
      </c>
      <c r="W156" s="3" t="s">
        <v>62</v>
      </c>
      <c r="X156" s="3" t="s">
        <v>60</v>
      </c>
      <c r="Y156" s="3" t="s">
        <v>59</v>
      </c>
      <c r="Z156" s="3" t="s">
        <v>60</v>
      </c>
      <c r="AA156" s="3" t="s">
        <v>61</v>
      </c>
      <c r="AB156" s="3" t="s">
        <v>63</v>
      </c>
      <c r="AC156" s="3" t="s">
        <v>64</v>
      </c>
      <c r="AD156" s="3" t="s">
        <v>63</v>
      </c>
      <c r="AE156" s="3" t="s">
        <v>64</v>
      </c>
      <c r="AF156" s="3" t="s">
        <v>60</v>
      </c>
      <c r="AG156" s="3" t="s">
        <v>62</v>
      </c>
      <c r="AH156" s="3" t="s">
        <v>60</v>
      </c>
      <c r="AI156" s="3" t="s">
        <v>61</v>
      </c>
      <c r="AJ156" s="3" t="s">
        <v>60</v>
      </c>
      <c r="AK156" s="3" t="s">
        <v>61</v>
      </c>
      <c r="AL156" s="3" t="s">
        <v>67</v>
      </c>
      <c r="AM156" s="3" t="s">
        <v>65</v>
      </c>
      <c r="AN156" s="3">
        <v>45.471500000000006</v>
      </c>
      <c r="AO156" s="3">
        <v>56.941250000000004</v>
      </c>
      <c r="AP156" s="3">
        <v>51.480357142857152</v>
      </c>
      <c r="AQ156" s="3">
        <v>57.286000000000001</v>
      </c>
      <c r="AR156" s="3">
        <v>68.6995</v>
      </c>
      <c r="AS156" s="3">
        <v>46.762</v>
      </c>
      <c r="AT156" s="3">
        <v>64.637249999999995</v>
      </c>
      <c r="AU156" s="3">
        <v>70.081000000000003</v>
      </c>
      <c r="AV156" s="3">
        <v>36.332333333333331</v>
      </c>
      <c r="AW156" s="3">
        <v>49.549000000000007</v>
      </c>
      <c r="AX156" s="3">
        <v>57.335250000000002</v>
      </c>
      <c r="AY156" s="3">
        <v>95.863142857142861</v>
      </c>
      <c r="AZ156" s="3">
        <v>98.146000000000001</v>
      </c>
      <c r="BA156" s="3">
        <v>71.67583333333333</v>
      </c>
      <c r="BB156" s="3">
        <v>59.040599999999998</v>
      </c>
      <c r="BC156" s="3">
        <v>57.104888888888894</v>
      </c>
      <c r="BD156" s="3">
        <v>49.871250000000003</v>
      </c>
    </row>
    <row r="157" spans="1:56">
      <c r="A157" t="s">
        <v>222</v>
      </c>
      <c r="B157" t="s">
        <v>223</v>
      </c>
      <c r="C157" s="3">
        <v>73.723342551566091</v>
      </c>
      <c r="D157" s="3">
        <v>96.674800000000019</v>
      </c>
      <c r="E157" s="4">
        <v>6628347</v>
      </c>
      <c r="F157" s="3" t="s">
        <v>66</v>
      </c>
      <c r="G157" s="3" t="s">
        <v>62</v>
      </c>
      <c r="H157" s="3" t="s">
        <v>67</v>
      </c>
      <c r="I157" s="3" t="s">
        <v>61</v>
      </c>
      <c r="J157" s="3" t="s">
        <v>67</v>
      </c>
      <c r="K157" s="3" t="s">
        <v>62</v>
      </c>
      <c r="L157" s="3" t="s">
        <v>66</v>
      </c>
      <c r="M157" s="3" t="s">
        <v>64</v>
      </c>
      <c r="N157" s="3" t="s">
        <v>67</v>
      </c>
      <c r="O157" s="3" t="s">
        <v>61</v>
      </c>
      <c r="P157" s="3" t="s">
        <v>67</v>
      </c>
      <c r="Q157" s="3" t="s">
        <v>64</v>
      </c>
      <c r="R157" s="3" t="s">
        <v>66</v>
      </c>
      <c r="S157" s="3" t="s">
        <v>62</v>
      </c>
      <c r="T157" s="3" t="s">
        <v>60</v>
      </c>
      <c r="U157" s="3" t="s">
        <v>62</v>
      </c>
      <c r="V157" s="3" t="s">
        <v>67</v>
      </c>
      <c r="W157" s="3" t="s">
        <v>62</v>
      </c>
      <c r="X157" s="3" t="s">
        <v>66</v>
      </c>
      <c r="Y157" s="3" t="s">
        <v>64</v>
      </c>
      <c r="Z157" s="3" t="s">
        <v>66</v>
      </c>
      <c r="AA157" s="3" t="s">
        <v>62</v>
      </c>
      <c r="AB157" s="3" t="s">
        <v>63</v>
      </c>
      <c r="AC157" s="3" t="s">
        <v>64</v>
      </c>
      <c r="AD157" s="3" t="s">
        <v>66</v>
      </c>
      <c r="AE157" s="3" t="s">
        <v>64</v>
      </c>
      <c r="AF157" s="3" t="s">
        <v>58</v>
      </c>
      <c r="AG157" s="3" t="s">
        <v>59</v>
      </c>
      <c r="AH157" s="3" t="s">
        <v>60</v>
      </c>
      <c r="AI157" s="3" t="s">
        <v>62</v>
      </c>
      <c r="AJ157" s="3" t="s">
        <v>60</v>
      </c>
      <c r="AK157" s="3" t="s">
        <v>61</v>
      </c>
      <c r="AL157" s="3" t="s">
        <v>66</v>
      </c>
      <c r="AM157" s="3" t="s">
        <v>65</v>
      </c>
      <c r="AN157" s="3">
        <v>85.694000000000003</v>
      </c>
      <c r="AO157" s="3">
        <v>61.616428571428578</v>
      </c>
      <c r="AP157" s="3">
        <v>74.837500000000006</v>
      </c>
      <c r="AQ157" s="3">
        <v>94.858499999999992</v>
      </c>
      <c r="AR157" s="3">
        <v>58.907249999999998</v>
      </c>
      <c r="AS157" s="3">
        <v>66.467399999999998</v>
      </c>
      <c r="AT157" s="3">
        <v>80.008749999999992</v>
      </c>
      <c r="AU157" s="3">
        <v>61.195333333333338</v>
      </c>
      <c r="AV157" s="3">
        <v>32.392499999999998</v>
      </c>
      <c r="AW157" s="3">
        <v>93.495000000000005</v>
      </c>
      <c r="AX157" s="3">
        <v>85.107249999999993</v>
      </c>
      <c r="AY157" s="3">
        <v>94.878285714285695</v>
      </c>
      <c r="AZ157" s="3">
        <v>93.185999999999993</v>
      </c>
      <c r="BA157" s="3"/>
      <c r="BB157" s="3">
        <v>70.873000000000005</v>
      </c>
      <c r="BC157" s="3">
        <v>67.526199999999989</v>
      </c>
      <c r="BD157" s="3">
        <v>70.063749999999999</v>
      </c>
    </row>
    <row r="158" spans="1:56">
      <c r="A158" t="s">
        <v>224</v>
      </c>
      <c r="B158" t="s">
        <v>225</v>
      </c>
      <c r="C158" s="3">
        <v>63.75339777661064</v>
      </c>
      <c r="D158" s="3">
        <v>97.560909090909092</v>
      </c>
      <c r="E158" s="4">
        <v>16946446</v>
      </c>
      <c r="F158" s="3" t="s">
        <v>67</v>
      </c>
      <c r="G158" s="3" t="s">
        <v>62</v>
      </c>
      <c r="H158" s="3" t="s">
        <v>67</v>
      </c>
      <c r="I158" s="3" t="s">
        <v>62</v>
      </c>
      <c r="J158" s="3" t="s">
        <v>60</v>
      </c>
      <c r="K158" s="3" t="s">
        <v>62</v>
      </c>
      <c r="L158" s="3" t="s">
        <v>67</v>
      </c>
      <c r="M158" s="3" t="s">
        <v>62</v>
      </c>
      <c r="N158" s="3" t="s">
        <v>60</v>
      </c>
      <c r="O158" s="3" t="s">
        <v>61</v>
      </c>
      <c r="P158" s="3" t="s">
        <v>60</v>
      </c>
      <c r="Q158" s="3" t="s">
        <v>62</v>
      </c>
      <c r="R158" s="3" t="s">
        <v>60</v>
      </c>
      <c r="S158" s="3" t="s">
        <v>62</v>
      </c>
      <c r="T158" s="3" t="s">
        <v>60</v>
      </c>
      <c r="U158" s="3" t="s">
        <v>61</v>
      </c>
      <c r="V158" s="3" t="s">
        <v>60</v>
      </c>
      <c r="W158" s="3" t="s">
        <v>61</v>
      </c>
      <c r="X158" s="3" t="s">
        <v>58</v>
      </c>
      <c r="Y158" s="3" t="s">
        <v>59</v>
      </c>
      <c r="Z158" s="3" t="s">
        <v>67</v>
      </c>
      <c r="AA158" s="3" t="s">
        <v>62</v>
      </c>
      <c r="AB158" s="3" t="s">
        <v>63</v>
      </c>
      <c r="AC158" s="3" t="s">
        <v>64</v>
      </c>
      <c r="AD158" s="3" t="s">
        <v>63</v>
      </c>
      <c r="AE158" s="3" t="s">
        <v>64</v>
      </c>
      <c r="AF158" s="3" t="s">
        <v>60</v>
      </c>
      <c r="AG158" s="3" t="s">
        <v>61</v>
      </c>
      <c r="AH158" s="3" t="s">
        <v>60</v>
      </c>
      <c r="AI158" s="3" t="s">
        <v>62</v>
      </c>
      <c r="AJ158" s="3" t="s">
        <v>60</v>
      </c>
      <c r="AK158" s="3" t="s">
        <v>62</v>
      </c>
      <c r="AL158" s="3" t="s">
        <v>67</v>
      </c>
      <c r="AM158" s="3" t="s">
        <v>61</v>
      </c>
      <c r="AN158" s="3">
        <v>73.484499999999997</v>
      </c>
      <c r="AO158" s="3">
        <v>66.332375000000013</v>
      </c>
      <c r="AP158" s="3">
        <v>63.369857142857143</v>
      </c>
      <c r="AQ158" s="3">
        <v>66.464250000000007</v>
      </c>
      <c r="AR158" s="3">
        <v>55.15</v>
      </c>
      <c r="AS158" s="3">
        <v>62.851199999999992</v>
      </c>
      <c r="AT158" s="3">
        <v>71.176000000000002</v>
      </c>
      <c r="AU158" s="3">
        <v>55.488666666666667</v>
      </c>
      <c r="AV158" s="3">
        <v>26.400833333333335</v>
      </c>
      <c r="AW158" s="3"/>
      <c r="AX158" s="3">
        <v>71.103499999999997</v>
      </c>
      <c r="AY158" s="3">
        <v>96.78685714285713</v>
      </c>
      <c r="AZ158" s="3">
        <v>94.315333333333342</v>
      </c>
      <c r="BA158" s="3">
        <v>54.986333333333334</v>
      </c>
      <c r="BB158" s="3">
        <v>48.989600000000003</v>
      </c>
      <c r="BC158" s="3">
        <v>60.074800000000003</v>
      </c>
      <c r="BD158" s="3">
        <v>52.498499999999993</v>
      </c>
    </row>
    <row r="159" spans="1:56">
      <c r="A159" t="s">
        <v>226</v>
      </c>
      <c r="B159" t="s">
        <v>227</v>
      </c>
      <c r="C159" s="3">
        <v>77.895219164332403</v>
      </c>
      <c r="D159" s="3">
        <v>74.149250000000009</v>
      </c>
      <c r="E159" s="4">
        <v>51305184</v>
      </c>
      <c r="F159" s="3" t="s">
        <v>66</v>
      </c>
      <c r="G159" s="3" t="s">
        <v>62</v>
      </c>
      <c r="H159" s="3" t="s">
        <v>67</v>
      </c>
      <c r="I159" s="3" t="s">
        <v>62</v>
      </c>
      <c r="J159" s="3" t="s">
        <v>67</v>
      </c>
      <c r="K159" s="3" t="s">
        <v>62</v>
      </c>
      <c r="L159" s="3" t="s">
        <v>66</v>
      </c>
      <c r="M159" s="3" t="s">
        <v>62</v>
      </c>
      <c r="N159" s="3" t="s">
        <v>60</v>
      </c>
      <c r="O159" s="3" t="s">
        <v>62</v>
      </c>
      <c r="P159" s="3" t="s">
        <v>67</v>
      </c>
      <c r="Q159" s="3" t="s">
        <v>64</v>
      </c>
      <c r="R159" s="3" t="s">
        <v>67</v>
      </c>
      <c r="S159" s="3" t="s">
        <v>62</v>
      </c>
      <c r="T159" s="3" t="s">
        <v>66</v>
      </c>
      <c r="U159" s="3" t="s">
        <v>62</v>
      </c>
      <c r="V159" s="3" t="s">
        <v>66</v>
      </c>
      <c r="W159" s="3" t="s">
        <v>62</v>
      </c>
      <c r="X159" s="3" t="s">
        <v>60</v>
      </c>
      <c r="Y159" s="3" t="s">
        <v>61</v>
      </c>
      <c r="Z159" s="3" t="s">
        <v>66</v>
      </c>
      <c r="AA159" s="3" t="s">
        <v>62</v>
      </c>
      <c r="AB159" s="3" t="s">
        <v>67</v>
      </c>
      <c r="AC159" s="3" t="s">
        <v>62</v>
      </c>
      <c r="AD159" s="3" t="s">
        <v>60</v>
      </c>
      <c r="AE159" s="3" t="s">
        <v>62</v>
      </c>
      <c r="AF159" s="3" t="s">
        <v>60</v>
      </c>
      <c r="AG159" s="3" t="s">
        <v>65</v>
      </c>
      <c r="AH159" s="3" t="s">
        <v>60</v>
      </c>
      <c r="AI159" s="3" t="s">
        <v>61</v>
      </c>
      <c r="AJ159" s="3" t="s">
        <v>66</v>
      </c>
      <c r="AK159" s="3" t="s">
        <v>62</v>
      </c>
      <c r="AL159" s="3" t="s">
        <v>60</v>
      </c>
      <c r="AM159" s="3" t="s">
        <v>62</v>
      </c>
      <c r="AN159" s="3">
        <v>99.3125</v>
      </c>
      <c r="AO159" s="3">
        <v>82.463374999999999</v>
      </c>
      <c r="AP159" s="3">
        <v>92.027928571428561</v>
      </c>
      <c r="AQ159" s="3">
        <v>94.869749999999996</v>
      </c>
      <c r="AR159" s="3">
        <v>65.193250000000006</v>
      </c>
      <c r="AS159" s="3">
        <v>74.840800000000002</v>
      </c>
      <c r="AT159" s="3">
        <v>70.427999999999997</v>
      </c>
      <c r="AU159" s="3">
        <v>83.166666666666671</v>
      </c>
      <c r="AV159" s="3">
        <v>98.843666666666664</v>
      </c>
      <c r="AW159" s="3">
        <v>80.132000000000005</v>
      </c>
      <c r="AX159" s="3">
        <v>88.655666666666662</v>
      </c>
      <c r="AY159" s="3">
        <v>78.888000000000005</v>
      </c>
      <c r="AZ159" s="3">
        <v>65.885000000000005</v>
      </c>
      <c r="BA159" s="3">
        <v>53.210166666666673</v>
      </c>
      <c r="BB159" s="3">
        <v>54.601399999999998</v>
      </c>
      <c r="BC159" s="3">
        <v>78.492555555555555</v>
      </c>
      <c r="BD159" s="3">
        <v>63.207999999999998</v>
      </c>
    </row>
    <row r="160" spans="1:56">
      <c r="A160" t="s">
        <v>228</v>
      </c>
      <c r="B160" t="s">
        <v>229</v>
      </c>
      <c r="C160" s="3">
        <v>64.530947046091157</v>
      </c>
      <c r="D160" s="3">
        <v>60.285363636363634</v>
      </c>
      <c r="E160" s="4">
        <v>4328553</v>
      </c>
      <c r="F160" s="3" t="s">
        <v>58</v>
      </c>
      <c r="G160" s="3" t="s">
        <v>59</v>
      </c>
      <c r="H160" s="3" t="s">
        <v>67</v>
      </c>
      <c r="I160" s="3" t="s">
        <v>61</v>
      </c>
      <c r="J160" s="3" t="s">
        <v>67</v>
      </c>
      <c r="K160" s="3" t="s">
        <v>62</v>
      </c>
      <c r="L160" s="3" t="s">
        <v>66</v>
      </c>
      <c r="M160" s="3" t="s">
        <v>62</v>
      </c>
      <c r="N160" s="3" t="s">
        <v>67</v>
      </c>
      <c r="O160" s="3" t="s">
        <v>61</v>
      </c>
      <c r="P160" s="3" t="s">
        <v>60</v>
      </c>
      <c r="Q160" s="3" t="s">
        <v>64</v>
      </c>
      <c r="R160" s="3" t="s">
        <v>67</v>
      </c>
      <c r="S160" s="3" t="s">
        <v>62</v>
      </c>
      <c r="T160" s="3" t="s">
        <v>60</v>
      </c>
      <c r="U160" s="3" t="s">
        <v>64</v>
      </c>
      <c r="V160" s="3" t="s">
        <v>67</v>
      </c>
      <c r="W160" s="3" t="s">
        <v>62</v>
      </c>
      <c r="X160" s="3" t="s">
        <v>58</v>
      </c>
      <c r="Y160" s="3" t="s">
        <v>59</v>
      </c>
      <c r="Z160" s="3" t="s">
        <v>67</v>
      </c>
      <c r="AA160" s="3" t="s">
        <v>61</v>
      </c>
      <c r="AB160" s="3" t="s">
        <v>60</v>
      </c>
      <c r="AC160" s="3" t="s">
        <v>61</v>
      </c>
      <c r="AD160" s="3" t="s">
        <v>60</v>
      </c>
      <c r="AE160" s="3" t="s">
        <v>62</v>
      </c>
      <c r="AF160" s="3" t="s">
        <v>60</v>
      </c>
      <c r="AG160" s="3" t="s">
        <v>61</v>
      </c>
      <c r="AH160" s="3" t="s">
        <v>60</v>
      </c>
      <c r="AI160" s="3" t="s">
        <v>61</v>
      </c>
      <c r="AJ160" s="3" t="s">
        <v>67</v>
      </c>
      <c r="AK160" s="3" t="s">
        <v>61</v>
      </c>
      <c r="AL160" s="3" t="s">
        <v>66</v>
      </c>
      <c r="AM160" s="3" t="s">
        <v>64</v>
      </c>
      <c r="AN160" s="3"/>
      <c r="AO160" s="3">
        <v>70.010250000000013</v>
      </c>
      <c r="AP160" s="3">
        <v>83.889785714285708</v>
      </c>
      <c r="AQ160" s="3">
        <v>84.024000000000001</v>
      </c>
      <c r="AR160" s="3">
        <v>53.599499999999999</v>
      </c>
      <c r="AS160" s="3">
        <v>57.019399999999997</v>
      </c>
      <c r="AT160" s="3">
        <v>68.809249999999992</v>
      </c>
      <c r="AU160" s="3">
        <v>55.648250000000004</v>
      </c>
      <c r="AV160" s="3">
        <v>61.707999999999998</v>
      </c>
      <c r="AW160" s="3"/>
      <c r="AX160" s="3">
        <v>48.753500000000003</v>
      </c>
      <c r="AY160" s="3">
        <v>63.749285714285712</v>
      </c>
      <c r="AZ160" s="3">
        <v>20.280666666666665</v>
      </c>
      <c r="BA160" s="3">
        <v>51.447400000000002</v>
      </c>
      <c r="BB160" s="3">
        <v>52.75333333333333</v>
      </c>
      <c r="BC160" s="3">
        <v>79.944857142857146</v>
      </c>
      <c r="BD160" s="3">
        <v>75.945666666666668</v>
      </c>
    </row>
    <row r="161" spans="1:56">
      <c r="A161" t="s">
        <v>230</v>
      </c>
      <c r="B161" t="s">
        <v>231</v>
      </c>
      <c r="C161" s="3">
        <v>63.392735158730176</v>
      </c>
      <c r="D161" s="3">
        <v>90.191000000000003</v>
      </c>
      <c r="E161" s="4">
        <v>7379358</v>
      </c>
      <c r="F161" s="3" t="s">
        <v>67</v>
      </c>
      <c r="G161" s="3" t="s">
        <v>62</v>
      </c>
      <c r="H161" s="3" t="s">
        <v>60</v>
      </c>
      <c r="I161" s="3" t="s">
        <v>62</v>
      </c>
      <c r="J161" s="3" t="s">
        <v>60</v>
      </c>
      <c r="K161" s="3" t="s">
        <v>62</v>
      </c>
      <c r="L161" s="3" t="s">
        <v>67</v>
      </c>
      <c r="M161" s="3" t="s">
        <v>61</v>
      </c>
      <c r="N161" s="3" t="s">
        <v>67</v>
      </c>
      <c r="O161" s="3" t="s">
        <v>62</v>
      </c>
      <c r="P161" s="3" t="s">
        <v>67</v>
      </c>
      <c r="Q161" s="3" t="s">
        <v>64</v>
      </c>
      <c r="R161" s="3" t="s">
        <v>67</v>
      </c>
      <c r="S161" s="3" t="s">
        <v>62</v>
      </c>
      <c r="T161" s="3" t="s">
        <v>67</v>
      </c>
      <c r="U161" s="3" t="s">
        <v>64</v>
      </c>
      <c r="V161" s="3" t="s">
        <v>60</v>
      </c>
      <c r="W161" s="3" t="s">
        <v>62</v>
      </c>
      <c r="X161" s="3" t="s">
        <v>67</v>
      </c>
      <c r="Y161" s="3" t="s">
        <v>59</v>
      </c>
      <c r="Z161" s="3" t="s">
        <v>67</v>
      </c>
      <c r="AA161" s="3" t="s">
        <v>62</v>
      </c>
      <c r="AB161" s="3" t="s">
        <v>63</v>
      </c>
      <c r="AC161" s="3" t="s">
        <v>64</v>
      </c>
      <c r="AD161" s="3" t="s">
        <v>66</v>
      </c>
      <c r="AE161" s="3" t="s">
        <v>61</v>
      </c>
      <c r="AF161" s="3" t="s">
        <v>58</v>
      </c>
      <c r="AG161" s="3" t="s">
        <v>59</v>
      </c>
      <c r="AH161" s="3" t="s">
        <v>60</v>
      </c>
      <c r="AI161" s="3" t="s">
        <v>65</v>
      </c>
      <c r="AJ161" s="3" t="s">
        <v>60</v>
      </c>
      <c r="AK161" s="3" t="s">
        <v>61</v>
      </c>
      <c r="AL161" s="3" t="s">
        <v>67</v>
      </c>
      <c r="AM161" s="3" t="s">
        <v>62</v>
      </c>
      <c r="AN161" s="3">
        <v>57.194500000000005</v>
      </c>
      <c r="AO161" s="3">
        <v>61.336374999999997</v>
      </c>
      <c r="AP161" s="3">
        <v>53.456214285714282</v>
      </c>
      <c r="AQ161" s="3">
        <v>69.187250000000006</v>
      </c>
      <c r="AR161" s="3">
        <v>72.858500000000006</v>
      </c>
      <c r="AS161" s="3">
        <v>69.163600000000002</v>
      </c>
      <c r="AT161" s="3">
        <v>73.017750000000007</v>
      </c>
      <c r="AU161" s="3">
        <v>69.4846</v>
      </c>
      <c r="AV161" s="3">
        <v>20.483333333333334</v>
      </c>
      <c r="AW161" s="3">
        <v>63.459499999999998</v>
      </c>
      <c r="AX161" s="3">
        <v>77.328749999999999</v>
      </c>
      <c r="AY161" s="3">
        <v>95.97571428571429</v>
      </c>
      <c r="AZ161" s="3">
        <v>88.273666666666671</v>
      </c>
      <c r="BA161" s="3"/>
      <c r="BB161" s="3">
        <v>45.462200000000003</v>
      </c>
      <c r="BC161" s="3">
        <v>45.703428571428567</v>
      </c>
      <c r="BD161" s="3">
        <v>54.934333333333335</v>
      </c>
    </row>
    <row r="162" spans="1:56">
      <c r="A162" t="s">
        <v>232</v>
      </c>
      <c r="B162" t="s">
        <v>233</v>
      </c>
      <c r="C162" s="3">
        <v>66.299341526610647</v>
      </c>
      <c r="D162" s="3">
        <v>85.204909090909098</v>
      </c>
      <c r="E162" s="4">
        <v>6769151</v>
      </c>
      <c r="F162" s="3" t="s">
        <v>63</v>
      </c>
      <c r="G162" s="3" t="s">
        <v>64</v>
      </c>
      <c r="H162" s="3" t="s">
        <v>60</v>
      </c>
      <c r="I162" s="3" t="s">
        <v>61</v>
      </c>
      <c r="J162" s="3" t="s">
        <v>60</v>
      </c>
      <c r="K162" s="3" t="s">
        <v>61</v>
      </c>
      <c r="L162" s="3" t="s">
        <v>58</v>
      </c>
      <c r="M162" s="3" t="s">
        <v>59</v>
      </c>
      <c r="N162" s="3" t="s">
        <v>60</v>
      </c>
      <c r="O162" s="3" t="s">
        <v>61</v>
      </c>
      <c r="P162" s="3" t="s">
        <v>67</v>
      </c>
      <c r="Q162" s="3" t="s">
        <v>62</v>
      </c>
      <c r="R162" s="3" t="s">
        <v>67</v>
      </c>
      <c r="S162" s="3" t="s">
        <v>62</v>
      </c>
      <c r="T162" s="3" t="s">
        <v>60</v>
      </c>
      <c r="U162" s="3" t="s">
        <v>61</v>
      </c>
      <c r="V162" s="3" t="s">
        <v>67</v>
      </c>
      <c r="W162" s="3" t="s">
        <v>62</v>
      </c>
      <c r="X162" s="3" t="s">
        <v>66</v>
      </c>
      <c r="Y162" s="3" t="s">
        <v>59</v>
      </c>
      <c r="Z162" s="3" t="s">
        <v>60</v>
      </c>
      <c r="AA162" s="3" t="s">
        <v>65</v>
      </c>
      <c r="AB162" s="3" t="s">
        <v>66</v>
      </c>
      <c r="AC162" s="3" t="s">
        <v>64</v>
      </c>
      <c r="AD162" s="3" t="s">
        <v>67</v>
      </c>
      <c r="AE162" s="3" t="s">
        <v>62</v>
      </c>
      <c r="AF162" s="3" t="s">
        <v>60</v>
      </c>
      <c r="AG162" s="3" t="s">
        <v>61</v>
      </c>
      <c r="AH162" s="3" t="s">
        <v>60</v>
      </c>
      <c r="AI162" s="3" t="s">
        <v>62</v>
      </c>
      <c r="AJ162" s="3" t="s">
        <v>60</v>
      </c>
      <c r="AK162" s="3" t="s">
        <v>61</v>
      </c>
      <c r="AL162" s="3" t="s">
        <v>67</v>
      </c>
      <c r="AM162" s="3" t="s">
        <v>64</v>
      </c>
      <c r="AN162" s="3">
        <v>99.506500000000003</v>
      </c>
      <c r="AO162" s="3">
        <v>56.177125000000004</v>
      </c>
      <c r="AP162" s="3">
        <v>75.066785714285729</v>
      </c>
      <c r="AQ162" s="3">
        <v>99.546999999999997</v>
      </c>
      <c r="AR162" s="3">
        <v>41.794249999999998</v>
      </c>
      <c r="AS162" s="3">
        <v>68.4422</v>
      </c>
      <c r="AT162" s="3">
        <v>62.057333333333332</v>
      </c>
      <c r="AU162" s="3">
        <v>52.119000000000007</v>
      </c>
      <c r="AV162" s="3">
        <v>58.471600000000002</v>
      </c>
      <c r="AW162" s="3">
        <v>84.4435</v>
      </c>
      <c r="AX162" s="3">
        <v>40.626000000000005</v>
      </c>
      <c r="AY162" s="3">
        <v>87.128428571428586</v>
      </c>
      <c r="AZ162" s="3">
        <v>85.471000000000004</v>
      </c>
      <c r="BA162" s="3">
        <v>59.242800000000003</v>
      </c>
      <c r="BB162" s="3">
        <v>62.105200000000004</v>
      </c>
      <c r="BC162" s="3">
        <v>55.565333333333328</v>
      </c>
      <c r="BD162" s="3">
        <v>39.324749999999995</v>
      </c>
    </row>
    <row r="163" spans="1:56">
      <c r="A163" t="s">
        <v>234</v>
      </c>
      <c r="B163" t="s">
        <v>235</v>
      </c>
      <c r="C163" s="3">
        <v>49.891075210084033</v>
      </c>
      <c r="D163" s="3">
        <v>97.435000000000002</v>
      </c>
      <c r="E163" s="4">
        <v>5180208</v>
      </c>
      <c r="F163" s="3" t="s">
        <v>60</v>
      </c>
      <c r="G163" s="3" t="s">
        <v>61</v>
      </c>
      <c r="H163" s="3" t="s">
        <v>60</v>
      </c>
      <c r="I163" s="3" t="s">
        <v>61</v>
      </c>
      <c r="J163" s="3" t="s">
        <v>60</v>
      </c>
      <c r="K163" s="3" t="s">
        <v>61</v>
      </c>
      <c r="L163" s="3" t="s">
        <v>60</v>
      </c>
      <c r="M163" s="3" t="s">
        <v>59</v>
      </c>
      <c r="N163" s="3" t="s">
        <v>60</v>
      </c>
      <c r="O163" s="3" t="s">
        <v>61</v>
      </c>
      <c r="P163" s="3" t="s">
        <v>60</v>
      </c>
      <c r="Q163" s="3" t="s">
        <v>61</v>
      </c>
      <c r="R163" s="3" t="s">
        <v>60</v>
      </c>
      <c r="S163" s="3" t="s">
        <v>61</v>
      </c>
      <c r="T163" s="3" t="s">
        <v>60</v>
      </c>
      <c r="U163" s="3" t="s">
        <v>62</v>
      </c>
      <c r="V163" s="3" t="s">
        <v>60</v>
      </c>
      <c r="W163" s="3" t="s">
        <v>61</v>
      </c>
      <c r="X163" s="3" t="s">
        <v>67</v>
      </c>
      <c r="Y163" s="3" t="s">
        <v>59</v>
      </c>
      <c r="Z163" s="3" t="s">
        <v>60</v>
      </c>
      <c r="AA163" s="3" t="s">
        <v>65</v>
      </c>
      <c r="AB163" s="3" t="s">
        <v>63</v>
      </c>
      <c r="AC163" s="3" t="s">
        <v>64</v>
      </c>
      <c r="AD163" s="3" t="s">
        <v>63</v>
      </c>
      <c r="AE163" s="3" t="s">
        <v>64</v>
      </c>
      <c r="AF163" s="3" t="s">
        <v>67</v>
      </c>
      <c r="AG163" s="3" t="s">
        <v>62</v>
      </c>
      <c r="AH163" s="3" t="s">
        <v>60</v>
      </c>
      <c r="AI163" s="3" t="s">
        <v>61</v>
      </c>
      <c r="AJ163" s="3" t="s">
        <v>60</v>
      </c>
      <c r="AK163" s="3" t="s">
        <v>61</v>
      </c>
      <c r="AL163" s="3" t="s">
        <v>60</v>
      </c>
      <c r="AM163" s="3" t="s">
        <v>61</v>
      </c>
      <c r="AN163" s="3">
        <v>21.205000000000002</v>
      </c>
      <c r="AO163" s="3">
        <v>45.977428571428575</v>
      </c>
      <c r="AP163" s="3">
        <v>38.688499999999998</v>
      </c>
      <c r="AQ163" s="3">
        <v>42.932499999999997</v>
      </c>
      <c r="AR163" s="3">
        <v>39.922250000000005</v>
      </c>
      <c r="AS163" s="3">
        <v>53.001999999999995</v>
      </c>
      <c r="AT163" s="3">
        <v>17.751000000000001</v>
      </c>
      <c r="AU163" s="3">
        <v>58.054833333333335</v>
      </c>
      <c r="AV163" s="3">
        <v>7.6971666666666678</v>
      </c>
      <c r="AW163" s="3">
        <v>72.107500000000002</v>
      </c>
      <c r="AX163" s="3">
        <v>28.239000000000001</v>
      </c>
      <c r="AY163" s="3">
        <v>97.712000000000003</v>
      </c>
      <c r="AZ163" s="3">
        <v>98.584999999999994</v>
      </c>
      <c r="BA163" s="3">
        <v>83.066000000000003</v>
      </c>
      <c r="BB163" s="3">
        <v>46.238199999999999</v>
      </c>
      <c r="BC163" s="3">
        <v>49.5929</v>
      </c>
      <c r="BD163" s="3">
        <v>47.377000000000002</v>
      </c>
    </row>
    <row r="164" spans="1:56">
      <c r="A164" t="s">
        <v>236</v>
      </c>
      <c r="B164" t="s">
        <v>237</v>
      </c>
      <c r="C164" s="3">
        <v>70.033275980392162</v>
      </c>
      <c r="D164" s="3">
        <v>93.647181818181835</v>
      </c>
      <c r="E164" s="4">
        <v>21497306</v>
      </c>
      <c r="F164" s="3" t="s">
        <v>66</v>
      </c>
      <c r="G164" s="3" t="s">
        <v>64</v>
      </c>
      <c r="H164" s="3" t="s">
        <v>60</v>
      </c>
      <c r="I164" s="3" t="s">
        <v>62</v>
      </c>
      <c r="J164" s="3" t="s">
        <v>60</v>
      </c>
      <c r="K164" s="3" t="s">
        <v>62</v>
      </c>
      <c r="L164" s="3" t="s">
        <v>63</v>
      </c>
      <c r="M164" s="3" t="s">
        <v>64</v>
      </c>
      <c r="N164" s="3" t="s">
        <v>60</v>
      </c>
      <c r="O164" s="3" t="s">
        <v>61</v>
      </c>
      <c r="P164" s="3" t="s">
        <v>60</v>
      </c>
      <c r="Q164" s="3" t="s">
        <v>62</v>
      </c>
      <c r="R164" s="3" t="s">
        <v>60</v>
      </c>
      <c r="S164" s="3" t="s">
        <v>62</v>
      </c>
      <c r="T164" s="3" t="s">
        <v>67</v>
      </c>
      <c r="U164" s="3" t="s">
        <v>61</v>
      </c>
      <c r="V164" s="3" t="s">
        <v>60</v>
      </c>
      <c r="W164" s="3" t="s">
        <v>62</v>
      </c>
      <c r="X164" s="3" t="s">
        <v>67</v>
      </c>
      <c r="Y164" s="3" t="s">
        <v>59</v>
      </c>
      <c r="Z164" s="3" t="s">
        <v>67</v>
      </c>
      <c r="AA164" s="3" t="s">
        <v>62</v>
      </c>
      <c r="AB164" s="3" t="s">
        <v>66</v>
      </c>
      <c r="AC164" s="3" t="s">
        <v>64</v>
      </c>
      <c r="AD164" s="3" t="s">
        <v>63</v>
      </c>
      <c r="AE164" s="3" t="s">
        <v>64</v>
      </c>
      <c r="AF164" s="3" t="s">
        <v>60</v>
      </c>
      <c r="AG164" s="3" t="s">
        <v>62</v>
      </c>
      <c r="AH164" s="3" t="s">
        <v>60</v>
      </c>
      <c r="AI164" s="3" t="s">
        <v>61</v>
      </c>
      <c r="AJ164" s="3" t="s">
        <v>60</v>
      </c>
      <c r="AK164" s="3" t="s">
        <v>61</v>
      </c>
      <c r="AL164" s="3" t="s">
        <v>60</v>
      </c>
      <c r="AM164" s="3" t="s">
        <v>61</v>
      </c>
      <c r="AN164" s="3">
        <v>92.646000000000001</v>
      </c>
      <c r="AO164" s="3">
        <v>62.431375000000003</v>
      </c>
      <c r="AP164" s="3">
        <v>78.789500000000004</v>
      </c>
      <c r="AQ164" s="3">
        <v>98.155000000000015</v>
      </c>
      <c r="AR164" s="3">
        <v>51.861000000000004</v>
      </c>
      <c r="AS164" s="3">
        <v>50.194000000000003</v>
      </c>
      <c r="AT164" s="3">
        <v>71.815749999999994</v>
      </c>
      <c r="AU164" s="3">
        <v>76.108000000000004</v>
      </c>
      <c r="AV164" s="3">
        <v>37.484666666666662</v>
      </c>
      <c r="AW164" s="3">
        <v>53.411999999999999</v>
      </c>
      <c r="AX164" s="3">
        <v>81.576000000000008</v>
      </c>
      <c r="AY164" s="3">
        <v>93.864000000000004</v>
      </c>
      <c r="AZ164" s="3">
        <v>94.762999999999991</v>
      </c>
      <c r="BA164" s="3">
        <v>75.472000000000008</v>
      </c>
      <c r="BB164" s="3">
        <v>56.253400000000013</v>
      </c>
      <c r="BC164" s="3">
        <v>65.946499999999986</v>
      </c>
      <c r="BD164" s="3">
        <v>49.793500000000009</v>
      </c>
    </row>
    <row r="165" spans="1:56">
      <c r="A165" t="s">
        <v>238</v>
      </c>
      <c r="B165" t="s">
        <v>239</v>
      </c>
      <c r="C165" s="3">
        <v>55.056224774354185</v>
      </c>
      <c r="D165" s="3">
        <v>97.904499999999999</v>
      </c>
      <c r="E165" s="4">
        <v>2159067</v>
      </c>
      <c r="F165" s="3" t="s">
        <v>60</v>
      </c>
      <c r="G165" s="3" t="s">
        <v>61</v>
      </c>
      <c r="H165" s="3" t="s">
        <v>60</v>
      </c>
      <c r="I165" s="3" t="s">
        <v>61</v>
      </c>
      <c r="J165" s="3" t="s">
        <v>60</v>
      </c>
      <c r="K165" s="3" t="s">
        <v>61</v>
      </c>
      <c r="L165" s="3" t="s">
        <v>60</v>
      </c>
      <c r="M165" s="3" t="s">
        <v>61</v>
      </c>
      <c r="N165" s="3" t="s">
        <v>66</v>
      </c>
      <c r="O165" s="3" t="s">
        <v>62</v>
      </c>
      <c r="P165" s="3" t="s">
        <v>60</v>
      </c>
      <c r="Q165" s="3" t="s">
        <v>61</v>
      </c>
      <c r="R165" s="3" t="s">
        <v>60</v>
      </c>
      <c r="S165" s="3" t="s">
        <v>61</v>
      </c>
      <c r="T165" s="3" t="s">
        <v>60</v>
      </c>
      <c r="U165" s="3" t="s">
        <v>61</v>
      </c>
      <c r="V165" s="3" t="s">
        <v>60</v>
      </c>
      <c r="W165" s="3" t="s">
        <v>61</v>
      </c>
      <c r="X165" s="3" t="s">
        <v>60</v>
      </c>
      <c r="Y165" s="3" t="s">
        <v>59</v>
      </c>
      <c r="Z165" s="3" t="s">
        <v>60</v>
      </c>
      <c r="AA165" s="3" t="s">
        <v>61</v>
      </c>
      <c r="AB165" s="3" t="s">
        <v>63</v>
      </c>
      <c r="AC165" s="3" t="s">
        <v>64</v>
      </c>
      <c r="AD165" s="3" t="s">
        <v>63</v>
      </c>
      <c r="AE165" s="3" t="s">
        <v>64</v>
      </c>
      <c r="AF165" s="3" t="s">
        <v>58</v>
      </c>
      <c r="AG165" s="3" t="s">
        <v>59</v>
      </c>
      <c r="AH165" s="3" t="s">
        <v>67</v>
      </c>
      <c r="AI165" s="3" t="s">
        <v>62</v>
      </c>
      <c r="AJ165" s="3" t="s">
        <v>60</v>
      </c>
      <c r="AK165" s="3" t="s">
        <v>65</v>
      </c>
      <c r="AL165" s="3" t="s">
        <v>66</v>
      </c>
      <c r="AM165" s="3" t="s">
        <v>62</v>
      </c>
      <c r="AN165" s="3">
        <v>29.57</v>
      </c>
      <c r="AO165" s="3">
        <v>53.372750000000003</v>
      </c>
      <c r="AP165" s="3">
        <v>23.553928571428575</v>
      </c>
      <c r="AQ165" s="3">
        <v>54.226999999999997</v>
      </c>
      <c r="AR165" s="3">
        <v>74.136250000000004</v>
      </c>
      <c r="AS165" s="3">
        <v>49.727000000000004</v>
      </c>
      <c r="AT165" s="3">
        <v>31.460333333333335</v>
      </c>
      <c r="AU165" s="3">
        <v>50.226999999999997</v>
      </c>
      <c r="AV165" s="3">
        <v>20.753166666666665</v>
      </c>
      <c r="AW165" s="3">
        <v>27.462000000000003</v>
      </c>
      <c r="AX165" s="3">
        <v>61.79325</v>
      </c>
      <c r="AY165" s="3">
        <v>96.614599999999996</v>
      </c>
      <c r="AZ165" s="3">
        <v>97.452500000000001</v>
      </c>
      <c r="BA165" s="3"/>
      <c r="BB165" s="3">
        <v>74.213000000000008</v>
      </c>
      <c r="BC165" s="3">
        <v>45.19755555555556</v>
      </c>
      <c r="BD165" s="3">
        <v>78.197500000000005</v>
      </c>
    </row>
    <row r="168" spans="1:56">
      <c r="A168" s="8" t="s">
        <v>392</v>
      </c>
      <c r="B168" s="9"/>
      <c r="C168" s="10"/>
    </row>
    <row r="169" spans="1:56">
      <c r="A169" s="11"/>
      <c r="B169" s="3" t="s">
        <v>63</v>
      </c>
      <c r="C169" s="7" t="s">
        <v>393</v>
      </c>
    </row>
    <row r="170" spans="1:56">
      <c r="A170" s="11"/>
      <c r="B170" s="3" t="s">
        <v>66</v>
      </c>
      <c r="C170" s="7" t="s">
        <v>394</v>
      </c>
    </row>
    <row r="171" spans="1:56">
      <c r="A171" s="11"/>
      <c r="B171" s="3" t="s">
        <v>67</v>
      </c>
      <c r="C171" s="7" t="s">
        <v>395</v>
      </c>
    </row>
    <row r="172" spans="1:56">
      <c r="A172" s="11"/>
      <c r="B172" s="3" t="s">
        <v>60</v>
      </c>
      <c r="C172" s="7" t="s">
        <v>396</v>
      </c>
    </row>
    <row r="173" spans="1:56">
      <c r="A173" s="11"/>
      <c r="B173" s="3" t="s">
        <v>58</v>
      </c>
      <c r="C173" s="7" t="s">
        <v>397</v>
      </c>
    </row>
    <row r="174" spans="1:56">
      <c r="A174" s="8" t="s">
        <v>398</v>
      </c>
      <c r="B174" s="10"/>
      <c r="C174" s="10"/>
    </row>
    <row r="175" spans="1:56">
      <c r="A175" s="12"/>
      <c r="B175" s="3" t="s">
        <v>64</v>
      </c>
      <c r="C175" s="7" t="s">
        <v>399</v>
      </c>
    </row>
    <row r="176" spans="1:56">
      <c r="A176" s="13"/>
      <c r="B176" s="3" t="s">
        <v>62</v>
      </c>
      <c r="C176" s="7" t="s">
        <v>400</v>
      </c>
    </row>
    <row r="177" spans="1:3">
      <c r="A177" s="13"/>
      <c r="B177" s="3" t="s">
        <v>61</v>
      </c>
      <c r="C177" s="7" t="s">
        <v>401</v>
      </c>
    </row>
    <row r="178" spans="1:3">
      <c r="A178" s="13"/>
      <c r="B178" s="3" t="s">
        <v>65</v>
      </c>
      <c r="C178" s="7" t="s">
        <v>402</v>
      </c>
    </row>
  </sheetData>
  <autoFilter ref="A2:XF165"/>
  <conditionalFormatting sqref="C3:BD165">
    <cfRule type="containsText" dxfId="323" priority="82" operator="containsText" text="↓">
      <formula>NOT(ISERROR(SEARCH("↓",C3)))</formula>
    </cfRule>
    <cfRule type="containsText" dxfId="322" priority="83" operator="containsText" text="→">
      <formula>NOT(ISERROR(SEARCH("→",C3)))</formula>
    </cfRule>
    <cfRule type="containsText" dxfId="321" priority="84" operator="containsText" text="➚">
      <formula>NOT(ISERROR(SEARCH("➚",C3)))</formula>
    </cfRule>
    <cfRule type="containsText" dxfId="320" priority="85" operator="containsText" text="↑">
      <formula>NOT(ISERROR(SEARCH("↑",C3)))</formula>
    </cfRule>
  </conditionalFormatting>
  <conditionalFormatting sqref="C3:BD165">
    <cfRule type="containsText" dxfId="319" priority="86" operator="containsText" text="grey">
      <formula>NOT(ISERROR(SEARCH("grey",C3)))</formula>
    </cfRule>
    <cfRule type="containsText" dxfId="318" priority="87" operator="containsText" text="orange">
      <formula>NOT(ISERROR(SEARCH("orange",C3)))</formula>
    </cfRule>
    <cfRule type="containsText" dxfId="317" priority="88" operator="containsText" text="yellow">
      <formula>NOT(ISERROR(SEARCH("yellow",C3)))</formula>
    </cfRule>
    <cfRule type="containsText" dxfId="316" priority="89" operator="containsText" text="red">
      <formula>NOT(ISERROR(SEARCH("red",C3)))</formula>
    </cfRule>
    <cfRule type="containsText" dxfId="315" priority="90" operator="containsText" text="green">
      <formula>NOT(ISERROR(SEARCH("green",C3)))</formula>
    </cfRule>
  </conditionalFormatting>
  <conditionalFormatting sqref="B169">
    <cfRule type="containsText" dxfId="314" priority="73" operator="containsText" text="↓">
      <formula>NOT(ISERROR(SEARCH("↓",B169)))</formula>
    </cfRule>
    <cfRule type="containsText" dxfId="313" priority="74" operator="containsText" text="→">
      <formula>NOT(ISERROR(SEARCH("→",B169)))</formula>
    </cfRule>
    <cfRule type="containsText" dxfId="312" priority="75" operator="containsText" text="➚">
      <formula>NOT(ISERROR(SEARCH("➚",B169)))</formula>
    </cfRule>
    <cfRule type="containsText" dxfId="311" priority="76" operator="containsText" text="↑">
      <formula>NOT(ISERROR(SEARCH("↑",B169)))</formula>
    </cfRule>
  </conditionalFormatting>
  <conditionalFormatting sqref="B169">
    <cfRule type="containsText" dxfId="310" priority="77" operator="containsText" text="grey">
      <formula>NOT(ISERROR(SEARCH("grey",B169)))</formula>
    </cfRule>
    <cfRule type="containsText" dxfId="309" priority="78" operator="containsText" text="orange">
      <formula>NOT(ISERROR(SEARCH("orange",B169)))</formula>
    </cfRule>
    <cfRule type="containsText" dxfId="308" priority="79" operator="containsText" text="yellow">
      <formula>NOT(ISERROR(SEARCH("yellow",B169)))</formula>
    </cfRule>
    <cfRule type="containsText" dxfId="307" priority="80" operator="containsText" text="red">
      <formula>NOT(ISERROR(SEARCH("red",B169)))</formula>
    </cfRule>
    <cfRule type="containsText" dxfId="306" priority="81" operator="containsText" text="green">
      <formula>NOT(ISERROR(SEARCH("green",B169)))</formula>
    </cfRule>
  </conditionalFormatting>
  <conditionalFormatting sqref="B170">
    <cfRule type="containsText" dxfId="305" priority="64" operator="containsText" text="↓">
      <formula>NOT(ISERROR(SEARCH("↓",B170)))</formula>
    </cfRule>
    <cfRule type="containsText" dxfId="304" priority="65" operator="containsText" text="→">
      <formula>NOT(ISERROR(SEARCH("→",B170)))</formula>
    </cfRule>
    <cfRule type="containsText" dxfId="303" priority="66" operator="containsText" text="➚">
      <formula>NOT(ISERROR(SEARCH("➚",B170)))</formula>
    </cfRule>
    <cfRule type="containsText" dxfId="302" priority="67" operator="containsText" text="↑">
      <formula>NOT(ISERROR(SEARCH("↑",B170)))</formula>
    </cfRule>
  </conditionalFormatting>
  <conditionalFormatting sqref="B170">
    <cfRule type="containsText" dxfId="301" priority="68" operator="containsText" text="grey">
      <formula>NOT(ISERROR(SEARCH("grey",B170)))</formula>
    </cfRule>
    <cfRule type="containsText" dxfId="300" priority="69" operator="containsText" text="orange">
      <formula>NOT(ISERROR(SEARCH("orange",B170)))</formula>
    </cfRule>
    <cfRule type="containsText" dxfId="299" priority="70" operator="containsText" text="yellow">
      <formula>NOT(ISERROR(SEARCH("yellow",B170)))</formula>
    </cfRule>
    <cfRule type="containsText" dxfId="298" priority="71" operator="containsText" text="red">
      <formula>NOT(ISERROR(SEARCH("red",B170)))</formula>
    </cfRule>
    <cfRule type="containsText" dxfId="297" priority="72" operator="containsText" text="green">
      <formula>NOT(ISERROR(SEARCH("green",B170)))</formula>
    </cfRule>
  </conditionalFormatting>
  <conditionalFormatting sqref="B171">
    <cfRule type="containsText" dxfId="296" priority="55" operator="containsText" text="↓">
      <formula>NOT(ISERROR(SEARCH("↓",B171)))</formula>
    </cfRule>
    <cfRule type="containsText" dxfId="295" priority="56" operator="containsText" text="→">
      <formula>NOT(ISERROR(SEARCH("→",B171)))</formula>
    </cfRule>
    <cfRule type="containsText" dxfId="294" priority="57" operator="containsText" text="➚">
      <formula>NOT(ISERROR(SEARCH("➚",B171)))</formula>
    </cfRule>
    <cfRule type="containsText" dxfId="293" priority="58" operator="containsText" text="↑">
      <formula>NOT(ISERROR(SEARCH("↑",B171)))</formula>
    </cfRule>
  </conditionalFormatting>
  <conditionalFormatting sqref="B171">
    <cfRule type="containsText" dxfId="292" priority="59" operator="containsText" text="grey">
      <formula>NOT(ISERROR(SEARCH("grey",B171)))</formula>
    </cfRule>
    <cfRule type="containsText" dxfId="291" priority="60" operator="containsText" text="orange">
      <formula>NOT(ISERROR(SEARCH("orange",B171)))</formula>
    </cfRule>
    <cfRule type="containsText" dxfId="290" priority="61" operator="containsText" text="yellow">
      <formula>NOT(ISERROR(SEARCH("yellow",B171)))</formula>
    </cfRule>
    <cfRule type="containsText" dxfId="289" priority="62" operator="containsText" text="red">
      <formula>NOT(ISERROR(SEARCH("red",B171)))</formula>
    </cfRule>
    <cfRule type="containsText" dxfId="288" priority="63" operator="containsText" text="green">
      <formula>NOT(ISERROR(SEARCH("green",B171)))</formula>
    </cfRule>
  </conditionalFormatting>
  <conditionalFormatting sqref="B172">
    <cfRule type="containsText" dxfId="287" priority="46" operator="containsText" text="↓">
      <formula>NOT(ISERROR(SEARCH("↓",B172)))</formula>
    </cfRule>
    <cfRule type="containsText" dxfId="286" priority="47" operator="containsText" text="→">
      <formula>NOT(ISERROR(SEARCH("→",B172)))</formula>
    </cfRule>
    <cfRule type="containsText" dxfId="285" priority="48" operator="containsText" text="➚">
      <formula>NOT(ISERROR(SEARCH("➚",B172)))</formula>
    </cfRule>
    <cfRule type="containsText" dxfId="284" priority="49" operator="containsText" text="↑">
      <formula>NOT(ISERROR(SEARCH("↑",B172)))</formula>
    </cfRule>
  </conditionalFormatting>
  <conditionalFormatting sqref="B172">
    <cfRule type="containsText" dxfId="283" priority="50" operator="containsText" text="grey">
      <formula>NOT(ISERROR(SEARCH("grey",B172)))</formula>
    </cfRule>
    <cfRule type="containsText" dxfId="282" priority="51" operator="containsText" text="orange">
      <formula>NOT(ISERROR(SEARCH("orange",B172)))</formula>
    </cfRule>
    <cfRule type="containsText" dxfId="281" priority="52" operator="containsText" text="yellow">
      <formula>NOT(ISERROR(SEARCH("yellow",B172)))</formula>
    </cfRule>
    <cfRule type="containsText" dxfId="280" priority="53" operator="containsText" text="red">
      <formula>NOT(ISERROR(SEARCH("red",B172)))</formula>
    </cfRule>
    <cfRule type="containsText" dxfId="279" priority="54" operator="containsText" text="green">
      <formula>NOT(ISERROR(SEARCH("green",B172)))</formula>
    </cfRule>
  </conditionalFormatting>
  <conditionalFormatting sqref="B173">
    <cfRule type="containsText" dxfId="278" priority="37" operator="containsText" text="↓">
      <formula>NOT(ISERROR(SEARCH("↓",B173)))</formula>
    </cfRule>
    <cfRule type="containsText" dxfId="277" priority="38" operator="containsText" text="→">
      <formula>NOT(ISERROR(SEARCH("→",B173)))</formula>
    </cfRule>
    <cfRule type="containsText" dxfId="276" priority="39" operator="containsText" text="➚">
      <formula>NOT(ISERROR(SEARCH("➚",B173)))</formula>
    </cfRule>
    <cfRule type="containsText" dxfId="275" priority="40" operator="containsText" text="↑">
      <formula>NOT(ISERROR(SEARCH("↑",B173)))</formula>
    </cfRule>
  </conditionalFormatting>
  <conditionalFormatting sqref="B173">
    <cfRule type="containsText" dxfId="274" priority="41" operator="containsText" text="grey">
      <formula>NOT(ISERROR(SEARCH("grey",B173)))</formula>
    </cfRule>
    <cfRule type="containsText" dxfId="273" priority="42" operator="containsText" text="orange">
      <formula>NOT(ISERROR(SEARCH("orange",B173)))</formula>
    </cfRule>
    <cfRule type="containsText" dxfId="272" priority="43" operator="containsText" text="yellow">
      <formula>NOT(ISERROR(SEARCH("yellow",B173)))</formula>
    </cfRule>
    <cfRule type="containsText" dxfId="271" priority="44" operator="containsText" text="red">
      <formula>NOT(ISERROR(SEARCH("red",B173)))</formula>
    </cfRule>
    <cfRule type="containsText" dxfId="270" priority="45" operator="containsText" text="green">
      <formula>NOT(ISERROR(SEARCH("green",B173)))</formula>
    </cfRule>
  </conditionalFormatting>
  <conditionalFormatting sqref="B178">
    <cfRule type="containsText" dxfId="269" priority="28" operator="containsText" text="↓">
      <formula>NOT(ISERROR(SEARCH("↓",B178)))</formula>
    </cfRule>
    <cfRule type="containsText" dxfId="268" priority="29" operator="containsText" text="→">
      <formula>NOT(ISERROR(SEARCH("→",B178)))</formula>
    </cfRule>
    <cfRule type="containsText" dxfId="267" priority="30" operator="containsText" text="➚">
      <formula>NOT(ISERROR(SEARCH("➚",B178)))</formula>
    </cfRule>
    <cfRule type="containsText" dxfId="266" priority="31" operator="containsText" text="↑">
      <formula>NOT(ISERROR(SEARCH("↑",B178)))</formula>
    </cfRule>
  </conditionalFormatting>
  <conditionalFormatting sqref="B178">
    <cfRule type="containsText" dxfId="265" priority="32" operator="containsText" text="grey">
      <formula>NOT(ISERROR(SEARCH("grey",B178)))</formula>
    </cfRule>
    <cfRule type="containsText" dxfId="264" priority="33" operator="containsText" text="orange">
      <formula>NOT(ISERROR(SEARCH("orange",B178)))</formula>
    </cfRule>
    <cfRule type="containsText" dxfId="263" priority="34" operator="containsText" text="yellow">
      <formula>NOT(ISERROR(SEARCH("yellow",B178)))</formula>
    </cfRule>
    <cfRule type="containsText" dxfId="262" priority="35" operator="containsText" text="red">
      <formula>NOT(ISERROR(SEARCH("red",B178)))</formula>
    </cfRule>
    <cfRule type="containsText" dxfId="261" priority="36" operator="containsText" text="green">
      <formula>NOT(ISERROR(SEARCH("green",B178)))</formula>
    </cfRule>
  </conditionalFormatting>
  <conditionalFormatting sqref="B175">
    <cfRule type="containsText" dxfId="260" priority="19" operator="containsText" text="↓">
      <formula>NOT(ISERROR(SEARCH("↓",B175)))</formula>
    </cfRule>
    <cfRule type="containsText" dxfId="259" priority="20" operator="containsText" text="→">
      <formula>NOT(ISERROR(SEARCH("→",B175)))</formula>
    </cfRule>
    <cfRule type="containsText" dxfId="258" priority="21" operator="containsText" text="➚">
      <formula>NOT(ISERROR(SEARCH("➚",B175)))</formula>
    </cfRule>
    <cfRule type="containsText" dxfId="257" priority="22" operator="containsText" text="↑">
      <formula>NOT(ISERROR(SEARCH("↑",B175)))</formula>
    </cfRule>
  </conditionalFormatting>
  <conditionalFormatting sqref="B175">
    <cfRule type="containsText" dxfId="256" priority="23" operator="containsText" text="grey">
      <formula>NOT(ISERROR(SEARCH("grey",B175)))</formula>
    </cfRule>
    <cfRule type="containsText" dxfId="255" priority="24" operator="containsText" text="orange">
      <formula>NOT(ISERROR(SEARCH("orange",B175)))</formula>
    </cfRule>
    <cfRule type="containsText" dxfId="254" priority="25" operator="containsText" text="yellow">
      <formula>NOT(ISERROR(SEARCH("yellow",B175)))</formula>
    </cfRule>
    <cfRule type="containsText" dxfId="253" priority="26" operator="containsText" text="red">
      <formula>NOT(ISERROR(SEARCH("red",B175)))</formula>
    </cfRule>
    <cfRule type="containsText" dxfId="252" priority="27" operator="containsText" text="green">
      <formula>NOT(ISERROR(SEARCH("green",B175)))</formula>
    </cfRule>
  </conditionalFormatting>
  <conditionalFormatting sqref="B177">
    <cfRule type="containsText" dxfId="251" priority="10" operator="containsText" text="↓">
      <formula>NOT(ISERROR(SEARCH("↓",B177)))</formula>
    </cfRule>
    <cfRule type="containsText" dxfId="250" priority="11" operator="containsText" text="→">
      <formula>NOT(ISERROR(SEARCH("→",B177)))</formula>
    </cfRule>
    <cfRule type="containsText" dxfId="249" priority="12" operator="containsText" text="➚">
      <formula>NOT(ISERROR(SEARCH("➚",B177)))</formula>
    </cfRule>
    <cfRule type="containsText" dxfId="248" priority="13" operator="containsText" text="↑">
      <formula>NOT(ISERROR(SEARCH("↑",B177)))</formula>
    </cfRule>
  </conditionalFormatting>
  <conditionalFormatting sqref="B177">
    <cfRule type="containsText" dxfId="247" priority="14" operator="containsText" text="grey">
      <formula>NOT(ISERROR(SEARCH("grey",B177)))</formula>
    </cfRule>
    <cfRule type="containsText" dxfId="246" priority="15" operator="containsText" text="orange">
      <formula>NOT(ISERROR(SEARCH("orange",B177)))</formula>
    </cfRule>
    <cfRule type="containsText" dxfId="245" priority="16" operator="containsText" text="yellow">
      <formula>NOT(ISERROR(SEARCH("yellow",B177)))</formula>
    </cfRule>
    <cfRule type="containsText" dxfId="244" priority="17" operator="containsText" text="red">
      <formula>NOT(ISERROR(SEARCH("red",B177)))</formula>
    </cfRule>
    <cfRule type="containsText" dxfId="243" priority="18" operator="containsText" text="green">
      <formula>NOT(ISERROR(SEARCH("green",B177)))</formula>
    </cfRule>
  </conditionalFormatting>
  <conditionalFormatting sqref="B176">
    <cfRule type="containsText" dxfId="242" priority="1" operator="containsText" text="↓">
      <formula>NOT(ISERROR(SEARCH("↓",B176)))</formula>
    </cfRule>
    <cfRule type="containsText" dxfId="241" priority="2" operator="containsText" text="→">
      <formula>NOT(ISERROR(SEARCH("→",B176)))</formula>
    </cfRule>
    <cfRule type="containsText" dxfId="240" priority="3" operator="containsText" text="➚">
      <formula>NOT(ISERROR(SEARCH("➚",B176)))</formula>
    </cfRule>
    <cfRule type="containsText" dxfId="239" priority="4" operator="containsText" text="↑">
      <formula>NOT(ISERROR(SEARCH("↑",B176)))</formula>
    </cfRule>
  </conditionalFormatting>
  <conditionalFormatting sqref="B176">
    <cfRule type="containsText" dxfId="238" priority="5" operator="containsText" text="grey">
      <formula>NOT(ISERROR(SEARCH("grey",B176)))</formula>
    </cfRule>
    <cfRule type="containsText" dxfId="237" priority="6" operator="containsText" text="orange">
      <formula>NOT(ISERROR(SEARCH("orange",B176)))</formula>
    </cfRule>
    <cfRule type="containsText" dxfId="236" priority="7" operator="containsText" text="yellow">
      <formula>NOT(ISERROR(SEARCH("yellow",B176)))</formula>
    </cfRule>
    <cfRule type="containsText" dxfId="235" priority="8" operator="containsText" text="red">
      <formula>NOT(ISERROR(SEARCH("red",B176)))</formula>
    </cfRule>
    <cfRule type="containsText" dxfId="234" priority="9" operator="containsText" text="green">
      <formula>NOT(ISERROR(SEARCH("green",B176)))</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9"/>
  <sheetViews>
    <sheetView topLeftCell="A43" workbookViewId="0">
      <selection activeCell="A43" sqref="A43"/>
    </sheetView>
  </sheetViews>
  <sheetFormatPr defaultRowHeight="15"/>
  <sheetData>
    <row r="1" spans="1:57" ht="135">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row>
    <row r="2" spans="1:57">
      <c r="A2" s="45" t="s">
        <v>382</v>
      </c>
      <c r="B2" s="45" t="s">
        <v>383</v>
      </c>
      <c r="C2" s="3">
        <v>72.76349285714285</v>
      </c>
      <c r="D2" s="3">
        <v>95.310545454545448</v>
      </c>
      <c r="E2" s="4">
        <v>98168829</v>
      </c>
      <c r="F2" s="3" t="s">
        <v>66</v>
      </c>
      <c r="G2" s="3" t="s">
        <v>64</v>
      </c>
      <c r="H2" s="3" t="s">
        <v>67</v>
      </c>
      <c r="I2" s="3" t="s">
        <v>62</v>
      </c>
      <c r="J2" s="3" t="s">
        <v>60</v>
      </c>
      <c r="K2" s="3" t="s">
        <v>62</v>
      </c>
      <c r="L2" s="3" t="s">
        <v>63</v>
      </c>
      <c r="M2" s="3" t="s">
        <v>64</v>
      </c>
      <c r="N2" s="3" t="s">
        <v>67</v>
      </c>
      <c r="O2" s="3" t="s">
        <v>62</v>
      </c>
      <c r="P2" s="3" t="s">
        <v>67</v>
      </c>
      <c r="Q2" s="3" t="s">
        <v>64</v>
      </c>
      <c r="R2" s="3" t="s">
        <v>66</v>
      </c>
      <c r="S2" s="3" t="s">
        <v>61</v>
      </c>
      <c r="T2" s="3" t="s">
        <v>67</v>
      </c>
      <c r="U2" s="3" t="s">
        <v>62</v>
      </c>
      <c r="V2" s="3" t="s">
        <v>67</v>
      </c>
      <c r="W2" s="3" t="s">
        <v>62</v>
      </c>
      <c r="X2" s="3" t="s">
        <v>67</v>
      </c>
      <c r="Y2" s="3" t="s">
        <v>65</v>
      </c>
      <c r="Z2" s="3" t="s">
        <v>67</v>
      </c>
      <c r="AA2" s="3" t="s">
        <v>62</v>
      </c>
      <c r="AB2" s="3" t="s">
        <v>66</v>
      </c>
      <c r="AC2" s="3" t="s">
        <v>64</v>
      </c>
      <c r="AD2" s="3" t="s">
        <v>66</v>
      </c>
      <c r="AE2" s="3" t="s">
        <v>62</v>
      </c>
      <c r="AF2" s="3" t="s">
        <v>60</v>
      </c>
      <c r="AG2" s="3" t="s">
        <v>61</v>
      </c>
      <c r="AH2" s="3" t="s">
        <v>60</v>
      </c>
      <c r="AI2" s="3" t="s">
        <v>61</v>
      </c>
      <c r="AJ2" s="3" t="s">
        <v>60</v>
      </c>
      <c r="AK2" s="3" t="s">
        <v>62</v>
      </c>
      <c r="AL2" s="3" t="s">
        <v>67</v>
      </c>
      <c r="AM2" s="3" t="s">
        <v>62</v>
      </c>
      <c r="AN2" s="3">
        <v>95.625</v>
      </c>
      <c r="AO2" s="3">
        <v>71.390750000000011</v>
      </c>
      <c r="AP2" s="3">
        <v>70.850785714285706</v>
      </c>
      <c r="AQ2" s="3">
        <v>97.829000000000008</v>
      </c>
      <c r="AR2" s="3">
        <v>71.740499999999997</v>
      </c>
      <c r="AS2" s="3">
        <v>74.31580000000001</v>
      </c>
      <c r="AT2" s="3">
        <v>67.895250000000004</v>
      </c>
      <c r="AU2" s="3">
        <v>72.771000000000015</v>
      </c>
      <c r="AV2" s="3">
        <v>51.317666666666668</v>
      </c>
      <c r="AW2" s="3">
        <v>70.388000000000005</v>
      </c>
      <c r="AX2" s="3">
        <v>78.926749999999998</v>
      </c>
      <c r="AY2" s="3">
        <v>93.883142857142857</v>
      </c>
      <c r="AZ2" s="3">
        <v>92.64266666666667</v>
      </c>
      <c r="BA2" s="3">
        <v>48.789166666666667</v>
      </c>
      <c r="BB2" s="3">
        <v>46.492200000000004</v>
      </c>
      <c r="BC2" s="3">
        <v>66.448700000000002</v>
      </c>
      <c r="BD2" s="3">
        <v>65.673000000000002</v>
      </c>
      <c r="BE2" s="3"/>
    </row>
    <row r="3" spans="1:57">
      <c r="A3" s="45" t="s">
        <v>282</v>
      </c>
      <c r="B3" s="45" t="s">
        <v>283</v>
      </c>
      <c r="C3" s="3">
        <v>54.233591129785239</v>
      </c>
      <c r="D3" s="3">
        <v>98.839454545454544</v>
      </c>
      <c r="E3" s="4">
        <v>211400704</v>
      </c>
      <c r="F3" s="3" t="s">
        <v>60</v>
      </c>
      <c r="G3" s="3" t="s">
        <v>65</v>
      </c>
      <c r="H3" s="3" t="s">
        <v>60</v>
      </c>
      <c r="I3" s="3" t="s">
        <v>61</v>
      </c>
      <c r="J3" s="3" t="s">
        <v>60</v>
      </c>
      <c r="K3" s="3" t="s">
        <v>61</v>
      </c>
      <c r="L3" s="3" t="s">
        <v>60</v>
      </c>
      <c r="M3" s="3" t="s">
        <v>59</v>
      </c>
      <c r="N3" s="3" t="s">
        <v>60</v>
      </c>
      <c r="O3" s="3" t="s">
        <v>62</v>
      </c>
      <c r="P3" s="3" t="s">
        <v>60</v>
      </c>
      <c r="Q3" s="3" t="s">
        <v>62</v>
      </c>
      <c r="R3" s="3" t="s">
        <v>60</v>
      </c>
      <c r="S3" s="3" t="s">
        <v>61</v>
      </c>
      <c r="T3" s="3" t="s">
        <v>60</v>
      </c>
      <c r="U3" s="3" t="s">
        <v>61</v>
      </c>
      <c r="V3" s="3" t="s">
        <v>60</v>
      </c>
      <c r="W3" s="3" t="s">
        <v>61</v>
      </c>
      <c r="X3" s="3" t="s">
        <v>67</v>
      </c>
      <c r="Y3" s="3" t="s">
        <v>59</v>
      </c>
      <c r="Z3" s="3" t="s">
        <v>60</v>
      </c>
      <c r="AA3" s="3" t="s">
        <v>65</v>
      </c>
      <c r="AB3" s="3" t="s">
        <v>63</v>
      </c>
      <c r="AC3" s="3" t="s">
        <v>64</v>
      </c>
      <c r="AD3" s="3" t="s">
        <v>66</v>
      </c>
      <c r="AE3" s="3" t="s">
        <v>64</v>
      </c>
      <c r="AF3" s="3" t="s">
        <v>60</v>
      </c>
      <c r="AG3" s="3" t="s">
        <v>61</v>
      </c>
      <c r="AH3" s="3" t="s">
        <v>67</v>
      </c>
      <c r="AI3" s="3" t="s">
        <v>65</v>
      </c>
      <c r="AJ3" s="3" t="s">
        <v>60</v>
      </c>
      <c r="AK3" s="3" t="s">
        <v>61</v>
      </c>
      <c r="AL3" s="3" t="s">
        <v>58</v>
      </c>
      <c r="AM3" s="3" t="s">
        <v>59</v>
      </c>
      <c r="AN3" s="3">
        <v>34.319000000000003</v>
      </c>
      <c r="AO3" s="3">
        <v>61.099000000000004</v>
      </c>
      <c r="AP3" s="3">
        <v>31.500785714285708</v>
      </c>
      <c r="AQ3" s="3">
        <v>38.750666666666667</v>
      </c>
      <c r="AR3" s="3">
        <v>41.161499999999997</v>
      </c>
      <c r="AS3" s="3">
        <v>59.739599999999996</v>
      </c>
      <c r="AT3" s="3">
        <v>46.900000000000006</v>
      </c>
      <c r="AU3" s="3">
        <v>55.700600000000009</v>
      </c>
      <c r="AV3" s="3">
        <v>33.24666666666667</v>
      </c>
      <c r="AW3" s="3">
        <v>49.733499999999999</v>
      </c>
      <c r="AX3" s="3">
        <v>26.2135</v>
      </c>
      <c r="AY3" s="3">
        <v>95.947285714285712</v>
      </c>
      <c r="AZ3" s="3">
        <v>96.212666666666678</v>
      </c>
      <c r="BA3" s="3">
        <v>64.970833333333346</v>
      </c>
      <c r="BB3" s="3">
        <v>76.025999999999996</v>
      </c>
      <c r="BC3" s="3">
        <v>41.399444444444441</v>
      </c>
      <c r="BD3" s="3">
        <v>69.05</v>
      </c>
      <c r="BE3" s="3"/>
    </row>
    <row r="4" spans="1:57">
      <c r="A4" s="45" t="s">
        <v>312</v>
      </c>
      <c r="B4" s="45" t="s">
        <v>313</v>
      </c>
      <c r="C4" s="3">
        <v>66.784738012477732</v>
      </c>
      <c r="D4" s="3">
        <v>67.717500000000001</v>
      </c>
      <c r="E4" s="4">
        <v>2930524</v>
      </c>
      <c r="F4" s="3" t="s">
        <v>58</v>
      </c>
      <c r="G4" s="3" t="s">
        <v>59</v>
      </c>
      <c r="H4" s="3" t="s">
        <v>60</v>
      </c>
      <c r="I4" s="3" t="s">
        <v>62</v>
      </c>
      <c r="J4" s="3" t="s">
        <v>67</v>
      </c>
      <c r="K4" s="3" t="s">
        <v>62</v>
      </c>
      <c r="L4" s="3" t="s">
        <v>66</v>
      </c>
      <c r="M4" s="3" t="s">
        <v>64</v>
      </c>
      <c r="N4" s="3" t="s">
        <v>67</v>
      </c>
      <c r="O4" s="3" t="s">
        <v>61</v>
      </c>
      <c r="P4" s="3" t="s">
        <v>60</v>
      </c>
      <c r="Q4" s="3" t="s">
        <v>64</v>
      </c>
      <c r="R4" s="3" t="s">
        <v>60</v>
      </c>
      <c r="S4" s="3" t="s">
        <v>62</v>
      </c>
      <c r="T4" s="3" t="s">
        <v>67</v>
      </c>
      <c r="U4" s="3" t="s">
        <v>64</v>
      </c>
      <c r="V4" s="3" t="s">
        <v>67</v>
      </c>
      <c r="W4" s="3" t="s">
        <v>62</v>
      </c>
      <c r="X4" s="3" t="s">
        <v>58</v>
      </c>
      <c r="Y4" s="3" t="s">
        <v>59</v>
      </c>
      <c r="Z4" s="3" t="s">
        <v>67</v>
      </c>
      <c r="AA4" s="3" t="s">
        <v>61</v>
      </c>
      <c r="AB4" s="3" t="s">
        <v>60</v>
      </c>
      <c r="AC4" s="3" t="s">
        <v>64</v>
      </c>
      <c r="AD4" s="3" t="s">
        <v>60</v>
      </c>
      <c r="AE4" s="3" t="s">
        <v>65</v>
      </c>
      <c r="AF4" s="3" t="s">
        <v>60</v>
      </c>
      <c r="AG4" s="3" t="s">
        <v>62</v>
      </c>
      <c r="AH4" s="3" t="s">
        <v>67</v>
      </c>
      <c r="AI4" s="3" t="s">
        <v>65</v>
      </c>
      <c r="AJ4" s="3" t="s">
        <v>67</v>
      </c>
      <c r="AK4" s="3" t="s">
        <v>62</v>
      </c>
      <c r="AL4" s="3" t="s">
        <v>58</v>
      </c>
      <c r="AM4" s="3" t="s">
        <v>59</v>
      </c>
      <c r="AN4" s="3"/>
      <c r="AO4" s="3">
        <v>71.828714285714298</v>
      </c>
      <c r="AP4" s="3">
        <v>87.607571428571447</v>
      </c>
      <c r="AQ4" s="3">
        <v>92.658999999999992</v>
      </c>
      <c r="AR4" s="3">
        <v>57.247</v>
      </c>
      <c r="AS4" s="3">
        <v>53.970399999999998</v>
      </c>
      <c r="AT4" s="3">
        <v>66.661000000000001</v>
      </c>
      <c r="AU4" s="3">
        <v>76.509249999999994</v>
      </c>
      <c r="AV4" s="3">
        <v>81.364000000000004</v>
      </c>
      <c r="AW4" s="3"/>
      <c r="AX4" s="3">
        <v>35.714500000000001</v>
      </c>
      <c r="AY4" s="3">
        <v>75.292714285714283</v>
      </c>
      <c r="AZ4" s="3">
        <v>0</v>
      </c>
      <c r="BA4" s="3">
        <v>76.0364</v>
      </c>
      <c r="BB4" s="3">
        <v>68.095666666666659</v>
      </c>
      <c r="BC4" s="3">
        <v>79.87637500000001</v>
      </c>
      <c r="BD4" s="3">
        <v>43.034999999999997</v>
      </c>
      <c r="BE4" s="3"/>
    </row>
    <row r="5" spans="1:57">
      <c r="A5" s="45" t="s">
        <v>332</v>
      </c>
      <c r="B5" s="45" t="s">
        <v>333</v>
      </c>
      <c r="C5" s="3">
        <v>45.567349976657333</v>
      </c>
      <c r="D5" s="3">
        <v>99.97037499999999</v>
      </c>
      <c r="E5" s="4">
        <v>16359500</v>
      </c>
      <c r="F5" s="3" t="s">
        <v>60</v>
      </c>
      <c r="G5" s="3" t="s">
        <v>65</v>
      </c>
      <c r="H5" s="3" t="s">
        <v>60</v>
      </c>
      <c r="I5" s="3" t="s">
        <v>61</v>
      </c>
      <c r="J5" s="3" t="s">
        <v>60</v>
      </c>
      <c r="K5" s="3" t="s">
        <v>61</v>
      </c>
      <c r="L5" s="3" t="s">
        <v>58</v>
      </c>
      <c r="M5" s="3" t="s">
        <v>59</v>
      </c>
      <c r="N5" s="3" t="s">
        <v>60</v>
      </c>
      <c r="O5" s="3" t="s">
        <v>61</v>
      </c>
      <c r="P5" s="3" t="s">
        <v>60</v>
      </c>
      <c r="Q5" s="3" t="s">
        <v>61</v>
      </c>
      <c r="R5" s="3" t="s">
        <v>60</v>
      </c>
      <c r="S5" s="3" t="s">
        <v>61</v>
      </c>
      <c r="T5" s="3" t="s">
        <v>60</v>
      </c>
      <c r="U5" s="3" t="s">
        <v>61</v>
      </c>
      <c r="V5" s="3" t="s">
        <v>60</v>
      </c>
      <c r="W5" s="3" t="s">
        <v>61</v>
      </c>
      <c r="X5" s="3" t="s">
        <v>67</v>
      </c>
      <c r="Y5" s="3" t="s">
        <v>59</v>
      </c>
      <c r="Z5" s="3" t="s">
        <v>60</v>
      </c>
      <c r="AA5" s="3" t="s">
        <v>61</v>
      </c>
      <c r="AB5" s="3" t="s">
        <v>63</v>
      </c>
      <c r="AC5" s="3" t="s">
        <v>64</v>
      </c>
      <c r="AD5" s="3" t="s">
        <v>63</v>
      </c>
      <c r="AE5" s="3" t="s">
        <v>64</v>
      </c>
      <c r="AF5" s="3" t="s">
        <v>60</v>
      </c>
      <c r="AG5" s="3" t="s">
        <v>61</v>
      </c>
      <c r="AH5" s="3" t="s">
        <v>60</v>
      </c>
      <c r="AI5" s="3" t="s">
        <v>65</v>
      </c>
      <c r="AJ5" s="3" t="s">
        <v>60</v>
      </c>
      <c r="AK5" s="3" t="s">
        <v>61</v>
      </c>
      <c r="AL5" s="3" t="s">
        <v>60</v>
      </c>
      <c r="AM5" s="3" t="s">
        <v>62</v>
      </c>
      <c r="AN5" s="3">
        <v>11.756</v>
      </c>
      <c r="AO5" s="3">
        <v>26.902000000000001</v>
      </c>
      <c r="AP5" s="3">
        <v>21.234500000000001</v>
      </c>
      <c r="AQ5" s="3"/>
      <c r="AR5" s="3">
        <v>25.567666666666668</v>
      </c>
      <c r="AS5" s="3">
        <v>49.3</v>
      </c>
      <c r="AT5" s="3">
        <v>32.470666666666666</v>
      </c>
      <c r="AU5" s="3">
        <v>49.349000000000004</v>
      </c>
      <c r="AV5" s="3">
        <v>1.9135</v>
      </c>
      <c r="AW5" s="3">
        <v>73.802999999999997</v>
      </c>
      <c r="AX5" s="3">
        <v>56.618750000000006</v>
      </c>
      <c r="AY5" s="3">
        <v>94.421400000000006</v>
      </c>
      <c r="AZ5" s="3">
        <v>99.921000000000006</v>
      </c>
      <c r="BA5" s="3">
        <v>51.324800000000003</v>
      </c>
      <c r="BB5" s="3">
        <v>53.998000000000005</v>
      </c>
      <c r="BC5" s="3">
        <v>45.254200000000004</v>
      </c>
      <c r="BD5" s="3">
        <v>33.333333333333336</v>
      </c>
      <c r="BE5" s="3"/>
    </row>
    <row r="6" spans="1:57">
      <c r="A6" s="45" t="s">
        <v>298</v>
      </c>
      <c r="B6" s="45" t="s">
        <v>299</v>
      </c>
      <c r="C6" s="3">
        <v>63.999157492997199</v>
      </c>
      <c r="D6" s="3">
        <v>69.149999999999991</v>
      </c>
      <c r="E6" s="4">
        <v>4381583</v>
      </c>
      <c r="F6" s="3" t="s">
        <v>66</v>
      </c>
      <c r="G6" s="3" t="s">
        <v>62</v>
      </c>
      <c r="H6" s="3" t="s">
        <v>60</v>
      </c>
      <c r="I6" s="3" t="s">
        <v>62</v>
      </c>
      <c r="J6" s="3" t="s">
        <v>60</v>
      </c>
      <c r="K6" s="3" t="s">
        <v>62</v>
      </c>
      <c r="L6" s="3" t="s">
        <v>60</v>
      </c>
      <c r="M6" s="3" t="s">
        <v>65</v>
      </c>
      <c r="N6" s="3" t="s">
        <v>67</v>
      </c>
      <c r="O6" s="3" t="s">
        <v>62</v>
      </c>
      <c r="P6" s="3" t="s">
        <v>67</v>
      </c>
      <c r="Q6" s="3" t="s">
        <v>62</v>
      </c>
      <c r="R6" s="3" t="s">
        <v>66</v>
      </c>
      <c r="S6" s="3" t="s">
        <v>62</v>
      </c>
      <c r="T6" s="3" t="s">
        <v>60</v>
      </c>
      <c r="U6" s="3" t="s">
        <v>62</v>
      </c>
      <c r="V6" s="3" t="s">
        <v>67</v>
      </c>
      <c r="W6" s="3" t="s">
        <v>62</v>
      </c>
      <c r="X6" s="3" t="s">
        <v>60</v>
      </c>
      <c r="Y6" s="3" t="s">
        <v>61</v>
      </c>
      <c r="Z6" s="3" t="s">
        <v>67</v>
      </c>
      <c r="AA6" s="3" t="s">
        <v>64</v>
      </c>
      <c r="AB6" s="3" t="s">
        <v>67</v>
      </c>
      <c r="AC6" s="3" t="s">
        <v>64</v>
      </c>
      <c r="AD6" s="3" t="s">
        <v>67</v>
      </c>
      <c r="AE6" s="3" t="s">
        <v>61</v>
      </c>
      <c r="AF6" s="3" t="s">
        <v>60</v>
      </c>
      <c r="AG6" s="3" t="s">
        <v>62</v>
      </c>
      <c r="AH6" s="3" t="s">
        <v>60</v>
      </c>
      <c r="AI6" s="3" t="s">
        <v>65</v>
      </c>
      <c r="AJ6" s="3" t="s">
        <v>60</v>
      </c>
      <c r="AK6" s="3" t="s">
        <v>62</v>
      </c>
      <c r="AL6" s="3" t="s">
        <v>60</v>
      </c>
      <c r="AM6" s="3" t="s">
        <v>62</v>
      </c>
      <c r="AN6" s="3">
        <v>94.277000000000001</v>
      </c>
      <c r="AO6" s="3">
        <v>49.009125000000004</v>
      </c>
      <c r="AP6" s="3">
        <v>80.414714285714268</v>
      </c>
      <c r="AQ6" s="3">
        <v>59.711500000000001</v>
      </c>
      <c r="AR6" s="3">
        <v>65.018749999999997</v>
      </c>
      <c r="AS6" s="3">
        <v>73.935400000000001</v>
      </c>
      <c r="AT6" s="3">
        <v>77.159000000000006</v>
      </c>
      <c r="AU6" s="3">
        <v>64.531666666666666</v>
      </c>
      <c r="AV6" s="3">
        <v>39.63300000000001</v>
      </c>
      <c r="AW6" s="3">
        <v>18.5915</v>
      </c>
      <c r="AX6" s="3">
        <v>84.887</v>
      </c>
      <c r="AY6" s="3">
        <v>84.983571428571423</v>
      </c>
      <c r="AZ6" s="3">
        <v>63.117999999999995</v>
      </c>
      <c r="BA6" s="3">
        <v>67.363500000000002</v>
      </c>
      <c r="BB6" s="3">
        <v>57.733199999999997</v>
      </c>
      <c r="BC6" s="3">
        <v>67.705500000000001</v>
      </c>
      <c r="BD6" s="3">
        <v>39.913250000000005</v>
      </c>
      <c r="BE6" s="3"/>
    </row>
    <row r="7" spans="1:57">
      <c r="A7" s="45" t="s">
        <v>288</v>
      </c>
      <c r="B7" s="45" t="s">
        <v>289</v>
      </c>
      <c r="C7" s="3">
        <v>82.349285784313722</v>
      </c>
      <c r="D7" s="3">
        <v>61.741666666666667</v>
      </c>
      <c r="E7" s="4">
        <v>5465629</v>
      </c>
      <c r="F7" s="3" t="s">
        <v>63</v>
      </c>
      <c r="G7" s="3" t="s">
        <v>64</v>
      </c>
      <c r="H7" s="3" t="s">
        <v>60</v>
      </c>
      <c r="I7" s="3" t="s">
        <v>61</v>
      </c>
      <c r="J7" s="3" t="s">
        <v>66</v>
      </c>
      <c r="K7" s="3" t="s">
        <v>62</v>
      </c>
      <c r="L7" s="3" t="s">
        <v>66</v>
      </c>
      <c r="M7" s="3" t="s">
        <v>62</v>
      </c>
      <c r="N7" s="3" t="s">
        <v>63</v>
      </c>
      <c r="O7" s="3" t="s">
        <v>64</v>
      </c>
      <c r="P7" s="3" t="s">
        <v>67</v>
      </c>
      <c r="Q7" s="3" t="s">
        <v>62</v>
      </c>
      <c r="R7" s="3" t="s">
        <v>63</v>
      </c>
      <c r="S7" s="3" t="s">
        <v>64</v>
      </c>
      <c r="T7" s="3" t="s">
        <v>67</v>
      </c>
      <c r="U7" s="3" t="s">
        <v>62</v>
      </c>
      <c r="V7" s="3" t="s">
        <v>66</v>
      </c>
      <c r="W7" s="3" t="s">
        <v>62</v>
      </c>
      <c r="X7" s="3" t="s">
        <v>63</v>
      </c>
      <c r="Y7" s="3" t="s">
        <v>64</v>
      </c>
      <c r="Z7" s="3" t="s">
        <v>66</v>
      </c>
      <c r="AA7" s="3" t="s">
        <v>64</v>
      </c>
      <c r="AB7" s="3" t="s">
        <v>60</v>
      </c>
      <c r="AC7" s="3" t="s">
        <v>61</v>
      </c>
      <c r="AD7" s="3" t="s">
        <v>60</v>
      </c>
      <c r="AE7" s="3" t="s">
        <v>62</v>
      </c>
      <c r="AF7" s="3" t="s">
        <v>67</v>
      </c>
      <c r="AG7" s="3" t="s">
        <v>62</v>
      </c>
      <c r="AH7" s="3" t="s">
        <v>60</v>
      </c>
      <c r="AI7" s="3" t="s">
        <v>62</v>
      </c>
      <c r="AJ7" s="3" t="s">
        <v>66</v>
      </c>
      <c r="AK7" s="3" t="s">
        <v>64</v>
      </c>
      <c r="AL7" s="3" t="s">
        <v>63</v>
      </c>
      <c r="AM7" s="3" t="s">
        <v>64</v>
      </c>
      <c r="AN7" s="3">
        <v>99.513000000000005</v>
      </c>
      <c r="AO7" s="3">
        <v>60.376375000000003</v>
      </c>
      <c r="AP7" s="3">
        <v>97.249571428571429</v>
      </c>
      <c r="AQ7" s="3">
        <v>97.607000000000014</v>
      </c>
      <c r="AR7" s="3">
        <v>90.395250000000004</v>
      </c>
      <c r="AS7" s="3">
        <v>84.906999999999996</v>
      </c>
      <c r="AT7" s="3">
        <v>96.760250000000013</v>
      </c>
      <c r="AU7" s="3">
        <v>83.792500000000004</v>
      </c>
      <c r="AV7" s="3">
        <v>91.334166666666661</v>
      </c>
      <c r="AW7" s="3">
        <v>99.859000000000009</v>
      </c>
      <c r="AX7" s="3">
        <v>94.005750000000006</v>
      </c>
      <c r="AY7" s="3">
        <v>50.776428571428575</v>
      </c>
      <c r="AZ7" s="3">
        <v>20.641666666666669</v>
      </c>
      <c r="BA7" s="3">
        <v>73.902500000000003</v>
      </c>
      <c r="BB7" s="3">
        <v>73.721400000000003</v>
      </c>
      <c r="BC7" s="3">
        <v>90.453499999999991</v>
      </c>
      <c r="BD7" s="3">
        <v>94.642500000000013</v>
      </c>
      <c r="BE7" s="3"/>
    </row>
    <row r="8" spans="1:57">
      <c r="A8" s="45" t="s">
        <v>384</v>
      </c>
      <c r="B8" s="45" t="s">
        <v>385</v>
      </c>
      <c r="C8" s="3">
        <v>52.08446715686275</v>
      </c>
      <c r="D8" s="3">
        <v>99.398727272727271</v>
      </c>
      <c r="E8" s="4">
        <v>30490639</v>
      </c>
      <c r="F8" s="3" t="s">
        <v>58</v>
      </c>
      <c r="G8" s="3" t="s">
        <v>59</v>
      </c>
      <c r="H8" s="3" t="s">
        <v>60</v>
      </c>
      <c r="I8" s="3" t="s">
        <v>61</v>
      </c>
      <c r="J8" s="3" t="s">
        <v>60</v>
      </c>
      <c r="K8" s="3" t="s">
        <v>61</v>
      </c>
      <c r="L8" s="3" t="s">
        <v>60</v>
      </c>
      <c r="M8" s="3" t="s">
        <v>59</v>
      </c>
      <c r="N8" s="3" t="s">
        <v>60</v>
      </c>
      <c r="O8" s="3" t="s">
        <v>61</v>
      </c>
      <c r="P8" s="3" t="s">
        <v>60</v>
      </c>
      <c r="Q8" s="3" t="s">
        <v>61</v>
      </c>
      <c r="R8" s="3" t="s">
        <v>60</v>
      </c>
      <c r="S8" s="3" t="s">
        <v>61</v>
      </c>
      <c r="T8" s="3" t="s">
        <v>60</v>
      </c>
      <c r="U8" s="3" t="s">
        <v>62</v>
      </c>
      <c r="V8" s="3" t="s">
        <v>60</v>
      </c>
      <c r="W8" s="3" t="s">
        <v>61</v>
      </c>
      <c r="X8" s="3" t="s">
        <v>67</v>
      </c>
      <c r="Y8" s="3" t="s">
        <v>59</v>
      </c>
      <c r="Z8" s="3" t="s">
        <v>60</v>
      </c>
      <c r="AA8" s="3" t="s">
        <v>61</v>
      </c>
      <c r="AB8" s="3" t="s">
        <v>63</v>
      </c>
      <c r="AC8" s="3" t="s">
        <v>64</v>
      </c>
      <c r="AD8" s="3" t="s">
        <v>63</v>
      </c>
      <c r="AE8" s="3" t="s">
        <v>64</v>
      </c>
      <c r="AF8" s="3" t="s">
        <v>60</v>
      </c>
      <c r="AG8" s="3" t="s">
        <v>62</v>
      </c>
      <c r="AH8" s="3" t="s">
        <v>60</v>
      </c>
      <c r="AI8" s="3" t="s">
        <v>65</v>
      </c>
      <c r="AJ8" s="3" t="s">
        <v>60</v>
      </c>
      <c r="AK8" s="3" t="s">
        <v>61</v>
      </c>
      <c r="AL8" s="3" t="s">
        <v>67</v>
      </c>
      <c r="AM8" s="3" t="s">
        <v>65</v>
      </c>
      <c r="AN8" s="3"/>
      <c r="AO8" s="3">
        <v>35.615625000000001</v>
      </c>
      <c r="AP8" s="3">
        <v>45.278142857142861</v>
      </c>
      <c r="AQ8" s="3">
        <v>41.766750000000002</v>
      </c>
      <c r="AR8" s="3">
        <v>13.440000000000001</v>
      </c>
      <c r="AS8" s="3">
        <v>36.231399999999994</v>
      </c>
      <c r="AT8" s="3">
        <v>37.1175</v>
      </c>
      <c r="AU8" s="3">
        <v>49.423333333333339</v>
      </c>
      <c r="AV8" s="3">
        <v>9.317166666666667</v>
      </c>
      <c r="AW8" s="3">
        <v>66.292500000000004</v>
      </c>
      <c r="AX8" s="3">
        <v>45.616500000000002</v>
      </c>
      <c r="AY8" s="3">
        <v>96.797857142857154</v>
      </c>
      <c r="AZ8" s="3">
        <v>98.649000000000001</v>
      </c>
      <c r="BA8" s="3">
        <v>75.456166666666661</v>
      </c>
      <c r="BB8" s="3">
        <v>48.7455</v>
      </c>
      <c r="BC8" s="3">
        <v>42.139499999999998</v>
      </c>
      <c r="BD8" s="3">
        <v>50.973999999999997</v>
      </c>
      <c r="BE8" s="3"/>
    </row>
    <row r="9" spans="1:57">
      <c r="A9" s="45" t="s">
        <v>368</v>
      </c>
      <c r="B9" s="45" t="s">
        <v>369</v>
      </c>
      <c r="C9" s="3">
        <v>57.367620798319329</v>
      </c>
      <c r="D9" s="3">
        <v>98.479090909090914</v>
      </c>
      <c r="E9" s="4">
        <v>61498438</v>
      </c>
      <c r="F9" s="3" t="s">
        <v>60</v>
      </c>
      <c r="G9" s="3" t="s">
        <v>61</v>
      </c>
      <c r="H9" s="3" t="s">
        <v>60</v>
      </c>
      <c r="I9" s="3" t="s">
        <v>61</v>
      </c>
      <c r="J9" s="3" t="s">
        <v>60</v>
      </c>
      <c r="K9" s="3" t="s">
        <v>61</v>
      </c>
      <c r="L9" s="3" t="s">
        <v>60</v>
      </c>
      <c r="M9" s="3" t="s">
        <v>61</v>
      </c>
      <c r="N9" s="3" t="s">
        <v>67</v>
      </c>
      <c r="O9" s="3" t="s">
        <v>62</v>
      </c>
      <c r="P9" s="3" t="s">
        <v>60</v>
      </c>
      <c r="Q9" s="3" t="s">
        <v>61</v>
      </c>
      <c r="R9" s="3" t="s">
        <v>60</v>
      </c>
      <c r="S9" s="3" t="s">
        <v>61</v>
      </c>
      <c r="T9" s="3" t="s">
        <v>60</v>
      </c>
      <c r="U9" s="3" t="s">
        <v>62</v>
      </c>
      <c r="V9" s="3" t="s">
        <v>60</v>
      </c>
      <c r="W9" s="3" t="s">
        <v>61</v>
      </c>
      <c r="X9" s="3" t="s">
        <v>60</v>
      </c>
      <c r="Y9" s="3" t="s">
        <v>59</v>
      </c>
      <c r="Z9" s="3" t="s">
        <v>60</v>
      </c>
      <c r="AA9" s="3" t="s">
        <v>62</v>
      </c>
      <c r="AB9" s="3" t="s">
        <v>63</v>
      </c>
      <c r="AC9" s="3" t="s">
        <v>64</v>
      </c>
      <c r="AD9" s="3" t="s">
        <v>63</v>
      </c>
      <c r="AE9" s="3" t="s">
        <v>64</v>
      </c>
      <c r="AF9" s="3" t="s">
        <v>60</v>
      </c>
      <c r="AG9" s="3" t="s">
        <v>62</v>
      </c>
      <c r="AH9" s="3" t="s">
        <v>60</v>
      </c>
      <c r="AI9" s="3" t="s">
        <v>61</v>
      </c>
      <c r="AJ9" s="3" t="s">
        <v>60</v>
      </c>
      <c r="AK9" s="3" t="s">
        <v>62</v>
      </c>
      <c r="AL9" s="3" t="s">
        <v>60</v>
      </c>
      <c r="AM9" s="3" t="s">
        <v>61</v>
      </c>
      <c r="AN9" s="3">
        <v>17.954499999999999</v>
      </c>
      <c r="AO9" s="3">
        <v>59.748875000000005</v>
      </c>
      <c r="AP9" s="3">
        <v>43.928928571428571</v>
      </c>
      <c r="AQ9" s="3">
        <v>47.626999999999995</v>
      </c>
      <c r="AR9" s="3">
        <v>72.833750000000009</v>
      </c>
      <c r="AS9" s="3">
        <v>51.953400000000002</v>
      </c>
      <c r="AT9" s="3">
        <v>52.253250000000001</v>
      </c>
      <c r="AU9" s="3">
        <v>67.676333333333346</v>
      </c>
      <c r="AV9" s="3">
        <v>22.291500000000003</v>
      </c>
      <c r="AW9" s="3">
        <v>50.377499999999998</v>
      </c>
      <c r="AX9" s="3">
        <v>62.017750000000007</v>
      </c>
      <c r="AY9" s="3">
        <v>95.92</v>
      </c>
      <c r="AZ9" s="3">
        <v>98.901333333333341</v>
      </c>
      <c r="BA9" s="3">
        <v>74.584333333333333</v>
      </c>
      <c r="BB9" s="3">
        <v>59.799400000000006</v>
      </c>
      <c r="BC9" s="3">
        <v>52.856200000000001</v>
      </c>
      <c r="BD9" s="3">
        <v>44.525500000000001</v>
      </c>
      <c r="BE9" s="3"/>
    </row>
    <row r="10" spans="1:57">
      <c r="A10" s="45" t="s">
        <v>256</v>
      </c>
      <c r="B10" s="45" t="s">
        <v>257</v>
      </c>
      <c r="C10" s="3">
        <v>72.307508798064703</v>
      </c>
      <c r="D10" s="3">
        <v>91.569499999999991</v>
      </c>
      <c r="E10" s="4">
        <v>2082661.9999999998</v>
      </c>
      <c r="F10" s="3" t="s">
        <v>66</v>
      </c>
      <c r="G10" s="3" t="s">
        <v>64</v>
      </c>
      <c r="H10" s="3" t="s">
        <v>67</v>
      </c>
      <c r="I10" s="3" t="s">
        <v>62</v>
      </c>
      <c r="J10" s="3" t="s">
        <v>67</v>
      </c>
      <c r="K10" s="3" t="s">
        <v>62</v>
      </c>
      <c r="L10" s="3" t="s">
        <v>67</v>
      </c>
      <c r="M10" s="3" t="s">
        <v>61</v>
      </c>
      <c r="N10" s="3" t="s">
        <v>67</v>
      </c>
      <c r="O10" s="3" t="s">
        <v>62</v>
      </c>
      <c r="P10" s="3" t="s">
        <v>67</v>
      </c>
      <c r="Q10" s="3" t="s">
        <v>64</v>
      </c>
      <c r="R10" s="3" t="s">
        <v>67</v>
      </c>
      <c r="S10" s="3" t="s">
        <v>61</v>
      </c>
      <c r="T10" s="3" t="s">
        <v>67</v>
      </c>
      <c r="U10" s="3" t="s">
        <v>64</v>
      </c>
      <c r="V10" s="3" t="s">
        <v>67</v>
      </c>
      <c r="W10" s="3" t="s">
        <v>61</v>
      </c>
      <c r="X10" s="3" t="s">
        <v>67</v>
      </c>
      <c r="Y10" s="3" t="s">
        <v>64</v>
      </c>
      <c r="Z10" s="3" t="s">
        <v>67</v>
      </c>
      <c r="AA10" s="3" t="s">
        <v>61</v>
      </c>
      <c r="AB10" s="3" t="s">
        <v>67</v>
      </c>
      <c r="AC10" s="3" t="s">
        <v>64</v>
      </c>
      <c r="AD10" s="3" t="s">
        <v>66</v>
      </c>
      <c r="AE10" s="3" t="s">
        <v>65</v>
      </c>
      <c r="AF10" s="3" t="s">
        <v>58</v>
      </c>
      <c r="AG10" s="3" t="s">
        <v>59</v>
      </c>
      <c r="AH10" s="3" t="s">
        <v>67</v>
      </c>
      <c r="AI10" s="3" t="s">
        <v>62</v>
      </c>
      <c r="AJ10" s="3" t="s">
        <v>67</v>
      </c>
      <c r="AK10" s="3" t="s">
        <v>62</v>
      </c>
      <c r="AL10" s="3" t="s">
        <v>66</v>
      </c>
      <c r="AM10" s="3" t="s">
        <v>62</v>
      </c>
      <c r="AN10" s="3">
        <v>93.262</v>
      </c>
      <c r="AO10" s="3">
        <v>63.333428571428577</v>
      </c>
      <c r="AP10" s="3">
        <v>77.001499999999993</v>
      </c>
      <c r="AQ10" s="3">
        <v>75.259999999999991</v>
      </c>
      <c r="AR10" s="3">
        <v>59.009249999999994</v>
      </c>
      <c r="AS10" s="3">
        <v>72.018600000000006</v>
      </c>
      <c r="AT10" s="3">
        <v>67.361999999999995</v>
      </c>
      <c r="AU10" s="3">
        <v>64.526499999999999</v>
      </c>
      <c r="AV10" s="3">
        <v>39.097333333333331</v>
      </c>
      <c r="AW10" s="3">
        <v>78.816000000000003</v>
      </c>
      <c r="AX10" s="3">
        <v>75.658000000000001</v>
      </c>
      <c r="AY10" s="3">
        <v>85.645428571428582</v>
      </c>
      <c r="AZ10" s="3">
        <v>89.001333333333335</v>
      </c>
      <c r="BA10" s="3"/>
      <c r="BB10" s="3">
        <v>80.705399999999997</v>
      </c>
      <c r="BC10" s="3">
        <v>77.753200000000007</v>
      </c>
      <c r="BD10" s="3">
        <v>68.588000000000008</v>
      </c>
      <c r="BE10" s="3"/>
    </row>
    <row r="11" spans="1:57">
      <c r="A11" s="45" t="s">
        <v>358</v>
      </c>
      <c r="B11" s="45" t="s">
        <v>359</v>
      </c>
      <c r="C11" s="3">
        <v>69.683866221033867</v>
      </c>
      <c r="D11" s="3">
        <v>98.57350000000001</v>
      </c>
      <c r="E11" s="4">
        <v>9749625</v>
      </c>
      <c r="F11" s="3" t="s">
        <v>66</v>
      </c>
      <c r="G11" s="3" t="s">
        <v>64</v>
      </c>
      <c r="H11" s="3" t="s">
        <v>60</v>
      </c>
      <c r="I11" s="3" t="s">
        <v>61</v>
      </c>
      <c r="J11" s="3" t="s">
        <v>60</v>
      </c>
      <c r="K11" s="3" t="s">
        <v>62</v>
      </c>
      <c r="L11" s="3" t="s">
        <v>67</v>
      </c>
      <c r="M11" s="3" t="s">
        <v>59</v>
      </c>
      <c r="N11" s="3" t="s">
        <v>67</v>
      </c>
      <c r="O11" s="3" t="s">
        <v>61</v>
      </c>
      <c r="P11" s="3" t="s">
        <v>67</v>
      </c>
      <c r="Q11" s="3" t="s">
        <v>62</v>
      </c>
      <c r="R11" s="3" t="s">
        <v>66</v>
      </c>
      <c r="S11" s="3" t="s">
        <v>64</v>
      </c>
      <c r="T11" s="3" t="s">
        <v>67</v>
      </c>
      <c r="U11" s="3" t="s">
        <v>62</v>
      </c>
      <c r="V11" s="3" t="s">
        <v>60</v>
      </c>
      <c r="W11" s="3" t="s">
        <v>61</v>
      </c>
      <c r="X11" s="3" t="s">
        <v>67</v>
      </c>
      <c r="Y11" s="3" t="s">
        <v>59</v>
      </c>
      <c r="Z11" s="3" t="s">
        <v>67</v>
      </c>
      <c r="AA11" s="3" t="s">
        <v>62</v>
      </c>
      <c r="AB11" s="3" t="s">
        <v>63</v>
      </c>
      <c r="AC11" s="3" t="s">
        <v>64</v>
      </c>
      <c r="AD11" s="3" t="s">
        <v>63</v>
      </c>
      <c r="AE11" s="3" t="s">
        <v>64</v>
      </c>
      <c r="AF11" s="3" t="s">
        <v>58</v>
      </c>
      <c r="AG11" s="3" t="s">
        <v>59</v>
      </c>
      <c r="AH11" s="3" t="s">
        <v>60</v>
      </c>
      <c r="AI11" s="3" t="s">
        <v>62</v>
      </c>
      <c r="AJ11" s="3" t="s">
        <v>60</v>
      </c>
      <c r="AK11" s="3" t="s">
        <v>61</v>
      </c>
      <c r="AL11" s="3" t="s">
        <v>67</v>
      </c>
      <c r="AM11" s="3" t="s">
        <v>62</v>
      </c>
      <c r="AN11" s="3">
        <v>90.939499999999995</v>
      </c>
      <c r="AO11" s="3">
        <v>59.595000000000006</v>
      </c>
      <c r="AP11" s="3">
        <v>68.339571428571418</v>
      </c>
      <c r="AQ11" s="3">
        <v>73.494500000000002</v>
      </c>
      <c r="AR11" s="3">
        <v>55.156499999999994</v>
      </c>
      <c r="AS11" s="3">
        <v>61.8874</v>
      </c>
      <c r="AT11" s="3">
        <v>90.052000000000007</v>
      </c>
      <c r="AU11" s="3">
        <v>72.86460000000001</v>
      </c>
      <c r="AV11" s="3">
        <v>12.408000000000001</v>
      </c>
      <c r="AW11" s="3">
        <v>76.438500000000005</v>
      </c>
      <c r="AX11" s="3">
        <v>76.640500000000003</v>
      </c>
      <c r="AY11" s="3">
        <v>95.918666666666681</v>
      </c>
      <c r="AZ11" s="3">
        <v>96.950333333333333</v>
      </c>
      <c r="BA11" s="3"/>
      <c r="BB11" s="3">
        <v>68.7928</v>
      </c>
      <c r="BC11" s="3">
        <v>72.072428571428574</v>
      </c>
      <c r="BD11" s="3">
        <v>50.885750000000002</v>
      </c>
      <c r="BE11" s="3"/>
    </row>
    <row r="12" spans="1:57">
      <c r="A12" s="45" t="s">
        <v>374</v>
      </c>
      <c r="B12" s="45" t="s">
        <v>375</v>
      </c>
      <c r="C12" s="3">
        <v>77.003330392156869</v>
      </c>
      <c r="D12" s="3">
        <v>93.046090909090921</v>
      </c>
      <c r="E12" s="4">
        <v>3485152</v>
      </c>
      <c r="F12" s="3" t="s">
        <v>63</v>
      </c>
      <c r="G12" s="3" t="s">
        <v>64</v>
      </c>
      <c r="H12" s="3" t="s">
        <v>67</v>
      </c>
      <c r="I12" s="3" t="s">
        <v>62</v>
      </c>
      <c r="J12" s="3" t="s">
        <v>67</v>
      </c>
      <c r="K12" s="3" t="s">
        <v>62</v>
      </c>
      <c r="L12" s="3" t="s">
        <v>63</v>
      </c>
      <c r="M12" s="3" t="s">
        <v>64</v>
      </c>
      <c r="N12" s="3" t="s">
        <v>66</v>
      </c>
      <c r="O12" s="3" t="s">
        <v>62</v>
      </c>
      <c r="P12" s="3" t="s">
        <v>67</v>
      </c>
      <c r="Q12" s="3" t="s">
        <v>64</v>
      </c>
      <c r="R12" s="3" t="s">
        <v>63</v>
      </c>
      <c r="S12" s="3" t="s">
        <v>64</v>
      </c>
      <c r="T12" s="3" t="s">
        <v>60</v>
      </c>
      <c r="U12" s="3" t="s">
        <v>62</v>
      </c>
      <c r="V12" s="3" t="s">
        <v>67</v>
      </c>
      <c r="W12" s="3" t="s">
        <v>62</v>
      </c>
      <c r="X12" s="3" t="s">
        <v>67</v>
      </c>
      <c r="Y12" s="3" t="s">
        <v>61</v>
      </c>
      <c r="Z12" s="3" t="s">
        <v>66</v>
      </c>
      <c r="AA12" s="3" t="s">
        <v>64</v>
      </c>
      <c r="AB12" s="3" t="s">
        <v>60</v>
      </c>
      <c r="AC12" s="3" t="s">
        <v>65</v>
      </c>
      <c r="AD12" s="3" t="s">
        <v>66</v>
      </c>
      <c r="AE12" s="3" t="s">
        <v>61</v>
      </c>
      <c r="AF12" s="3" t="s">
        <v>60</v>
      </c>
      <c r="AG12" s="3" t="s">
        <v>65</v>
      </c>
      <c r="AH12" s="3" t="s">
        <v>60</v>
      </c>
      <c r="AI12" s="3" t="s">
        <v>61</v>
      </c>
      <c r="AJ12" s="3" t="s">
        <v>67</v>
      </c>
      <c r="AK12" s="3" t="s">
        <v>62</v>
      </c>
      <c r="AL12" s="3" t="s">
        <v>66</v>
      </c>
      <c r="AM12" s="3" t="s">
        <v>62</v>
      </c>
      <c r="AN12" s="3">
        <v>99.932000000000002</v>
      </c>
      <c r="AO12" s="3">
        <v>68.410250000000005</v>
      </c>
      <c r="AP12" s="3">
        <v>84.640642857142865</v>
      </c>
      <c r="AQ12" s="3">
        <v>95.891000000000005</v>
      </c>
      <c r="AR12" s="3">
        <v>71.415333333333336</v>
      </c>
      <c r="AS12" s="3">
        <v>76.222999999999985</v>
      </c>
      <c r="AT12" s="3">
        <v>97.697000000000003</v>
      </c>
      <c r="AU12" s="3">
        <v>77.011333333333326</v>
      </c>
      <c r="AV12" s="3">
        <v>50.773666666666664</v>
      </c>
      <c r="AW12" s="3">
        <v>54.0045</v>
      </c>
      <c r="AX12" s="3">
        <v>91.129000000000019</v>
      </c>
      <c r="AY12" s="3">
        <v>75.097857142857137</v>
      </c>
      <c r="AZ12" s="3">
        <v>91.188000000000002</v>
      </c>
      <c r="BA12" s="3">
        <v>57.878166666666665</v>
      </c>
      <c r="BB12" s="3">
        <v>60.2102</v>
      </c>
      <c r="BC12" s="3">
        <v>81.39</v>
      </c>
      <c r="BD12" s="3">
        <v>76.164666666666662</v>
      </c>
      <c r="BE12" s="3"/>
    </row>
    <row r="13" spans="1:57">
      <c r="A13" s="45" t="s">
        <v>322</v>
      </c>
      <c r="B13" s="45" t="s">
        <v>323</v>
      </c>
      <c r="C13" s="3">
        <v>49.626139635854344</v>
      </c>
      <c r="D13" s="3">
        <v>99.533125000000013</v>
      </c>
      <c r="E13" s="4">
        <v>44909351</v>
      </c>
      <c r="F13" s="3" t="s">
        <v>60</v>
      </c>
      <c r="G13" s="3" t="s">
        <v>65</v>
      </c>
      <c r="H13" s="3" t="s">
        <v>60</v>
      </c>
      <c r="I13" s="3" t="s">
        <v>61</v>
      </c>
      <c r="J13" s="3" t="s">
        <v>60</v>
      </c>
      <c r="K13" s="3" t="s">
        <v>61</v>
      </c>
      <c r="L13" s="3" t="s">
        <v>60</v>
      </c>
      <c r="M13" s="3" t="s">
        <v>65</v>
      </c>
      <c r="N13" s="3" t="s">
        <v>60</v>
      </c>
      <c r="O13" s="3" t="s">
        <v>61</v>
      </c>
      <c r="P13" s="3" t="s">
        <v>60</v>
      </c>
      <c r="Q13" s="3" t="s">
        <v>61</v>
      </c>
      <c r="R13" s="3" t="s">
        <v>60</v>
      </c>
      <c r="S13" s="3" t="s">
        <v>62</v>
      </c>
      <c r="T13" s="3" t="s">
        <v>60</v>
      </c>
      <c r="U13" s="3" t="s">
        <v>61</v>
      </c>
      <c r="V13" s="3" t="s">
        <v>60</v>
      </c>
      <c r="W13" s="3" t="s">
        <v>62</v>
      </c>
      <c r="X13" s="3" t="s">
        <v>67</v>
      </c>
      <c r="Y13" s="3" t="s">
        <v>59</v>
      </c>
      <c r="Z13" s="3" t="s">
        <v>60</v>
      </c>
      <c r="AA13" s="3" t="s">
        <v>61</v>
      </c>
      <c r="AB13" s="3" t="s">
        <v>66</v>
      </c>
      <c r="AC13" s="3" t="s">
        <v>62</v>
      </c>
      <c r="AD13" s="3" t="s">
        <v>63</v>
      </c>
      <c r="AE13" s="3" t="s">
        <v>64</v>
      </c>
      <c r="AF13" s="3" t="s">
        <v>60</v>
      </c>
      <c r="AG13" s="3" t="s">
        <v>62</v>
      </c>
      <c r="AH13" s="3" t="s">
        <v>60</v>
      </c>
      <c r="AI13" s="3" t="s">
        <v>62</v>
      </c>
      <c r="AJ13" s="3" t="s">
        <v>60</v>
      </c>
      <c r="AK13" s="3" t="s">
        <v>62</v>
      </c>
      <c r="AL13" s="3" t="s">
        <v>60</v>
      </c>
      <c r="AM13" s="3" t="s">
        <v>61</v>
      </c>
      <c r="AN13" s="3">
        <v>40.756</v>
      </c>
      <c r="AO13" s="3">
        <v>24.655200000000001</v>
      </c>
      <c r="AP13" s="3">
        <v>51.330142857142846</v>
      </c>
      <c r="AQ13" s="3">
        <v>31.793749999999999</v>
      </c>
      <c r="AR13" s="3">
        <v>41.107250000000001</v>
      </c>
      <c r="AS13" s="3">
        <v>32.6</v>
      </c>
      <c r="AT13" s="3">
        <v>68.773499999999999</v>
      </c>
      <c r="AU13" s="3">
        <v>34.405166666666666</v>
      </c>
      <c r="AV13" s="3">
        <v>16.766999999999999</v>
      </c>
      <c r="AW13" s="3">
        <v>75.032499999999999</v>
      </c>
      <c r="AX13" s="3">
        <v>30.280250000000002</v>
      </c>
      <c r="AY13" s="3">
        <v>95.067142857142855</v>
      </c>
      <c r="AZ13" s="3">
        <v>99.18</v>
      </c>
      <c r="BA13" s="3">
        <v>64.303399999999996</v>
      </c>
      <c r="BB13" s="3">
        <v>49.357500000000002</v>
      </c>
      <c r="BC13" s="3">
        <v>53.088571428571434</v>
      </c>
      <c r="BD13" s="3">
        <v>35.146999999999998</v>
      </c>
      <c r="BE13" s="3"/>
    </row>
    <row r="14" spans="1:57">
      <c r="A14" s="45" t="s">
        <v>362</v>
      </c>
      <c r="B14" s="45" t="s">
        <v>363</v>
      </c>
      <c r="C14" s="3">
        <v>60.408157072829148</v>
      </c>
      <c r="D14" s="3">
        <v>95.512714285714281</v>
      </c>
      <c r="E14" s="4">
        <v>1403374</v>
      </c>
      <c r="F14" s="3" t="s">
        <v>63</v>
      </c>
      <c r="G14" s="3" t="s">
        <v>64</v>
      </c>
      <c r="H14" s="3" t="s">
        <v>67</v>
      </c>
      <c r="I14" s="3" t="s">
        <v>62</v>
      </c>
      <c r="J14" s="3" t="s">
        <v>66</v>
      </c>
      <c r="K14" s="3" t="s">
        <v>62</v>
      </c>
      <c r="L14" s="3" t="s">
        <v>66</v>
      </c>
      <c r="M14" s="3" t="s">
        <v>59</v>
      </c>
      <c r="N14" s="3" t="s">
        <v>67</v>
      </c>
      <c r="O14" s="3" t="s">
        <v>61</v>
      </c>
      <c r="P14" s="3" t="s">
        <v>67</v>
      </c>
      <c r="Q14" s="3" t="s">
        <v>62</v>
      </c>
      <c r="R14" s="3" t="s">
        <v>60</v>
      </c>
      <c r="S14" s="3" t="s">
        <v>62</v>
      </c>
      <c r="T14" s="3" t="s">
        <v>67</v>
      </c>
      <c r="U14" s="3" t="s">
        <v>64</v>
      </c>
      <c r="V14" s="3" t="s">
        <v>60</v>
      </c>
      <c r="W14" s="3" t="s">
        <v>61</v>
      </c>
      <c r="X14" s="3" t="s">
        <v>58</v>
      </c>
      <c r="Y14" s="3" t="s">
        <v>59</v>
      </c>
      <c r="Z14" s="3" t="s">
        <v>67</v>
      </c>
      <c r="AA14" s="3" t="s">
        <v>64</v>
      </c>
      <c r="AB14" s="3" t="s">
        <v>67</v>
      </c>
      <c r="AC14" s="3" t="s">
        <v>64</v>
      </c>
      <c r="AD14" s="3" t="s">
        <v>58</v>
      </c>
      <c r="AE14" s="3" t="s">
        <v>59</v>
      </c>
      <c r="AF14" s="3" t="s">
        <v>60</v>
      </c>
      <c r="AG14" s="3" t="s">
        <v>61</v>
      </c>
      <c r="AH14" s="3" t="s">
        <v>60</v>
      </c>
      <c r="AI14" s="3" t="s">
        <v>61</v>
      </c>
      <c r="AJ14" s="3" t="s">
        <v>60</v>
      </c>
      <c r="AK14" s="3" t="s">
        <v>61</v>
      </c>
      <c r="AL14" s="3" t="s">
        <v>67</v>
      </c>
      <c r="AM14" s="3" t="s">
        <v>61</v>
      </c>
      <c r="AN14" s="3">
        <v>98.456500000000005</v>
      </c>
      <c r="AO14" s="3">
        <v>54.997500000000002</v>
      </c>
      <c r="AP14" s="3">
        <v>82.282928571428556</v>
      </c>
      <c r="AQ14" s="3">
        <v>90.194500000000005</v>
      </c>
      <c r="AR14" s="3">
        <v>65.10175000000001</v>
      </c>
      <c r="AS14" s="3">
        <v>71.414000000000001</v>
      </c>
      <c r="AT14" s="3">
        <v>56.211750000000002</v>
      </c>
      <c r="AU14" s="3">
        <v>77.078999999999994</v>
      </c>
      <c r="AV14" s="3">
        <v>28.421000000000003</v>
      </c>
      <c r="AW14" s="3"/>
      <c r="AX14" s="3">
        <v>78.043666666666653</v>
      </c>
      <c r="AY14" s="3">
        <v>70.108999999999995</v>
      </c>
      <c r="AZ14" s="3">
        <v>0</v>
      </c>
      <c r="BA14" s="3">
        <v>49.949333333333335</v>
      </c>
      <c r="BB14" s="3">
        <v>53.999199999999995</v>
      </c>
      <c r="BC14" s="3">
        <v>58.936500000000002</v>
      </c>
      <c r="BD14" s="3">
        <v>55.997666666666667</v>
      </c>
      <c r="BE14" s="3"/>
    </row>
    <row r="15" spans="1:57">
      <c r="A15" s="45" t="s">
        <v>342</v>
      </c>
      <c r="B15" s="45" t="s">
        <v>343</v>
      </c>
      <c r="C15" s="3">
        <v>78.661754140406174</v>
      </c>
      <c r="D15" s="3">
        <v>72.537083333333342</v>
      </c>
      <c r="E15" s="4">
        <v>5460726</v>
      </c>
      <c r="F15" s="3" t="s">
        <v>63</v>
      </c>
      <c r="G15" s="3" t="s">
        <v>64</v>
      </c>
      <c r="H15" s="3" t="s">
        <v>60</v>
      </c>
      <c r="I15" s="3" t="s">
        <v>61</v>
      </c>
      <c r="J15" s="3" t="s">
        <v>67</v>
      </c>
      <c r="K15" s="3" t="s">
        <v>62</v>
      </c>
      <c r="L15" s="3" t="s">
        <v>67</v>
      </c>
      <c r="M15" s="3" t="s">
        <v>62</v>
      </c>
      <c r="N15" s="3" t="s">
        <v>67</v>
      </c>
      <c r="O15" s="3" t="s">
        <v>62</v>
      </c>
      <c r="P15" s="3" t="s">
        <v>66</v>
      </c>
      <c r="Q15" s="3" t="s">
        <v>62</v>
      </c>
      <c r="R15" s="3" t="s">
        <v>66</v>
      </c>
      <c r="S15" s="3" t="s">
        <v>64</v>
      </c>
      <c r="T15" s="3" t="s">
        <v>67</v>
      </c>
      <c r="U15" s="3" t="s">
        <v>64</v>
      </c>
      <c r="V15" s="3" t="s">
        <v>60</v>
      </c>
      <c r="W15" s="3" t="s">
        <v>62</v>
      </c>
      <c r="X15" s="3" t="s">
        <v>66</v>
      </c>
      <c r="Y15" s="3" t="s">
        <v>62</v>
      </c>
      <c r="Z15" s="3" t="s">
        <v>67</v>
      </c>
      <c r="AA15" s="3" t="s">
        <v>62</v>
      </c>
      <c r="AB15" s="3" t="s">
        <v>67</v>
      </c>
      <c r="AC15" s="3" t="s">
        <v>62</v>
      </c>
      <c r="AD15" s="3" t="s">
        <v>60</v>
      </c>
      <c r="AE15" s="3" t="s">
        <v>61</v>
      </c>
      <c r="AF15" s="3" t="s">
        <v>58</v>
      </c>
      <c r="AG15" s="3" t="s">
        <v>59</v>
      </c>
      <c r="AH15" s="3" t="s">
        <v>66</v>
      </c>
      <c r="AI15" s="3" t="s">
        <v>64</v>
      </c>
      <c r="AJ15" s="3" t="s">
        <v>67</v>
      </c>
      <c r="AK15" s="3" t="s">
        <v>62</v>
      </c>
      <c r="AL15" s="3" t="s">
        <v>67</v>
      </c>
      <c r="AM15" s="3" t="s">
        <v>61</v>
      </c>
      <c r="AN15" s="3">
        <v>98.893000000000001</v>
      </c>
      <c r="AO15" s="3">
        <v>72.639875000000018</v>
      </c>
      <c r="AP15" s="3">
        <v>87.017428571428567</v>
      </c>
      <c r="AQ15" s="3">
        <v>83.054000000000016</v>
      </c>
      <c r="AR15" s="3">
        <v>71.893249999999995</v>
      </c>
      <c r="AS15" s="3">
        <v>83.527200000000008</v>
      </c>
      <c r="AT15" s="3">
        <v>75.285250000000005</v>
      </c>
      <c r="AU15" s="3">
        <v>80.366</v>
      </c>
      <c r="AV15" s="3">
        <v>69.079000000000008</v>
      </c>
      <c r="AW15" s="3">
        <v>100</v>
      </c>
      <c r="AX15" s="3">
        <v>85.174999999999997</v>
      </c>
      <c r="AY15" s="3">
        <v>75.70414285714287</v>
      </c>
      <c r="AZ15" s="3">
        <v>64.414666666666676</v>
      </c>
      <c r="BA15" s="3"/>
      <c r="BB15" s="3">
        <v>89.16279999999999</v>
      </c>
      <c r="BC15" s="3">
        <v>80.838899999999995</v>
      </c>
      <c r="BD15" s="3">
        <v>56.486000000000004</v>
      </c>
      <c r="BE15" s="3"/>
    </row>
    <row r="16" spans="1:57">
      <c r="A16" s="45" t="s">
        <v>266</v>
      </c>
      <c r="B16" s="45" t="s">
        <v>267</v>
      </c>
      <c r="C16" s="3">
        <v>63.514302735760978</v>
      </c>
      <c r="D16" s="3">
        <v>94.0197</v>
      </c>
      <c r="E16" s="4">
        <v>3329282</v>
      </c>
      <c r="F16" s="3" t="s">
        <v>66</v>
      </c>
      <c r="G16" s="3" t="s">
        <v>64</v>
      </c>
      <c r="H16" s="3" t="s">
        <v>60</v>
      </c>
      <c r="I16" s="3" t="s">
        <v>61</v>
      </c>
      <c r="J16" s="3" t="s">
        <v>60</v>
      </c>
      <c r="K16" s="3" t="s">
        <v>62</v>
      </c>
      <c r="L16" s="3" t="s">
        <v>63</v>
      </c>
      <c r="M16" s="3" t="s">
        <v>64</v>
      </c>
      <c r="N16" s="3" t="s">
        <v>67</v>
      </c>
      <c r="O16" s="3" t="s">
        <v>62</v>
      </c>
      <c r="P16" s="3" t="s">
        <v>60</v>
      </c>
      <c r="Q16" s="3" t="s">
        <v>62</v>
      </c>
      <c r="R16" s="3" t="s">
        <v>60</v>
      </c>
      <c r="S16" s="3" t="s">
        <v>61</v>
      </c>
      <c r="T16" s="3" t="s">
        <v>67</v>
      </c>
      <c r="U16" s="3" t="s">
        <v>62</v>
      </c>
      <c r="V16" s="3" t="s">
        <v>67</v>
      </c>
      <c r="W16" s="3" t="s">
        <v>62</v>
      </c>
      <c r="X16" s="3" t="s">
        <v>67</v>
      </c>
      <c r="Y16" s="3" t="s">
        <v>65</v>
      </c>
      <c r="Z16" s="3" t="s">
        <v>60</v>
      </c>
      <c r="AA16" s="3" t="s">
        <v>61</v>
      </c>
      <c r="AB16" s="3" t="s">
        <v>60</v>
      </c>
      <c r="AC16" s="3" t="s">
        <v>61</v>
      </c>
      <c r="AD16" s="3" t="s">
        <v>60</v>
      </c>
      <c r="AE16" s="3" t="s">
        <v>65</v>
      </c>
      <c r="AF16" s="3" t="s">
        <v>58</v>
      </c>
      <c r="AG16" s="3" t="s">
        <v>59</v>
      </c>
      <c r="AH16" s="3" t="s">
        <v>60</v>
      </c>
      <c r="AI16" s="3" t="s">
        <v>62</v>
      </c>
      <c r="AJ16" s="3" t="s">
        <v>60</v>
      </c>
      <c r="AK16" s="3" t="s">
        <v>61</v>
      </c>
      <c r="AL16" s="3" t="s">
        <v>66</v>
      </c>
      <c r="AM16" s="3" t="s">
        <v>64</v>
      </c>
      <c r="AN16" s="3">
        <v>97.634500000000003</v>
      </c>
      <c r="AO16" s="3">
        <v>47.29271428571429</v>
      </c>
      <c r="AP16" s="3">
        <v>64.628071428571431</v>
      </c>
      <c r="AQ16" s="3">
        <v>96.162000000000006</v>
      </c>
      <c r="AR16" s="3">
        <v>65.09174999999999</v>
      </c>
      <c r="AS16" s="3">
        <v>65.517600000000002</v>
      </c>
      <c r="AT16" s="3">
        <v>37.41225</v>
      </c>
      <c r="AU16" s="3">
        <v>70.206166666666675</v>
      </c>
      <c r="AV16" s="3">
        <v>33.965166666666669</v>
      </c>
      <c r="AW16" s="3">
        <v>81.051000000000002</v>
      </c>
      <c r="AX16" s="3">
        <v>42.599000000000004</v>
      </c>
      <c r="AY16" s="3">
        <v>70.084428571428575</v>
      </c>
      <c r="AZ16" s="3">
        <v>39.37466666666667</v>
      </c>
      <c r="BA16" s="3"/>
      <c r="BB16" s="3">
        <v>75.077600000000004</v>
      </c>
      <c r="BC16" s="3">
        <v>63.982700000000001</v>
      </c>
      <c r="BD16" s="3">
        <v>69.306750000000008</v>
      </c>
      <c r="BE16" s="3"/>
    </row>
    <row r="17" spans="1:57">
      <c r="A17" s="45" t="s">
        <v>314</v>
      </c>
      <c r="B17" s="45" t="s">
        <v>315</v>
      </c>
      <c r="C17" s="3">
        <v>77.721153851540635</v>
      </c>
      <c r="D17" s="3">
        <v>90.495454545454564</v>
      </c>
      <c r="E17" s="4">
        <v>19127772</v>
      </c>
      <c r="F17" s="3" t="s">
        <v>66</v>
      </c>
      <c r="G17" s="3" t="s">
        <v>64</v>
      </c>
      <c r="H17" s="3" t="s">
        <v>67</v>
      </c>
      <c r="I17" s="3" t="s">
        <v>62</v>
      </c>
      <c r="J17" s="3" t="s">
        <v>67</v>
      </c>
      <c r="K17" s="3" t="s">
        <v>62</v>
      </c>
      <c r="L17" s="3" t="s">
        <v>66</v>
      </c>
      <c r="M17" s="3" t="s">
        <v>65</v>
      </c>
      <c r="N17" s="3" t="s">
        <v>67</v>
      </c>
      <c r="O17" s="3" t="s">
        <v>62</v>
      </c>
      <c r="P17" s="3" t="s">
        <v>66</v>
      </c>
      <c r="Q17" s="3" t="s">
        <v>64</v>
      </c>
      <c r="R17" s="3" t="s">
        <v>66</v>
      </c>
      <c r="S17" s="3" t="s">
        <v>61</v>
      </c>
      <c r="T17" s="3" t="s">
        <v>66</v>
      </c>
      <c r="U17" s="3" t="s">
        <v>62</v>
      </c>
      <c r="V17" s="3" t="s">
        <v>67</v>
      </c>
      <c r="W17" s="3" t="s">
        <v>62</v>
      </c>
      <c r="X17" s="3" t="s">
        <v>67</v>
      </c>
      <c r="Y17" s="3" t="s">
        <v>61</v>
      </c>
      <c r="Z17" s="3" t="s">
        <v>66</v>
      </c>
      <c r="AA17" s="3" t="s">
        <v>61</v>
      </c>
      <c r="AB17" s="3" t="s">
        <v>67</v>
      </c>
      <c r="AC17" s="3" t="s">
        <v>61</v>
      </c>
      <c r="AD17" s="3" t="s">
        <v>67</v>
      </c>
      <c r="AE17" s="3" t="s">
        <v>61</v>
      </c>
      <c r="AF17" s="3" t="s">
        <v>67</v>
      </c>
      <c r="AG17" s="3" t="s">
        <v>62</v>
      </c>
      <c r="AH17" s="3" t="s">
        <v>67</v>
      </c>
      <c r="AI17" s="3" t="s">
        <v>61</v>
      </c>
      <c r="AJ17" s="3" t="s">
        <v>67</v>
      </c>
      <c r="AK17" s="3" t="s">
        <v>62</v>
      </c>
      <c r="AL17" s="3" t="s">
        <v>66</v>
      </c>
      <c r="AM17" s="3" t="s">
        <v>62</v>
      </c>
      <c r="AN17" s="3">
        <v>95.975999999999999</v>
      </c>
      <c r="AO17" s="3">
        <v>70.689625000000007</v>
      </c>
      <c r="AP17" s="3">
        <v>81.054214285714281</v>
      </c>
      <c r="AQ17" s="3">
        <v>83.422499999999999</v>
      </c>
      <c r="AR17" s="3">
        <v>57.343499999999999</v>
      </c>
      <c r="AS17" s="3">
        <v>79.814000000000007</v>
      </c>
      <c r="AT17" s="3">
        <v>77.678250000000006</v>
      </c>
      <c r="AU17" s="3">
        <v>80.037666666666681</v>
      </c>
      <c r="AV17" s="3">
        <v>61.377333333333326</v>
      </c>
      <c r="AW17" s="3">
        <v>75.81</v>
      </c>
      <c r="AX17" s="3">
        <v>80.864500000000007</v>
      </c>
      <c r="AY17" s="3">
        <v>83.613142857142847</v>
      </c>
      <c r="AZ17" s="3">
        <v>85.435999999999993</v>
      </c>
      <c r="BA17" s="3">
        <v>85.441600000000022</v>
      </c>
      <c r="BB17" s="3">
        <v>79.533199999999994</v>
      </c>
      <c r="BC17" s="3">
        <v>77.479333333333344</v>
      </c>
      <c r="BD17" s="3">
        <v>65.688749999999999</v>
      </c>
      <c r="BE17" s="3"/>
    </row>
    <row r="18" spans="1:57">
      <c r="A18" s="45" t="s">
        <v>244</v>
      </c>
      <c r="B18" s="45" t="s">
        <v>245</v>
      </c>
      <c r="C18" s="3">
        <v>80.27902065826332</v>
      </c>
      <c r="D18" s="3">
        <v>67.744000000000014</v>
      </c>
      <c r="E18" s="4">
        <v>1866934</v>
      </c>
      <c r="F18" s="3" t="s">
        <v>66</v>
      </c>
      <c r="G18" s="3" t="s">
        <v>62</v>
      </c>
      <c r="H18" s="3" t="s">
        <v>60</v>
      </c>
      <c r="I18" s="3" t="s">
        <v>61</v>
      </c>
      <c r="J18" s="3" t="s">
        <v>67</v>
      </c>
      <c r="K18" s="3" t="s">
        <v>62</v>
      </c>
      <c r="L18" s="3" t="s">
        <v>66</v>
      </c>
      <c r="M18" s="3" t="s">
        <v>62</v>
      </c>
      <c r="N18" s="3" t="s">
        <v>67</v>
      </c>
      <c r="O18" s="3" t="s">
        <v>62</v>
      </c>
      <c r="P18" s="3" t="s">
        <v>67</v>
      </c>
      <c r="Q18" s="3" t="s">
        <v>64</v>
      </c>
      <c r="R18" s="3" t="s">
        <v>66</v>
      </c>
      <c r="S18" s="3" t="s">
        <v>64</v>
      </c>
      <c r="T18" s="3" t="s">
        <v>66</v>
      </c>
      <c r="U18" s="3" t="s">
        <v>62</v>
      </c>
      <c r="V18" s="3" t="s">
        <v>60</v>
      </c>
      <c r="W18" s="3" t="s">
        <v>62</v>
      </c>
      <c r="X18" s="3" t="s">
        <v>60</v>
      </c>
      <c r="Y18" s="3" t="s">
        <v>65</v>
      </c>
      <c r="Z18" s="3" t="s">
        <v>66</v>
      </c>
      <c r="AA18" s="3" t="s">
        <v>62</v>
      </c>
      <c r="AB18" s="3" t="s">
        <v>60</v>
      </c>
      <c r="AC18" s="3" t="s">
        <v>61</v>
      </c>
      <c r="AD18" s="3" t="s">
        <v>60</v>
      </c>
      <c r="AE18" s="3" t="s">
        <v>61</v>
      </c>
      <c r="AF18" s="3" t="s">
        <v>67</v>
      </c>
      <c r="AG18" s="3" t="s">
        <v>62</v>
      </c>
      <c r="AH18" s="3" t="s">
        <v>63</v>
      </c>
      <c r="AI18" s="3" t="s">
        <v>64</v>
      </c>
      <c r="AJ18" s="3" t="s">
        <v>66</v>
      </c>
      <c r="AK18" s="3" t="s">
        <v>64</v>
      </c>
      <c r="AL18" s="3" t="s">
        <v>60</v>
      </c>
      <c r="AM18" s="3" t="s">
        <v>61</v>
      </c>
      <c r="AN18" s="3">
        <v>99.352500000000006</v>
      </c>
      <c r="AO18" s="3">
        <v>65.087625000000003</v>
      </c>
      <c r="AP18" s="3">
        <v>84.241714285714309</v>
      </c>
      <c r="AQ18" s="3">
        <v>97.478749999999991</v>
      </c>
      <c r="AR18" s="3">
        <v>78.050750000000008</v>
      </c>
      <c r="AS18" s="3">
        <v>89.5124</v>
      </c>
      <c r="AT18" s="3">
        <v>89.927750000000003</v>
      </c>
      <c r="AU18" s="3">
        <v>83.585333333333338</v>
      </c>
      <c r="AV18" s="3">
        <v>72.489666666666679</v>
      </c>
      <c r="AW18" s="3">
        <v>74.295999999999992</v>
      </c>
      <c r="AX18" s="3">
        <v>87.908749999999998</v>
      </c>
      <c r="AY18" s="3">
        <v>71.628428571428557</v>
      </c>
      <c r="AZ18" s="3">
        <v>63.213333333333331</v>
      </c>
      <c r="BA18" s="3">
        <v>80.545000000000002</v>
      </c>
      <c r="BB18" s="3">
        <v>97.858400000000003</v>
      </c>
      <c r="BC18" s="3">
        <v>82.359199999999987</v>
      </c>
      <c r="BD18" s="3">
        <v>47.207749999999997</v>
      </c>
      <c r="BE18" s="3"/>
    </row>
    <row r="19" spans="1:57">
      <c r="A19" s="45" t="s">
        <v>350</v>
      </c>
      <c r="B19" s="45" t="s">
        <v>351</v>
      </c>
      <c r="C19" s="3">
        <v>57.373427731092441</v>
      </c>
      <c r="D19" s="3">
        <v>99.086111111111109</v>
      </c>
      <c r="E19" s="4">
        <v>18275704</v>
      </c>
      <c r="F19" s="3" t="s">
        <v>58</v>
      </c>
      <c r="G19" s="3" t="s">
        <v>59</v>
      </c>
      <c r="H19" s="3" t="s">
        <v>60</v>
      </c>
      <c r="I19" s="3" t="s">
        <v>61</v>
      </c>
      <c r="J19" s="3" t="s">
        <v>60</v>
      </c>
      <c r="K19" s="3" t="s">
        <v>62</v>
      </c>
      <c r="L19" s="3" t="s">
        <v>60</v>
      </c>
      <c r="M19" s="3" t="s">
        <v>59</v>
      </c>
      <c r="N19" s="3" t="s">
        <v>60</v>
      </c>
      <c r="O19" s="3" t="s">
        <v>65</v>
      </c>
      <c r="P19" s="3" t="s">
        <v>67</v>
      </c>
      <c r="Q19" s="3" t="s">
        <v>61</v>
      </c>
      <c r="R19" s="3" t="s">
        <v>60</v>
      </c>
      <c r="S19" s="3" t="s">
        <v>61</v>
      </c>
      <c r="T19" s="3" t="s">
        <v>60</v>
      </c>
      <c r="U19" s="3" t="s">
        <v>61</v>
      </c>
      <c r="V19" s="3" t="s">
        <v>60</v>
      </c>
      <c r="W19" s="3" t="s">
        <v>61</v>
      </c>
      <c r="X19" s="3" t="s">
        <v>67</v>
      </c>
      <c r="Y19" s="3" t="s">
        <v>59</v>
      </c>
      <c r="Z19" s="3" t="s">
        <v>60</v>
      </c>
      <c r="AA19" s="3" t="s">
        <v>61</v>
      </c>
      <c r="AB19" s="3" t="s">
        <v>66</v>
      </c>
      <c r="AC19" s="3" t="s">
        <v>64</v>
      </c>
      <c r="AD19" s="3" t="s">
        <v>63</v>
      </c>
      <c r="AE19" s="3" t="s">
        <v>64</v>
      </c>
      <c r="AF19" s="3" t="s">
        <v>60</v>
      </c>
      <c r="AG19" s="3" t="s">
        <v>65</v>
      </c>
      <c r="AH19" s="3" t="s">
        <v>60</v>
      </c>
      <c r="AI19" s="3" t="s">
        <v>61</v>
      </c>
      <c r="AJ19" s="3" t="s">
        <v>60</v>
      </c>
      <c r="AK19" s="3" t="s">
        <v>61</v>
      </c>
      <c r="AL19" s="3" t="s">
        <v>67</v>
      </c>
      <c r="AM19" s="3" t="s">
        <v>62</v>
      </c>
      <c r="AN19" s="3"/>
      <c r="AO19" s="3">
        <v>34.12383333333333</v>
      </c>
      <c r="AP19" s="3">
        <v>66.232142857142861</v>
      </c>
      <c r="AQ19" s="3">
        <v>44.302750000000003</v>
      </c>
      <c r="AR19" s="3">
        <v>33.441249999999997</v>
      </c>
      <c r="AS19" s="3">
        <v>64.72</v>
      </c>
      <c r="AT19" s="3">
        <v>62.21</v>
      </c>
      <c r="AU19" s="3">
        <v>59.159666666666659</v>
      </c>
      <c r="AV19" s="3">
        <v>15.032166666666667</v>
      </c>
      <c r="AW19" s="3">
        <v>71.831000000000003</v>
      </c>
      <c r="AX19" s="3">
        <v>50.974999999999994</v>
      </c>
      <c r="AY19" s="3">
        <v>92.829666666666682</v>
      </c>
      <c r="AZ19" s="3">
        <v>95.090500000000006</v>
      </c>
      <c r="BA19" s="3">
        <v>49.1068</v>
      </c>
      <c r="BB19" s="3">
        <v>52.831400000000009</v>
      </c>
      <c r="BC19" s="3">
        <v>41.918428571428578</v>
      </c>
      <c r="BD19" s="3">
        <v>48.968666666666657</v>
      </c>
      <c r="BE19" s="3"/>
    </row>
    <row r="20" spans="1:57">
      <c r="A20" s="45" t="s">
        <v>356</v>
      </c>
      <c r="B20" s="45" t="s">
        <v>357</v>
      </c>
      <c r="C20" s="3">
        <v>74.125647992530361</v>
      </c>
      <c r="D20" s="3">
        <v>86.705636363636373</v>
      </c>
      <c r="E20" s="4">
        <v>69950844</v>
      </c>
      <c r="F20" s="3" t="s">
        <v>63</v>
      </c>
      <c r="G20" s="3" t="s">
        <v>64</v>
      </c>
      <c r="H20" s="3" t="s">
        <v>60</v>
      </c>
      <c r="I20" s="3" t="s">
        <v>61</v>
      </c>
      <c r="J20" s="3" t="s">
        <v>60</v>
      </c>
      <c r="K20" s="3" t="s">
        <v>62</v>
      </c>
      <c r="L20" s="3" t="s">
        <v>66</v>
      </c>
      <c r="M20" s="3" t="s">
        <v>64</v>
      </c>
      <c r="N20" s="3" t="s">
        <v>67</v>
      </c>
      <c r="O20" s="3" t="s">
        <v>62</v>
      </c>
      <c r="P20" s="3" t="s">
        <v>67</v>
      </c>
      <c r="Q20" s="3" t="s">
        <v>64</v>
      </c>
      <c r="R20" s="3" t="s">
        <v>67</v>
      </c>
      <c r="S20" s="3" t="s">
        <v>62</v>
      </c>
      <c r="T20" s="3" t="s">
        <v>67</v>
      </c>
      <c r="U20" s="3" t="s">
        <v>62</v>
      </c>
      <c r="V20" s="3" t="s">
        <v>67</v>
      </c>
      <c r="W20" s="3" t="s">
        <v>64</v>
      </c>
      <c r="X20" s="3" t="s">
        <v>67</v>
      </c>
      <c r="Y20" s="3" t="s">
        <v>62</v>
      </c>
      <c r="Z20" s="3" t="s">
        <v>67</v>
      </c>
      <c r="AA20" s="3" t="s">
        <v>61</v>
      </c>
      <c r="AB20" s="3" t="s">
        <v>67</v>
      </c>
      <c r="AC20" s="3" t="s">
        <v>64</v>
      </c>
      <c r="AD20" s="3" t="s">
        <v>67</v>
      </c>
      <c r="AE20" s="3" t="s">
        <v>61</v>
      </c>
      <c r="AF20" s="3" t="s">
        <v>60</v>
      </c>
      <c r="AG20" s="3" t="s">
        <v>61</v>
      </c>
      <c r="AH20" s="3" t="s">
        <v>60</v>
      </c>
      <c r="AI20" s="3" t="s">
        <v>61</v>
      </c>
      <c r="AJ20" s="3" t="s">
        <v>60</v>
      </c>
      <c r="AK20" s="3" t="s">
        <v>61</v>
      </c>
      <c r="AL20" s="3" t="s">
        <v>67</v>
      </c>
      <c r="AM20" s="3" t="s">
        <v>65</v>
      </c>
      <c r="AN20" s="3">
        <v>99.990499999999997</v>
      </c>
      <c r="AO20" s="3">
        <v>57.29675000000001</v>
      </c>
      <c r="AP20" s="3">
        <v>78.957214285714301</v>
      </c>
      <c r="AQ20" s="3">
        <v>93.594000000000008</v>
      </c>
      <c r="AR20" s="3">
        <v>69.399749999999997</v>
      </c>
      <c r="AS20" s="3">
        <v>76.407599999999988</v>
      </c>
      <c r="AT20" s="3">
        <v>72.673500000000004</v>
      </c>
      <c r="AU20" s="3">
        <v>72.450333333333333</v>
      </c>
      <c r="AV20" s="3">
        <v>58.659166666666671</v>
      </c>
      <c r="AW20" s="3">
        <v>69.702500000000001</v>
      </c>
      <c r="AX20" s="3">
        <v>77.186500000000009</v>
      </c>
      <c r="AY20" s="3">
        <v>83.749857142857152</v>
      </c>
      <c r="AZ20" s="3">
        <v>85.687333333333342</v>
      </c>
      <c r="BA20" s="3">
        <v>69.526166666666668</v>
      </c>
      <c r="BB20" s="3">
        <v>65.359400000000008</v>
      </c>
      <c r="BC20" s="3">
        <v>70.26444444444445</v>
      </c>
      <c r="BD20" s="3">
        <v>59.231000000000002</v>
      </c>
      <c r="BE20" s="3"/>
    </row>
    <row r="21" spans="1:57">
      <c r="A21" s="45" t="s">
        <v>276</v>
      </c>
      <c r="B21" s="45" t="s">
        <v>277</v>
      </c>
      <c r="C21" s="3">
        <v>70.383942577030808</v>
      </c>
      <c r="D21" s="3">
        <v>79.190636363636358</v>
      </c>
      <c r="E21" s="4">
        <v>32776195</v>
      </c>
      <c r="F21" s="3" t="s">
        <v>63</v>
      </c>
      <c r="G21" s="3" t="s">
        <v>64</v>
      </c>
      <c r="H21" s="3" t="s">
        <v>60</v>
      </c>
      <c r="I21" s="3" t="s">
        <v>61</v>
      </c>
      <c r="J21" s="3" t="s">
        <v>60</v>
      </c>
      <c r="K21" s="3" t="s">
        <v>62</v>
      </c>
      <c r="L21" s="3" t="s">
        <v>66</v>
      </c>
      <c r="M21" s="3" t="s">
        <v>62</v>
      </c>
      <c r="N21" s="3" t="s">
        <v>60</v>
      </c>
      <c r="O21" s="3" t="s">
        <v>62</v>
      </c>
      <c r="P21" s="3" t="s">
        <v>67</v>
      </c>
      <c r="Q21" s="3" t="s">
        <v>61</v>
      </c>
      <c r="R21" s="3" t="s">
        <v>60</v>
      </c>
      <c r="S21" s="3" t="s">
        <v>62</v>
      </c>
      <c r="T21" s="3" t="s">
        <v>67</v>
      </c>
      <c r="U21" s="3" t="s">
        <v>64</v>
      </c>
      <c r="V21" s="3" t="s">
        <v>66</v>
      </c>
      <c r="W21" s="3" t="s">
        <v>62</v>
      </c>
      <c r="X21" s="3" t="s">
        <v>60</v>
      </c>
      <c r="Y21" s="3" t="s">
        <v>59</v>
      </c>
      <c r="Z21" s="3" t="s">
        <v>66</v>
      </c>
      <c r="AA21" s="3" t="s">
        <v>62</v>
      </c>
      <c r="AB21" s="3" t="s">
        <v>67</v>
      </c>
      <c r="AC21" s="3" t="s">
        <v>62</v>
      </c>
      <c r="AD21" s="3" t="s">
        <v>67</v>
      </c>
      <c r="AE21" s="3" t="s">
        <v>61</v>
      </c>
      <c r="AF21" s="3" t="s">
        <v>60</v>
      </c>
      <c r="AG21" s="3" t="s">
        <v>61</v>
      </c>
      <c r="AH21" s="3" t="s">
        <v>60</v>
      </c>
      <c r="AI21" s="3" t="s">
        <v>61</v>
      </c>
      <c r="AJ21" s="3" t="s">
        <v>67</v>
      </c>
      <c r="AK21" s="3" t="s">
        <v>62</v>
      </c>
      <c r="AL21" s="3" t="s">
        <v>67</v>
      </c>
      <c r="AM21" s="3" t="s">
        <v>61</v>
      </c>
      <c r="AN21" s="3">
        <v>99.980500000000006</v>
      </c>
      <c r="AO21" s="3">
        <v>48.411000000000001</v>
      </c>
      <c r="AP21" s="3">
        <v>80.493285714285705</v>
      </c>
      <c r="AQ21" s="3">
        <v>92.883250000000004</v>
      </c>
      <c r="AR21" s="3">
        <v>57.534750000000003</v>
      </c>
      <c r="AS21" s="3">
        <v>78.747600000000006</v>
      </c>
      <c r="AT21" s="3">
        <v>67.6785</v>
      </c>
      <c r="AU21" s="3">
        <v>74.908166666666673</v>
      </c>
      <c r="AV21" s="3">
        <v>77.373166666666663</v>
      </c>
      <c r="AW21" s="3">
        <v>47.438500000000005</v>
      </c>
      <c r="AX21" s="3">
        <v>86.083000000000013</v>
      </c>
      <c r="AY21" s="3">
        <v>82.103571428571428</v>
      </c>
      <c r="AZ21" s="3">
        <v>73.690666666666672</v>
      </c>
      <c r="BA21" s="3">
        <v>63.925166666666676</v>
      </c>
      <c r="BB21" s="3">
        <v>37.891399999999997</v>
      </c>
      <c r="BC21" s="3">
        <v>70.539500000000004</v>
      </c>
      <c r="BD21" s="3">
        <v>56.845000000000006</v>
      </c>
      <c r="BE21" s="3"/>
    </row>
    <row r="22" spans="1:57">
      <c r="A22" s="45" t="s">
        <v>264</v>
      </c>
      <c r="B22" s="45" t="s">
        <v>265</v>
      </c>
      <c r="C22" s="3">
        <v>68.807653781512599</v>
      </c>
      <c r="D22" s="3">
        <v>74.564000000000007</v>
      </c>
      <c r="E22" s="4">
        <v>628051</v>
      </c>
      <c r="F22" s="3" t="s">
        <v>66</v>
      </c>
      <c r="G22" s="3" t="s">
        <v>64</v>
      </c>
      <c r="H22" s="3" t="s">
        <v>60</v>
      </c>
      <c r="I22" s="3" t="s">
        <v>61</v>
      </c>
      <c r="J22" s="3" t="s">
        <v>67</v>
      </c>
      <c r="K22" s="3" t="s">
        <v>62</v>
      </c>
      <c r="L22" s="3" t="s">
        <v>66</v>
      </c>
      <c r="M22" s="3" t="s">
        <v>62</v>
      </c>
      <c r="N22" s="3" t="s">
        <v>67</v>
      </c>
      <c r="O22" s="3" t="s">
        <v>61</v>
      </c>
      <c r="P22" s="3" t="s">
        <v>67</v>
      </c>
      <c r="Q22" s="3" t="s">
        <v>64</v>
      </c>
      <c r="R22" s="3" t="s">
        <v>66</v>
      </c>
      <c r="S22" s="3" t="s">
        <v>62</v>
      </c>
      <c r="T22" s="3" t="s">
        <v>67</v>
      </c>
      <c r="U22" s="3" t="s">
        <v>62</v>
      </c>
      <c r="V22" s="3" t="s">
        <v>67</v>
      </c>
      <c r="W22" s="3" t="s">
        <v>62</v>
      </c>
      <c r="X22" s="3" t="s">
        <v>67</v>
      </c>
      <c r="Y22" s="3" t="s">
        <v>59</v>
      </c>
      <c r="Z22" s="3" t="s">
        <v>60</v>
      </c>
      <c r="AA22" s="3" t="s">
        <v>61</v>
      </c>
      <c r="AB22" s="3" t="s">
        <v>60</v>
      </c>
      <c r="AC22" s="3" t="s">
        <v>61</v>
      </c>
      <c r="AD22" s="3" t="s">
        <v>66</v>
      </c>
      <c r="AE22" s="3" t="s">
        <v>61</v>
      </c>
      <c r="AF22" s="3" t="s">
        <v>60</v>
      </c>
      <c r="AG22" s="3" t="s">
        <v>62</v>
      </c>
      <c r="AH22" s="3" t="s">
        <v>60</v>
      </c>
      <c r="AI22" s="3" t="s">
        <v>61</v>
      </c>
      <c r="AJ22" s="3" t="s">
        <v>67</v>
      </c>
      <c r="AK22" s="3" t="s">
        <v>61</v>
      </c>
      <c r="AL22" s="3" t="s">
        <v>58</v>
      </c>
      <c r="AM22" s="3" t="s">
        <v>59</v>
      </c>
      <c r="AN22" s="3">
        <v>94.756</v>
      </c>
      <c r="AO22" s="3">
        <v>51.447285714285719</v>
      </c>
      <c r="AP22" s="3">
        <v>76.503428571428557</v>
      </c>
      <c r="AQ22" s="3">
        <v>90.176749999999998</v>
      </c>
      <c r="AR22" s="3">
        <v>53.088749999999997</v>
      </c>
      <c r="AS22" s="3">
        <v>67.999333333333325</v>
      </c>
      <c r="AT22" s="3">
        <v>75.764499999999998</v>
      </c>
      <c r="AU22" s="3">
        <v>62.581000000000003</v>
      </c>
      <c r="AV22" s="3">
        <v>54.550333333333334</v>
      </c>
      <c r="AW22" s="3">
        <v>58.194499999999998</v>
      </c>
      <c r="AX22" s="3">
        <v>68.009</v>
      </c>
      <c r="AY22" s="3">
        <v>73.135599999999997</v>
      </c>
      <c r="AZ22" s="3">
        <v>90.588999999999999</v>
      </c>
      <c r="BA22" s="3">
        <v>44.894799999999996</v>
      </c>
      <c r="BB22" s="3">
        <v>54.458000000000006</v>
      </c>
      <c r="BC22" s="3">
        <v>75.569333333333333</v>
      </c>
      <c r="BD22" s="3">
        <v>78.012500000000003</v>
      </c>
      <c r="BE22" s="3"/>
    </row>
    <row r="23" spans="1:57">
      <c r="A23" s="45" t="s">
        <v>390</v>
      </c>
      <c r="B23" s="45" t="s">
        <v>391</v>
      </c>
      <c r="C23" s="3">
        <v>56.766306240273892</v>
      </c>
      <c r="D23" s="3">
        <v>95.431899999999999</v>
      </c>
      <c r="E23" s="4">
        <v>15092171</v>
      </c>
      <c r="F23" s="3" t="s">
        <v>58</v>
      </c>
      <c r="G23" s="3" t="s">
        <v>59</v>
      </c>
      <c r="H23" s="3" t="s">
        <v>60</v>
      </c>
      <c r="I23" s="3" t="s">
        <v>61</v>
      </c>
      <c r="J23" s="3" t="s">
        <v>60</v>
      </c>
      <c r="K23" s="3" t="s">
        <v>61</v>
      </c>
      <c r="L23" s="3" t="s">
        <v>60</v>
      </c>
      <c r="M23" s="3" t="s">
        <v>61</v>
      </c>
      <c r="N23" s="3" t="s">
        <v>66</v>
      </c>
      <c r="O23" s="3" t="s">
        <v>62</v>
      </c>
      <c r="P23" s="3" t="s">
        <v>60</v>
      </c>
      <c r="Q23" s="3" t="s">
        <v>65</v>
      </c>
      <c r="R23" s="3" t="s">
        <v>60</v>
      </c>
      <c r="S23" s="3" t="s">
        <v>62</v>
      </c>
      <c r="T23" s="3" t="s">
        <v>60</v>
      </c>
      <c r="U23" s="3" t="s">
        <v>62</v>
      </c>
      <c r="V23" s="3" t="s">
        <v>60</v>
      </c>
      <c r="W23" s="3" t="s">
        <v>61</v>
      </c>
      <c r="X23" s="3" t="s">
        <v>60</v>
      </c>
      <c r="Y23" s="3" t="s">
        <v>59</v>
      </c>
      <c r="Z23" s="3" t="s">
        <v>60</v>
      </c>
      <c r="AA23" s="3" t="s">
        <v>65</v>
      </c>
      <c r="AB23" s="3" t="s">
        <v>63</v>
      </c>
      <c r="AC23" s="3" t="s">
        <v>64</v>
      </c>
      <c r="AD23" s="3" t="s">
        <v>66</v>
      </c>
      <c r="AE23" s="3" t="s">
        <v>62</v>
      </c>
      <c r="AF23" s="3" t="s">
        <v>58</v>
      </c>
      <c r="AG23" s="3" t="s">
        <v>59</v>
      </c>
      <c r="AH23" s="3" t="s">
        <v>67</v>
      </c>
      <c r="AI23" s="3" t="s">
        <v>61</v>
      </c>
      <c r="AJ23" s="3" t="s">
        <v>60</v>
      </c>
      <c r="AK23" s="3" t="s">
        <v>61</v>
      </c>
      <c r="AL23" s="3" t="s">
        <v>60</v>
      </c>
      <c r="AM23" s="3" t="s">
        <v>61</v>
      </c>
      <c r="AN23" s="3"/>
      <c r="AO23" s="3">
        <v>47.881000000000007</v>
      </c>
      <c r="AP23" s="3">
        <v>41.399214285714287</v>
      </c>
      <c r="AQ23" s="3">
        <v>61.059750000000008</v>
      </c>
      <c r="AR23" s="3">
        <v>78.746750000000006</v>
      </c>
      <c r="AS23" s="3">
        <v>45.852000000000004</v>
      </c>
      <c r="AT23" s="3">
        <v>61.97025</v>
      </c>
      <c r="AU23" s="3">
        <v>61.101500000000009</v>
      </c>
      <c r="AV23" s="3">
        <v>19.110399999999998</v>
      </c>
      <c r="AW23" s="3">
        <v>23.980999999999998</v>
      </c>
      <c r="AX23" s="3">
        <v>59.125500000000002</v>
      </c>
      <c r="AY23" s="3">
        <v>95.990571428571442</v>
      </c>
      <c r="AZ23" s="3">
        <v>92.429333333333332</v>
      </c>
      <c r="BA23" s="3"/>
      <c r="BB23" s="3">
        <v>78.609400000000008</v>
      </c>
      <c r="BC23" s="3">
        <v>48.123799999999996</v>
      </c>
      <c r="BD23" s="3">
        <v>49.881</v>
      </c>
      <c r="BE23" s="3"/>
    </row>
    <row r="24" spans="1:57">
      <c r="A24" s="45" t="s">
        <v>320</v>
      </c>
      <c r="B24" s="45" t="s">
        <v>321</v>
      </c>
      <c r="C24" s="3">
        <v>66.562038712757825</v>
      </c>
      <c r="D24" s="3">
        <v>76.504416666666671</v>
      </c>
      <c r="E24" s="4">
        <v>35340680</v>
      </c>
      <c r="F24" s="3" t="s">
        <v>58</v>
      </c>
      <c r="G24" s="3" t="s">
        <v>59</v>
      </c>
      <c r="H24" s="3" t="s">
        <v>60</v>
      </c>
      <c r="I24" s="3" t="s">
        <v>62</v>
      </c>
      <c r="J24" s="3" t="s">
        <v>67</v>
      </c>
      <c r="K24" s="3" t="s">
        <v>62</v>
      </c>
      <c r="L24" s="3" t="s">
        <v>67</v>
      </c>
      <c r="M24" s="3" t="s">
        <v>62</v>
      </c>
      <c r="N24" s="3" t="s">
        <v>60</v>
      </c>
      <c r="O24" s="3" t="s">
        <v>62</v>
      </c>
      <c r="P24" s="3" t="s">
        <v>60</v>
      </c>
      <c r="Q24" s="3" t="s">
        <v>64</v>
      </c>
      <c r="R24" s="3" t="s">
        <v>67</v>
      </c>
      <c r="S24" s="3" t="s">
        <v>62</v>
      </c>
      <c r="T24" s="3" t="s">
        <v>67</v>
      </c>
      <c r="U24" s="3" t="s">
        <v>62</v>
      </c>
      <c r="V24" s="3" t="s">
        <v>67</v>
      </c>
      <c r="W24" s="3" t="s">
        <v>64</v>
      </c>
      <c r="X24" s="3" t="s">
        <v>58</v>
      </c>
      <c r="Y24" s="3" t="s">
        <v>59</v>
      </c>
      <c r="Z24" s="3" t="s">
        <v>67</v>
      </c>
      <c r="AA24" s="3" t="s">
        <v>62</v>
      </c>
      <c r="AB24" s="3" t="s">
        <v>67</v>
      </c>
      <c r="AC24" s="3" t="s">
        <v>62</v>
      </c>
      <c r="AD24" s="3" t="s">
        <v>60</v>
      </c>
      <c r="AE24" s="3" t="s">
        <v>62</v>
      </c>
      <c r="AF24" s="3" t="s">
        <v>60</v>
      </c>
      <c r="AG24" s="3" t="s">
        <v>61</v>
      </c>
      <c r="AH24" s="3" t="s">
        <v>60</v>
      </c>
      <c r="AI24" s="3" t="s">
        <v>61</v>
      </c>
      <c r="AJ24" s="3" t="s">
        <v>67</v>
      </c>
      <c r="AK24" s="3" t="s">
        <v>61</v>
      </c>
      <c r="AL24" s="3" t="s">
        <v>67</v>
      </c>
      <c r="AM24" s="3" t="s">
        <v>62</v>
      </c>
      <c r="AN24" s="3"/>
      <c r="AO24" s="3">
        <v>58.815874999999998</v>
      </c>
      <c r="AP24" s="3">
        <v>78.194857142857146</v>
      </c>
      <c r="AQ24" s="3">
        <v>78.898750000000007</v>
      </c>
      <c r="AR24" s="3">
        <v>46.02075</v>
      </c>
      <c r="AS24" s="3">
        <v>56.094399999999993</v>
      </c>
      <c r="AT24" s="3">
        <v>68.652500000000003</v>
      </c>
      <c r="AU24" s="3">
        <v>71.751249999999999</v>
      </c>
      <c r="AV24" s="3">
        <v>79.209333333333333</v>
      </c>
      <c r="AW24" s="3"/>
      <c r="AX24" s="3">
        <v>47.889499999999998</v>
      </c>
      <c r="AY24" s="3">
        <v>74.187571428571445</v>
      </c>
      <c r="AZ24" s="3">
        <v>50.617666666666672</v>
      </c>
      <c r="BA24" s="3">
        <v>63.691499999999998</v>
      </c>
      <c r="BB24" s="3">
        <v>49.264000000000003</v>
      </c>
      <c r="BC24" s="3">
        <v>80.434749999999994</v>
      </c>
      <c r="BD24" s="3">
        <v>58.389000000000003</v>
      </c>
      <c r="BE24" s="3"/>
    </row>
    <row r="25" spans="1:57">
      <c r="A25" s="45" t="s">
        <v>242</v>
      </c>
      <c r="B25" s="45" t="s">
        <v>243</v>
      </c>
      <c r="C25" s="3">
        <v>75.744223468137264</v>
      </c>
      <c r="D25" s="3">
        <v>35.615249999999996</v>
      </c>
      <c r="E25" s="4">
        <v>634814</v>
      </c>
      <c r="F25" s="3" t="s">
        <v>66</v>
      </c>
      <c r="G25" s="3" t="s">
        <v>64</v>
      </c>
      <c r="H25" s="3" t="s">
        <v>60</v>
      </c>
      <c r="I25" s="3" t="s">
        <v>62</v>
      </c>
      <c r="J25" s="3" t="s">
        <v>66</v>
      </c>
      <c r="K25" s="3" t="s">
        <v>62</v>
      </c>
      <c r="L25" s="3" t="s">
        <v>67</v>
      </c>
      <c r="M25" s="3" t="s">
        <v>61</v>
      </c>
      <c r="N25" s="3" t="s">
        <v>66</v>
      </c>
      <c r="O25" s="3" t="s">
        <v>62</v>
      </c>
      <c r="P25" s="3" t="s">
        <v>67</v>
      </c>
      <c r="Q25" s="3" t="s">
        <v>64</v>
      </c>
      <c r="R25" s="3" t="s">
        <v>60</v>
      </c>
      <c r="S25" s="3" t="s">
        <v>62</v>
      </c>
      <c r="T25" s="3" t="s">
        <v>67</v>
      </c>
      <c r="U25" s="3" t="s">
        <v>62</v>
      </c>
      <c r="V25" s="3" t="s">
        <v>67</v>
      </c>
      <c r="W25" s="3" t="s">
        <v>61</v>
      </c>
      <c r="X25" s="3" t="s">
        <v>66</v>
      </c>
      <c r="Y25" s="3" t="s">
        <v>61</v>
      </c>
      <c r="Z25" s="3" t="s">
        <v>66</v>
      </c>
      <c r="AA25" s="3" t="s">
        <v>64</v>
      </c>
      <c r="AB25" s="3" t="s">
        <v>60</v>
      </c>
      <c r="AC25" s="3" t="s">
        <v>61</v>
      </c>
      <c r="AD25" s="3" t="s">
        <v>60</v>
      </c>
      <c r="AE25" s="3" t="s">
        <v>62</v>
      </c>
      <c r="AF25" s="3" t="s">
        <v>58</v>
      </c>
      <c r="AG25" s="3" t="s">
        <v>59</v>
      </c>
      <c r="AH25" s="3" t="s">
        <v>60</v>
      </c>
      <c r="AI25" s="3" t="s">
        <v>61</v>
      </c>
      <c r="AJ25" s="3" t="s">
        <v>66</v>
      </c>
      <c r="AK25" s="3" t="s">
        <v>62</v>
      </c>
      <c r="AL25" s="3" t="s">
        <v>60</v>
      </c>
      <c r="AM25" s="3" t="s">
        <v>62</v>
      </c>
      <c r="AN25" s="3">
        <v>99.493500000000012</v>
      </c>
      <c r="AO25" s="3">
        <v>59.691375000000008</v>
      </c>
      <c r="AP25" s="3">
        <v>95.570142857142855</v>
      </c>
      <c r="AQ25" s="3">
        <v>99.434000000000012</v>
      </c>
      <c r="AR25" s="3">
        <v>78.651333333333326</v>
      </c>
      <c r="AS25" s="3">
        <v>81.763000000000005</v>
      </c>
      <c r="AT25" s="3">
        <v>52.639499999999998</v>
      </c>
      <c r="AU25" s="3">
        <v>73.862000000000009</v>
      </c>
      <c r="AV25" s="3">
        <v>87.040666666666667</v>
      </c>
      <c r="AW25" s="3">
        <v>82.31049999999999</v>
      </c>
      <c r="AX25" s="3">
        <v>97.553250000000006</v>
      </c>
      <c r="AY25" s="3">
        <v>46.705857142857148</v>
      </c>
      <c r="AZ25" s="3">
        <v>44.901666666666664</v>
      </c>
      <c r="BA25" s="3"/>
      <c r="BB25" s="3">
        <v>66.405400000000014</v>
      </c>
      <c r="BC25" s="3">
        <v>90.261800000000008</v>
      </c>
      <c r="BD25" s="3">
        <v>67.654499999999999</v>
      </c>
      <c r="BE25" s="3"/>
    </row>
    <row r="26" spans="1:57">
      <c r="A26" s="45" t="s">
        <v>290</v>
      </c>
      <c r="B26" s="45" t="s">
        <v>291</v>
      </c>
      <c r="C26" s="3">
        <v>66.17583280112045</v>
      </c>
      <c r="D26" s="3">
        <v>98.548000000000002</v>
      </c>
      <c r="E26" s="4">
        <v>29674920</v>
      </c>
      <c r="F26" s="3" t="s">
        <v>67</v>
      </c>
      <c r="G26" s="3" t="s">
        <v>62</v>
      </c>
      <c r="H26" s="3" t="s">
        <v>60</v>
      </c>
      <c r="I26" s="3" t="s">
        <v>62</v>
      </c>
      <c r="J26" s="3" t="s">
        <v>60</v>
      </c>
      <c r="K26" s="3" t="s">
        <v>62</v>
      </c>
      <c r="L26" s="3" t="s">
        <v>66</v>
      </c>
      <c r="M26" s="3" t="s">
        <v>62</v>
      </c>
      <c r="N26" s="3" t="s">
        <v>67</v>
      </c>
      <c r="O26" s="3" t="s">
        <v>62</v>
      </c>
      <c r="P26" s="3" t="s">
        <v>67</v>
      </c>
      <c r="Q26" s="3" t="s">
        <v>64</v>
      </c>
      <c r="R26" s="3" t="s">
        <v>60</v>
      </c>
      <c r="S26" s="3" t="s">
        <v>61</v>
      </c>
      <c r="T26" s="3" t="s">
        <v>67</v>
      </c>
      <c r="U26" s="3" t="s">
        <v>62</v>
      </c>
      <c r="V26" s="3" t="s">
        <v>60</v>
      </c>
      <c r="W26" s="3" t="s">
        <v>62</v>
      </c>
      <c r="X26" s="3" t="s">
        <v>67</v>
      </c>
      <c r="Y26" s="3" t="s">
        <v>59</v>
      </c>
      <c r="Z26" s="3" t="s">
        <v>60</v>
      </c>
      <c r="AA26" s="3" t="s">
        <v>61</v>
      </c>
      <c r="AB26" s="3" t="s">
        <v>63</v>
      </c>
      <c r="AC26" s="3" t="s">
        <v>64</v>
      </c>
      <c r="AD26" s="3" t="s">
        <v>63</v>
      </c>
      <c r="AE26" s="3" t="s">
        <v>64</v>
      </c>
      <c r="AF26" s="3" t="s">
        <v>58</v>
      </c>
      <c r="AG26" s="3" t="s">
        <v>59</v>
      </c>
      <c r="AH26" s="3" t="s">
        <v>60</v>
      </c>
      <c r="AI26" s="3" t="s">
        <v>61</v>
      </c>
      <c r="AJ26" s="3" t="s">
        <v>60</v>
      </c>
      <c r="AK26" s="3" t="s">
        <v>61</v>
      </c>
      <c r="AL26" s="3" t="s">
        <v>67</v>
      </c>
      <c r="AM26" s="3" t="s">
        <v>62</v>
      </c>
      <c r="AN26" s="3">
        <v>63.558500000000009</v>
      </c>
      <c r="AO26" s="3">
        <v>58.737285714285711</v>
      </c>
      <c r="AP26" s="3">
        <v>57.776928571428563</v>
      </c>
      <c r="AQ26" s="3">
        <v>89.350250000000017</v>
      </c>
      <c r="AR26" s="3">
        <v>66.982500000000002</v>
      </c>
      <c r="AS26" s="3">
        <v>70.801400000000001</v>
      </c>
      <c r="AT26" s="3">
        <v>54.956999999999994</v>
      </c>
      <c r="AU26" s="3">
        <v>67.479500000000002</v>
      </c>
      <c r="AV26" s="3">
        <v>31.974666666666668</v>
      </c>
      <c r="AW26" s="3">
        <v>80.222499999999997</v>
      </c>
      <c r="AX26" s="3">
        <v>44.877499999999998</v>
      </c>
      <c r="AY26" s="3">
        <v>97.86999999999999</v>
      </c>
      <c r="AZ26" s="3">
        <v>96.915333333333322</v>
      </c>
      <c r="BA26" s="3"/>
      <c r="BB26" s="3">
        <v>68.300399999999996</v>
      </c>
      <c r="BC26" s="3">
        <v>60.74411111111111</v>
      </c>
      <c r="BD26" s="3">
        <v>54.084499999999998</v>
      </c>
      <c r="BE26" s="3"/>
    </row>
    <row r="27" spans="1:57">
      <c r="C27" s="3"/>
      <c r="D27" s="3"/>
      <c r="E27" s="4"/>
    </row>
    <row r="28" spans="1:57">
      <c r="AR28" s="6"/>
      <c r="BA28" s="6"/>
    </row>
    <row r="29" spans="1:57">
      <c r="AR29" s="6"/>
      <c r="BA29" s="6"/>
    </row>
  </sheetData>
  <conditionalFormatting sqref="BE2:BE26">
    <cfRule type="containsText" dxfId="233" priority="19" operator="containsText" text="↓">
      <formula>NOT(ISERROR(SEARCH("↓",BE2)))</formula>
    </cfRule>
    <cfRule type="containsText" dxfId="232" priority="20" operator="containsText" text="→">
      <formula>NOT(ISERROR(SEARCH("→",BE2)))</formula>
    </cfRule>
    <cfRule type="containsText" dxfId="231" priority="21" operator="containsText" text="➚">
      <formula>NOT(ISERROR(SEARCH("➚",BE2)))</formula>
    </cfRule>
    <cfRule type="containsText" dxfId="230" priority="22" operator="containsText" text="↑">
      <formula>NOT(ISERROR(SEARCH("↑",BE2)))</formula>
    </cfRule>
  </conditionalFormatting>
  <conditionalFormatting sqref="BE2:BE26">
    <cfRule type="containsText" dxfId="229" priority="23" operator="containsText" text="grey">
      <formula>NOT(ISERROR(SEARCH("grey",BE2)))</formula>
    </cfRule>
    <cfRule type="containsText" dxfId="228" priority="24" operator="containsText" text="orange">
      <formula>NOT(ISERROR(SEARCH("orange",BE2)))</formula>
    </cfRule>
    <cfRule type="containsText" dxfId="227" priority="25" operator="containsText" text="yellow">
      <formula>NOT(ISERROR(SEARCH("yellow",BE2)))</formula>
    </cfRule>
    <cfRule type="containsText" dxfId="226" priority="26" operator="containsText" text="red">
      <formula>NOT(ISERROR(SEARCH("red",BE2)))</formula>
    </cfRule>
    <cfRule type="containsText" dxfId="225" priority="27" operator="containsText" text="green">
      <formula>NOT(ISERROR(SEARCH("green",BE2)))</formula>
    </cfRule>
  </conditionalFormatting>
  <conditionalFormatting sqref="C27:E27">
    <cfRule type="containsText" dxfId="224" priority="10" operator="containsText" text="↓">
      <formula>NOT(ISERROR(SEARCH("↓",C27)))</formula>
    </cfRule>
    <cfRule type="containsText" dxfId="223" priority="11" operator="containsText" text="→">
      <formula>NOT(ISERROR(SEARCH("→",C27)))</formula>
    </cfRule>
    <cfRule type="containsText" dxfId="222" priority="12" operator="containsText" text="➚">
      <formula>NOT(ISERROR(SEARCH("➚",C27)))</formula>
    </cfRule>
    <cfRule type="containsText" dxfId="221" priority="13" operator="containsText" text="↑">
      <formula>NOT(ISERROR(SEARCH("↑",C27)))</formula>
    </cfRule>
  </conditionalFormatting>
  <conditionalFormatting sqref="C27:E27">
    <cfRule type="containsText" dxfId="220" priority="14" operator="containsText" text="grey">
      <formula>NOT(ISERROR(SEARCH("grey",C27)))</formula>
    </cfRule>
    <cfRule type="containsText" dxfId="219" priority="15" operator="containsText" text="orange">
      <formula>NOT(ISERROR(SEARCH("orange",C27)))</formula>
    </cfRule>
    <cfRule type="containsText" dxfId="218" priority="16" operator="containsText" text="yellow">
      <formula>NOT(ISERROR(SEARCH("yellow",C27)))</formula>
    </cfRule>
    <cfRule type="containsText" dxfId="217" priority="17" operator="containsText" text="red">
      <formula>NOT(ISERROR(SEARCH("red",C27)))</formula>
    </cfRule>
    <cfRule type="containsText" dxfId="216" priority="18" operator="containsText" text="green">
      <formula>NOT(ISERROR(SEARCH("green",C27)))</formula>
    </cfRule>
  </conditionalFormatting>
  <conditionalFormatting sqref="C2:BD26">
    <cfRule type="containsText" dxfId="215" priority="1" operator="containsText" text="↓">
      <formula>NOT(ISERROR(SEARCH("↓",C2)))</formula>
    </cfRule>
    <cfRule type="containsText" dxfId="214" priority="2" operator="containsText" text="→">
      <formula>NOT(ISERROR(SEARCH("→",C2)))</formula>
    </cfRule>
    <cfRule type="containsText" dxfId="213" priority="3" operator="containsText" text="➚">
      <formula>NOT(ISERROR(SEARCH("➚",C2)))</formula>
    </cfRule>
    <cfRule type="containsText" dxfId="212" priority="4" operator="containsText" text="↑">
      <formula>NOT(ISERROR(SEARCH("↑",C2)))</formula>
    </cfRule>
  </conditionalFormatting>
  <conditionalFormatting sqref="C2:BD26">
    <cfRule type="containsText" dxfId="211" priority="5" operator="containsText" text="grey">
      <formula>NOT(ISERROR(SEARCH("grey",C2)))</formula>
    </cfRule>
    <cfRule type="containsText" dxfId="210" priority="6" operator="containsText" text="orange">
      <formula>NOT(ISERROR(SEARCH("orange",C2)))</formula>
    </cfRule>
    <cfRule type="containsText" dxfId="209" priority="7" operator="containsText" text="yellow">
      <formula>NOT(ISERROR(SEARCH("yellow",C2)))</formula>
    </cfRule>
    <cfRule type="containsText" dxfId="208" priority="8" operator="containsText" text="red">
      <formula>NOT(ISERROR(SEARCH("red",C2)))</formula>
    </cfRule>
    <cfRule type="containsText" dxfId="207" priority="9" operator="containsText" text="green">
      <formula>NOT(ISERROR(SEARCH("green",C2)))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workbookViewId="0">
      <selection activeCell="L9" sqref="L9"/>
    </sheetView>
  </sheetViews>
  <sheetFormatPr defaultRowHeight="15"/>
  <sheetData>
    <row r="1" spans="1:12" ht="135">
      <c r="A1" s="1" t="s">
        <v>0</v>
      </c>
      <c r="B1" s="1" t="s">
        <v>1</v>
      </c>
      <c r="C1" s="1"/>
      <c r="D1" s="1" t="s">
        <v>2</v>
      </c>
      <c r="E1" s="1" t="s">
        <v>3</v>
      </c>
      <c r="F1" s="1" t="s">
        <v>27</v>
      </c>
      <c r="G1" s="1" t="s">
        <v>404</v>
      </c>
      <c r="I1" s="1"/>
    </row>
    <row r="2" spans="1:12">
      <c r="A2" t="s">
        <v>382</v>
      </c>
      <c r="B2" t="s">
        <v>383</v>
      </c>
      <c r="C2" s="3"/>
      <c r="D2" s="3">
        <v>72.76349285714285</v>
      </c>
      <c r="E2" s="3">
        <v>95.310545454545448</v>
      </c>
      <c r="F2" s="3" t="s">
        <v>66</v>
      </c>
      <c r="G2" s="3">
        <v>1</v>
      </c>
      <c r="K2" t="s">
        <v>405</v>
      </c>
      <c r="L2" t="s">
        <v>406</v>
      </c>
    </row>
    <row r="3" spans="1:12">
      <c r="A3" t="s">
        <v>282</v>
      </c>
      <c r="B3" t="s">
        <v>283</v>
      </c>
      <c r="C3" s="3"/>
      <c r="D3" s="3">
        <v>54.233591129785239</v>
      </c>
      <c r="E3" s="3">
        <v>98.839454545454544</v>
      </c>
      <c r="F3" s="3" t="s">
        <v>63</v>
      </c>
      <c r="G3" s="3">
        <v>2</v>
      </c>
      <c r="K3" s="3" t="s">
        <v>66</v>
      </c>
      <c r="L3">
        <v>1</v>
      </c>
    </row>
    <row r="4" spans="1:12">
      <c r="A4" t="s">
        <v>312</v>
      </c>
      <c r="B4" t="s">
        <v>313</v>
      </c>
      <c r="C4" s="3"/>
      <c r="D4" s="3">
        <v>66.784738012477732</v>
      </c>
      <c r="E4" s="3">
        <v>67.717500000000001</v>
      </c>
      <c r="F4" s="3" t="s">
        <v>60</v>
      </c>
      <c r="G4" s="3">
        <v>3</v>
      </c>
      <c r="K4" s="3" t="s">
        <v>63</v>
      </c>
      <c r="L4">
        <v>2</v>
      </c>
    </row>
    <row r="5" spans="1:12">
      <c r="A5" t="s">
        <v>332</v>
      </c>
      <c r="B5" t="s">
        <v>333</v>
      </c>
      <c r="C5" s="3"/>
      <c r="D5" s="3">
        <v>45.567349976657333</v>
      </c>
      <c r="E5" s="3">
        <v>99.97037499999999</v>
      </c>
      <c r="F5" s="3" t="s">
        <v>63</v>
      </c>
      <c r="G5" s="3">
        <v>2</v>
      </c>
      <c r="K5" s="3" t="s">
        <v>60</v>
      </c>
      <c r="L5">
        <v>3</v>
      </c>
    </row>
    <row r="6" spans="1:12">
      <c r="A6" t="s">
        <v>298</v>
      </c>
      <c r="B6" t="s">
        <v>299</v>
      </c>
      <c r="C6" s="3"/>
      <c r="D6" s="3">
        <v>63.999157492997199</v>
      </c>
      <c r="E6" s="3">
        <v>69.149999999999991</v>
      </c>
      <c r="F6" s="3" t="s">
        <v>67</v>
      </c>
      <c r="G6" s="3">
        <v>4</v>
      </c>
      <c r="K6" s="3" t="s">
        <v>67</v>
      </c>
      <c r="L6">
        <v>4</v>
      </c>
    </row>
    <row r="7" spans="1:12">
      <c r="A7" t="s">
        <v>288</v>
      </c>
      <c r="B7" t="s">
        <v>289</v>
      </c>
      <c r="C7" s="3"/>
      <c r="D7" s="3">
        <v>82.349285784313722</v>
      </c>
      <c r="E7" s="3">
        <v>61.741666666666667</v>
      </c>
      <c r="F7" s="3" t="s">
        <v>60</v>
      </c>
      <c r="G7" s="3">
        <v>3</v>
      </c>
    </row>
    <row r="8" spans="1:12">
      <c r="A8" t="s">
        <v>384</v>
      </c>
      <c r="B8" t="s">
        <v>385</v>
      </c>
      <c r="C8" s="3"/>
      <c r="D8" s="3">
        <v>52.08446715686275</v>
      </c>
      <c r="E8" s="3">
        <v>99.398727272727271</v>
      </c>
      <c r="F8" s="3" t="s">
        <v>63</v>
      </c>
      <c r="G8" s="3">
        <v>2</v>
      </c>
    </row>
    <row r="9" spans="1:12">
      <c r="A9" t="s">
        <v>368</v>
      </c>
      <c r="B9" t="s">
        <v>369</v>
      </c>
      <c r="C9" s="3"/>
      <c r="D9" s="3">
        <v>57.367620798319329</v>
      </c>
      <c r="E9" s="3">
        <v>98.479090909090914</v>
      </c>
      <c r="F9" s="3" t="s">
        <v>63</v>
      </c>
      <c r="G9" s="3">
        <v>2</v>
      </c>
      <c r="K9" s="20" t="s">
        <v>410</v>
      </c>
      <c r="L9" s="14">
        <f>MODE(G2:G26)</f>
        <v>4</v>
      </c>
    </row>
    <row r="10" spans="1:12">
      <c r="A10" t="s">
        <v>256</v>
      </c>
      <c r="B10" t="s">
        <v>257</v>
      </c>
      <c r="C10" s="3"/>
      <c r="D10" s="3">
        <v>72.307508798064703</v>
      </c>
      <c r="E10" s="3">
        <v>91.569499999999991</v>
      </c>
      <c r="F10" s="3" t="s">
        <v>67</v>
      </c>
      <c r="G10" s="3">
        <v>4</v>
      </c>
      <c r="K10" s="21" t="s">
        <v>407</v>
      </c>
      <c r="L10" s="17">
        <f>MEDIAN(G2:G26)</f>
        <v>3</v>
      </c>
    </row>
    <row r="11" spans="1:12">
      <c r="A11" t="s">
        <v>358</v>
      </c>
      <c r="B11" t="s">
        <v>359</v>
      </c>
      <c r="C11" s="3"/>
      <c r="D11" s="3">
        <v>69.683866221033867</v>
      </c>
      <c r="E11" s="3">
        <v>98.57350000000001</v>
      </c>
      <c r="F11" s="3" t="s">
        <v>63</v>
      </c>
      <c r="G11" s="3">
        <v>2</v>
      </c>
      <c r="K11" s="19" t="s">
        <v>408</v>
      </c>
      <c r="L11" s="16">
        <f>AVERAGE(G2:G26)</f>
        <v>2.8</v>
      </c>
    </row>
    <row r="12" spans="1:12">
      <c r="A12" t="s">
        <v>374</v>
      </c>
      <c r="B12" t="s">
        <v>375</v>
      </c>
      <c r="C12" s="3"/>
      <c r="D12" s="3">
        <v>77.003330392156869</v>
      </c>
      <c r="E12" s="3">
        <v>93.046090909090921</v>
      </c>
      <c r="F12" s="3" t="s">
        <v>60</v>
      </c>
      <c r="G12" s="3">
        <v>3</v>
      </c>
      <c r="K12" s="18" t="s">
        <v>411</v>
      </c>
      <c r="L12" s="23">
        <f>MIN(G2:G26)</f>
        <v>1</v>
      </c>
    </row>
    <row r="13" spans="1:12">
      <c r="A13" t="s">
        <v>322</v>
      </c>
      <c r="B13" t="s">
        <v>323</v>
      </c>
      <c r="C13" s="3"/>
      <c r="D13" s="3">
        <v>49.626139635854344</v>
      </c>
      <c r="E13" s="3">
        <v>99.533125000000013</v>
      </c>
      <c r="F13" s="3" t="s">
        <v>66</v>
      </c>
      <c r="G13" s="3">
        <v>1</v>
      </c>
      <c r="K13" s="15" t="s">
        <v>412</v>
      </c>
      <c r="L13" s="23">
        <f>MAX(G2:G26)</f>
        <v>4</v>
      </c>
    </row>
    <row r="14" spans="1:12">
      <c r="A14" t="s">
        <v>362</v>
      </c>
      <c r="B14" t="s">
        <v>363</v>
      </c>
      <c r="C14" s="3"/>
      <c r="D14" s="3">
        <v>60.408157072829148</v>
      </c>
      <c r="E14" s="3">
        <v>95.512714285714281</v>
      </c>
      <c r="F14" s="3" t="s">
        <v>67</v>
      </c>
      <c r="G14" s="3">
        <v>4</v>
      </c>
      <c r="K14" s="22" t="s">
        <v>409</v>
      </c>
      <c r="L14" s="24">
        <f>L13-L12</f>
        <v>3</v>
      </c>
    </row>
    <row r="15" spans="1:12">
      <c r="A15" t="s">
        <v>342</v>
      </c>
      <c r="B15" t="s">
        <v>343</v>
      </c>
      <c r="C15" s="3"/>
      <c r="D15" s="3">
        <v>78.661754140406174</v>
      </c>
      <c r="E15" s="3">
        <v>72.537083333333342</v>
      </c>
      <c r="F15" s="3" t="s">
        <v>67</v>
      </c>
      <c r="G15" s="3">
        <v>4</v>
      </c>
    </row>
    <row r="16" spans="1:12">
      <c r="A16" t="s">
        <v>266</v>
      </c>
      <c r="B16" t="s">
        <v>267</v>
      </c>
      <c r="C16" s="3"/>
      <c r="D16" s="3">
        <v>63.514302735760978</v>
      </c>
      <c r="E16" s="3">
        <v>94.0197</v>
      </c>
      <c r="F16" s="3" t="s">
        <v>60</v>
      </c>
      <c r="G16" s="3">
        <v>3</v>
      </c>
    </row>
    <row r="17" spans="1:13">
      <c r="A17" t="s">
        <v>314</v>
      </c>
      <c r="B17" t="s">
        <v>315</v>
      </c>
      <c r="C17" s="3"/>
      <c r="D17" s="3">
        <v>77.721153851540635</v>
      </c>
      <c r="E17" s="3">
        <v>90.495454545454564</v>
      </c>
      <c r="F17" s="3" t="s">
        <v>67</v>
      </c>
      <c r="G17" s="3">
        <v>4</v>
      </c>
      <c r="J17" s="42"/>
      <c r="K17" s="43"/>
      <c r="L17" s="43"/>
      <c r="M17" s="42"/>
    </row>
    <row r="18" spans="1:13">
      <c r="A18" t="s">
        <v>244</v>
      </c>
      <c r="B18" t="s">
        <v>245</v>
      </c>
      <c r="C18" s="3"/>
      <c r="D18" s="3">
        <v>80.27902065826332</v>
      </c>
      <c r="E18" s="3">
        <v>67.744000000000014</v>
      </c>
      <c r="F18" s="3" t="s">
        <v>60</v>
      </c>
      <c r="G18" s="3">
        <v>3</v>
      </c>
      <c r="J18" s="42"/>
      <c r="K18" s="33"/>
      <c r="L18" s="33"/>
      <c r="M18" s="42"/>
    </row>
    <row r="19" spans="1:13">
      <c r="A19" t="s">
        <v>350</v>
      </c>
      <c r="B19" t="s">
        <v>351</v>
      </c>
      <c r="C19" s="3"/>
      <c r="D19" s="3">
        <v>57.373427731092441</v>
      </c>
      <c r="E19" s="3">
        <v>99.086111111111109</v>
      </c>
      <c r="F19" s="3" t="s">
        <v>66</v>
      </c>
      <c r="G19" s="3">
        <v>1</v>
      </c>
      <c r="J19" s="42"/>
      <c r="K19" s="41"/>
      <c r="L19" s="33"/>
      <c r="M19" s="42"/>
    </row>
    <row r="20" spans="1:13">
      <c r="A20" t="s">
        <v>356</v>
      </c>
      <c r="B20" t="s">
        <v>357</v>
      </c>
      <c r="C20" s="3"/>
      <c r="D20" s="3">
        <v>74.125647992530361</v>
      </c>
      <c r="E20" s="3">
        <v>86.705636363636373</v>
      </c>
      <c r="F20" s="3" t="s">
        <v>67</v>
      </c>
      <c r="G20" s="3">
        <v>4</v>
      </c>
      <c r="J20" s="42"/>
      <c r="K20" s="41"/>
      <c r="L20" s="33"/>
      <c r="M20" s="42"/>
    </row>
    <row r="21" spans="1:13">
      <c r="A21" t="s">
        <v>276</v>
      </c>
      <c r="B21" t="s">
        <v>277</v>
      </c>
      <c r="C21" s="3"/>
      <c r="D21" s="3">
        <v>70.383942577030808</v>
      </c>
      <c r="E21" s="3">
        <v>79.190636363636358</v>
      </c>
      <c r="F21" s="3" t="s">
        <v>67</v>
      </c>
      <c r="G21" s="3">
        <v>4</v>
      </c>
      <c r="J21" s="42"/>
      <c r="K21" s="33"/>
      <c r="L21" s="33"/>
      <c r="M21" s="42"/>
    </row>
    <row r="22" spans="1:13">
      <c r="A22" t="s">
        <v>264</v>
      </c>
      <c r="B22" t="s">
        <v>265</v>
      </c>
      <c r="C22" s="3"/>
      <c r="D22" s="3">
        <v>68.807653781512599</v>
      </c>
      <c r="E22" s="3">
        <v>74.564000000000007</v>
      </c>
      <c r="F22" s="3" t="s">
        <v>60</v>
      </c>
      <c r="G22" s="3">
        <v>3</v>
      </c>
      <c r="J22" s="42"/>
      <c r="K22" s="33"/>
      <c r="L22" s="33"/>
      <c r="M22" s="42"/>
    </row>
    <row r="23" spans="1:13">
      <c r="A23" t="s">
        <v>390</v>
      </c>
      <c r="B23" t="s">
        <v>391</v>
      </c>
      <c r="C23" s="3"/>
      <c r="D23" s="3">
        <v>56.766306240273892</v>
      </c>
      <c r="E23" s="3">
        <v>95.431899999999999</v>
      </c>
      <c r="F23" s="3" t="s">
        <v>63</v>
      </c>
      <c r="G23" s="3">
        <v>2</v>
      </c>
      <c r="J23" s="42"/>
      <c r="K23" s="33"/>
      <c r="L23" s="33"/>
      <c r="M23" s="42"/>
    </row>
    <row r="24" spans="1:13">
      <c r="A24" t="s">
        <v>320</v>
      </c>
      <c r="B24" t="s">
        <v>321</v>
      </c>
      <c r="C24" s="3"/>
      <c r="D24" s="3">
        <v>66.562038712757825</v>
      </c>
      <c r="E24" s="3">
        <v>76.504416666666671</v>
      </c>
      <c r="F24" s="3" t="s">
        <v>67</v>
      </c>
      <c r="G24" s="3">
        <v>4</v>
      </c>
      <c r="J24" s="42"/>
      <c r="K24" s="33"/>
      <c r="L24" s="33"/>
      <c r="M24" s="42"/>
    </row>
    <row r="25" spans="1:13">
      <c r="A25" t="s">
        <v>242</v>
      </c>
      <c r="B25" t="s">
        <v>243</v>
      </c>
      <c r="C25" s="3"/>
      <c r="D25" s="3">
        <v>75.744223468137264</v>
      </c>
      <c r="E25" s="3">
        <v>35.615249999999996</v>
      </c>
      <c r="F25" s="3" t="s">
        <v>60</v>
      </c>
      <c r="G25" s="3">
        <v>3</v>
      </c>
      <c r="J25" s="42"/>
      <c r="K25" s="33"/>
      <c r="L25" s="33"/>
      <c r="M25" s="42"/>
    </row>
    <row r="26" spans="1:13">
      <c r="A26" t="s">
        <v>290</v>
      </c>
      <c r="B26" t="s">
        <v>291</v>
      </c>
      <c r="C26" s="3"/>
      <c r="D26" s="3">
        <v>66.17583280112045</v>
      </c>
      <c r="E26" s="3">
        <v>98.548000000000002</v>
      </c>
      <c r="F26" s="3" t="s">
        <v>63</v>
      </c>
      <c r="G26" s="3">
        <v>2</v>
      </c>
      <c r="J26" s="42"/>
      <c r="K26" s="33"/>
      <c r="L26" s="33"/>
      <c r="M26" s="42"/>
    </row>
    <row r="27" spans="1:13">
      <c r="J27" s="42"/>
      <c r="K27" s="33"/>
      <c r="L27" s="33"/>
      <c r="M27" s="42"/>
    </row>
    <row r="28" spans="1:13">
      <c r="J28" s="42"/>
      <c r="K28" s="33"/>
      <c r="L28" s="33"/>
      <c r="M28" s="42"/>
    </row>
    <row r="29" spans="1:13">
      <c r="J29" s="42"/>
      <c r="K29" s="33"/>
      <c r="L29" s="33"/>
      <c r="M29" s="42"/>
    </row>
    <row r="30" spans="1:13">
      <c r="J30" s="42"/>
      <c r="K30" s="33"/>
      <c r="L30" s="33"/>
      <c r="M30" s="42"/>
    </row>
    <row r="31" spans="1:13">
      <c r="J31" s="42"/>
      <c r="K31" s="33"/>
      <c r="L31" s="33"/>
      <c r="M31" s="42"/>
    </row>
    <row r="32" spans="1:13">
      <c r="J32" s="42"/>
      <c r="K32" s="42"/>
      <c r="L32" s="42"/>
      <c r="M32" s="42"/>
    </row>
    <row r="33" spans="10:13">
      <c r="J33" s="42"/>
      <c r="K33" s="42"/>
      <c r="L33" s="42"/>
      <c r="M33" s="42"/>
    </row>
  </sheetData>
  <conditionalFormatting sqref="C2:C26">
    <cfRule type="containsText" dxfId="206" priority="37" operator="containsText" text="↓">
      <formula>NOT(ISERROR(SEARCH("↓",C2)))</formula>
    </cfRule>
    <cfRule type="containsText" dxfId="205" priority="38" operator="containsText" text="→">
      <formula>NOT(ISERROR(SEARCH("→",C2)))</formula>
    </cfRule>
    <cfRule type="containsText" dxfId="204" priority="39" operator="containsText" text="➚">
      <formula>NOT(ISERROR(SEARCH("➚",C2)))</formula>
    </cfRule>
    <cfRule type="containsText" dxfId="203" priority="40" operator="containsText" text="↑">
      <formula>NOT(ISERROR(SEARCH("↑",C2)))</formula>
    </cfRule>
  </conditionalFormatting>
  <conditionalFormatting sqref="C2:C26">
    <cfRule type="containsText" dxfId="202" priority="41" operator="containsText" text="grey">
      <formula>NOT(ISERROR(SEARCH("grey",C2)))</formula>
    </cfRule>
    <cfRule type="containsText" dxfId="201" priority="42" operator="containsText" text="orange">
      <formula>NOT(ISERROR(SEARCH("orange",C2)))</formula>
    </cfRule>
    <cfRule type="containsText" dxfId="200" priority="43" operator="containsText" text="yellow">
      <formula>NOT(ISERROR(SEARCH("yellow",C2)))</formula>
    </cfRule>
    <cfRule type="containsText" dxfId="199" priority="44" operator="containsText" text="red">
      <formula>NOT(ISERROR(SEARCH("red",C2)))</formula>
    </cfRule>
    <cfRule type="containsText" dxfId="198" priority="45" operator="containsText" text="green">
      <formula>NOT(ISERROR(SEARCH("green",C2)))</formula>
    </cfRule>
  </conditionalFormatting>
  <conditionalFormatting sqref="F2:F26">
    <cfRule type="containsText" dxfId="197" priority="28" operator="containsText" text="↓">
      <formula>NOT(ISERROR(SEARCH("↓",F2)))</formula>
    </cfRule>
    <cfRule type="containsText" dxfId="196" priority="29" operator="containsText" text="→">
      <formula>NOT(ISERROR(SEARCH("→",F2)))</formula>
    </cfRule>
    <cfRule type="containsText" dxfId="195" priority="30" operator="containsText" text="➚">
      <formula>NOT(ISERROR(SEARCH("➚",F2)))</formula>
    </cfRule>
    <cfRule type="containsText" dxfId="194" priority="31" operator="containsText" text="↑">
      <formula>NOT(ISERROR(SEARCH("↑",F2)))</formula>
    </cfRule>
  </conditionalFormatting>
  <conditionalFormatting sqref="F2:F26">
    <cfRule type="containsText" dxfId="193" priority="32" operator="containsText" text="grey">
      <formula>NOT(ISERROR(SEARCH("grey",F2)))</formula>
    </cfRule>
    <cfRule type="containsText" dxfId="192" priority="33" operator="containsText" text="orange">
      <formula>NOT(ISERROR(SEARCH("orange",F2)))</formula>
    </cfRule>
    <cfRule type="containsText" dxfId="191" priority="34" operator="containsText" text="yellow">
      <formula>NOT(ISERROR(SEARCH("yellow",F2)))</formula>
    </cfRule>
    <cfRule type="containsText" dxfId="190" priority="35" operator="containsText" text="red">
      <formula>NOT(ISERROR(SEARCH("red",F2)))</formula>
    </cfRule>
    <cfRule type="containsText" dxfId="189" priority="36" operator="containsText" text="green">
      <formula>NOT(ISERROR(SEARCH("green",F2)))</formula>
    </cfRule>
  </conditionalFormatting>
  <conditionalFormatting sqref="K3:K6 K9:K12">
    <cfRule type="containsText" dxfId="188" priority="19" operator="containsText" text="↓">
      <formula>NOT(ISERROR(SEARCH("↓",K3)))</formula>
    </cfRule>
    <cfRule type="containsText" dxfId="187" priority="20" operator="containsText" text="→">
      <formula>NOT(ISERROR(SEARCH("→",K3)))</formula>
    </cfRule>
    <cfRule type="containsText" dxfId="186" priority="21" operator="containsText" text="➚">
      <formula>NOT(ISERROR(SEARCH("➚",K3)))</formula>
    </cfRule>
    <cfRule type="containsText" dxfId="185" priority="22" operator="containsText" text="↑">
      <formula>NOT(ISERROR(SEARCH("↑",K3)))</formula>
    </cfRule>
  </conditionalFormatting>
  <conditionalFormatting sqref="K3:K6 K9:K12">
    <cfRule type="containsText" dxfId="184" priority="23" operator="containsText" text="grey">
      <formula>NOT(ISERROR(SEARCH("grey",K3)))</formula>
    </cfRule>
    <cfRule type="containsText" dxfId="183" priority="24" operator="containsText" text="orange">
      <formula>NOT(ISERROR(SEARCH("orange",K3)))</formula>
    </cfRule>
    <cfRule type="containsText" dxfId="182" priority="25" operator="containsText" text="yellow">
      <formula>NOT(ISERROR(SEARCH("yellow",K3)))</formula>
    </cfRule>
    <cfRule type="containsText" dxfId="181" priority="26" operator="containsText" text="red">
      <formula>NOT(ISERROR(SEARCH("red",K3)))</formula>
    </cfRule>
    <cfRule type="containsText" dxfId="180" priority="27" operator="containsText" text="green">
      <formula>NOT(ISERROR(SEARCH("green",K3)))</formula>
    </cfRule>
  </conditionalFormatting>
  <conditionalFormatting sqref="G2:G26">
    <cfRule type="containsText" dxfId="179" priority="10" operator="containsText" text="↓">
      <formula>NOT(ISERROR(SEARCH("↓",G2)))</formula>
    </cfRule>
    <cfRule type="containsText" dxfId="178" priority="11" operator="containsText" text="→">
      <formula>NOT(ISERROR(SEARCH("→",G2)))</formula>
    </cfRule>
    <cfRule type="containsText" dxfId="177" priority="12" operator="containsText" text="➚">
      <formula>NOT(ISERROR(SEARCH("➚",G2)))</formula>
    </cfRule>
    <cfRule type="containsText" dxfId="176" priority="13" operator="containsText" text="↑">
      <formula>NOT(ISERROR(SEARCH("↑",G2)))</formula>
    </cfRule>
  </conditionalFormatting>
  <conditionalFormatting sqref="G2:G26">
    <cfRule type="containsText" dxfId="175" priority="14" operator="containsText" text="grey">
      <formula>NOT(ISERROR(SEARCH("grey",G2)))</formula>
    </cfRule>
    <cfRule type="containsText" dxfId="174" priority="15" operator="containsText" text="orange">
      <formula>NOT(ISERROR(SEARCH("orange",G2)))</formula>
    </cfRule>
    <cfRule type="containsText" dxfId="173" priority="16" operator="containsText" text="yellow">
      <formula>NOT(ISERROR(SEARCH("yellow",G2)))</formula>
    </cfRule>
    <cfRule type="containsText" dxfId="172" priority="17" operator="containsText" text="red">
      <formula>NOT(ISERROR(SEARCH("red",G2)))</formula>
    </cfRule>
    <cfRule type="containsText" dxfId="171" priority="18" operator="containsText" text="green">
      <formula>NOT(ISERROR(SEARCH("green",G2)))</formula>
    </cfRule>
  </conditionalFormatting>
  <conditionalFormatting sqref="D2:E26">
    <cfRule type="containsText" dxfId="170" priority="1" operator="containsText" text="↓">
      <formula>NOT(ISERROR(SEARCH("↓",D2)))</formula>
    </cfRule>
    <cfRule type="containsText" dxfId="169" priority="2" operator="containsText" text="→">
      <formula>NOT(ISERROR(SEARCH("→",D2)))</formula>
    </cfRule>
    <cfRule type="containsText" dxfId="168" priority="3" operator="containsText" text="➚">
      <formula>NOT(ISERROR(SEARCH("➚",D2)))</formula>
    </cfRule>
    <cfRule type="containsText" dxfId="167" priority="4" operator="containsText" text="↑">
      <formula>NOT(ISERROR(SEARCH("↑",D2)))</formula>
    </cfRule>
  </conditionalFormatting>
  <conditionalFormatting sqref="D2:E26">
    <cfRule type="containsText" dxfId="166" priority="5" operator="containsText" text="grey">
      <formula>NOT(ISERROR(SEARCH("grey",D2)))</formula>
    </cfRule>
    <cfRule type="containsText" dxfId="165" priority="6" operator="containsText" text="orange">
      <formula>NOT(ISERROR(SEARCH("orange",D2)))</formula>
    </cfRule>
    <cfRule type="containsText" dxfId="164" priority="7" operator="containsText" text="yellow">
      <formula>NOT(ISERROR(SEARCH("yellow",D2)))</formula>
    </cfRule>
    <cfRule type="containsText" dxfId="163" priority="8" operator="containsText" text="red">
      <formula>NOT(ISERROR(SEARCH("red",D2)))</formula>
    </cfRule>
    <cfRule type="containsText" dxfId="162" priority="9" operator="containsText" text="green">
      <formula>NOT(ISERROR(SEARCH("green",D2)))</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5"/>
  <sheetViews>
    <sheetView workbookViewId="0">
      <selection activeCell="E18" sqref="E18"/>
    </sheetView>
  </sheetViews>
  <sheetFormatPr defaultRowHeight="15"/>
  <cols>
    <col min="5" max="5" width="11" bestFit="1" customWidth="1"/>
    <col min="6" max="6" width="7.140625" style="5" customWidth="1"/>
    <col min="8" max="8" width="19.85546875" bestFit="1" customWidth="1"/>
    <col min="10" max="11" width="9.140625" style="26"/>
    <col min="12" max="12" width="16.7109375" style="26" bestFit="1" customWidth="1"/>
    <col min="13" max="13" width="11.5703125" style="26" bestFit="1" customWidth="1"/>
    <col min="14" max="17" width="9.140625" style="26"/>
  </cols>
  <sheetData>
    <row r="1" spans="1:17" ht="135">
      <c r="A1" s="1" t="s">
        <v>0</v>
      </c>
      <c r="B1" s="1" t="s">
        <v>1</v>
      </c>
      <c r="C1" s="1" t="s">
        <v>2</v>
      </c>
      <c r="D1" s="1" t="s">
        <v>3</v>
      </c>
      <c r="E1" s="2" t="s">
        <v>4</v>
      </c>
      <c r="F1" s="1" t="s">
        <v>41</v>
      </c>
      <c r="G1" s="1" t="s">
        <v>442</v>
      </c>
      <c r="H1" s="1" t="s">
        <v>443</v>
      </c>
    </row>
    <row r="2" spans="1:17">
      <c r="A2" t="s">
        <v>382</v>
      </c>
      <c r="B2" t="s">
        <v>383</v>
      </c>
      <c r="C2" s="3">
        <v>72.76349285714285</v>
      </c>
      <c r="D2" s="3">
        <v>95.310545454545448</v>
      </c>
      <c r="E2" s="4">
        <v>98168829</v>
      </c>
      <c r="F2" s="3">
        <v>70.850785714285706</v>
      </c>
      <c r="G2" s="6">
        <f>F2-K5</f>
        <v>1.5016485714285466</v>
      </c>
      <c r="H2" s="49">
        <f>G2^2</f>
        <v>2.2549484320733946</v>
      </c>
      <c r="J2" s="26" t="s">
        <v>436</v>
      </c>
    </row>
    <row r="3" spans="1:17">
      <c r="A3" t="s">
        <v>282</v>
      </c>
      <c r="B3" t="s">
        <v>283</v>
      </c>
      <c r="C3" s="3">
        <v>54.233591129785239</v>
      </c>
      <c r="D3" s="3">
        <v>98.839454545454544</v>
      </c>
      <c r="E3" s="4">
        <v>211400704</v>
      </c>
      <c r="F3" s="3">
        <v>31.500785714285708</v>
      </c>
      <c r="G3" s="6">
        <f>F3-K5</f>
        <v>-37.848351428571448</v>
      </c>
      <c r="H3" s="49">
        <f t="shared" ref="H3:H26" si="0">G3^2</f>
        <v>1432.4977058606464</v>
      </c>
    </row>
    <row r="4" spans="1:17">
      <c r="A4" t="s">
        <v>312</v>
      </c>
      <c r="B4" t="s">
        <v>313</v>
      </c>
      <c r="C4" s="3">
        <v>66.784738012477732</v>
      </c>
      <c r="D4" s="3">
        <v>67.717500000000001</v>
      </c>
      <c r="E4" s="4">
        <v>2930524</v>
      </c>
      <c r="F4" s="3">
        <v>87.607571428571447</v>
      </c>
      <c r="G4" s="6">
        <f>F4-K5</f>
        <v>18.258434285714287</v>
      </c>
      <c r="H4" s="49">
        <f t="shared" si="0"/>
        <v>333.37042256574699</v>
      </c>
      <c r="J4" s="59" t="s">
        <v>441</v>
      </c>
      <c r="K4" s="59"/>
      <c r="M4" s="60" t="s">
        <v>413</v>
      </c>
      <c r="N4" s="60"/>
    </row>
    <row r="5" spans="1:17">
      <c r="A5" t="s">
        <v>332</v>
      </c>
      <c r="B5" t="s">
        <v>333</v>
      </c>
      <c r="C5" s="3">
        <v>45.567349976657333</v>
      </c>
      <c r="D5" s="3">
        <v>99.97037499999999</v>
      </c>
      <c r="E5" s="4">
        <v>16359500</v>
      </c>
      <c r="F5" s="3">
        <v>21.234500000000001</v>
      </c>
      <c r="G5" s="6">
        <f>F5-K5</f>
        <v>-48.114637142857163</v>
      </c>
      <c r="H5" s="49">
        <f>G5^2</f>
        <v>2315.0183073888102</v>
      </c>
      <c r="J5" s="26" t="s">
        <v>408</v>
      </c>
      <c r="K5" s="48">
        <f>F27</f>
        <v>69.34913714285716</v>
      </c>
    </row>
    <row r="6" spans="1:17">
      <c r="A6" t="s">
        <v>298</v>
      </c>
      <c r="B6" t="s">
        <v>299</v>
      </c>
      <c r="C6" s="3">
        <v>63.999157492997199</v>
      </c>
      <c r="D6" s="3">
        <v>69.149999999999991</v>
      </c>
      <c r="E6" s="4">
        <v>4381583</v>
      </c>
      <c r="F6" s="3">
        <v>80.414714285714268</v>
      </c>
      <c r="G6" s="6">
        <f>F6-K5</f>
        <v>11.065577142857109</v>
      </c>
      <c r="H6" s="49">
        <f t="shared" si="0"/>
        <v>122.44699750452169</v>
      </c>
    </row>
    <row r="7" spans="1:17">
      <c r="A7" t="s">
        <v>288</v>
      </c>
      <c r="B7" t="s">
        <v>289</v>
      </c>
      <c r="C7" s="3">
        <v>82.349285784313722</v>
      </c>
      <c r="D7" s="3">
        <v>61.741666666666667</v>
      </c>
      <c r="E7" s="4">
        <v>5465629</v>
      </c>
      <c r="F7" s="3">
        <v>97.249571428571429</v>
      </c>
      <c r="G7" s="6">
        <f>F7-K5</f>
        <v>27.900434285714269</v>
      </c>
      <c r="H7" s="49">
        <f>G7^2</f>
        <v>778.43423333146029</v>
      </c>
      <c r="J7" s="60" t="s">
        <v>444</v>
      </c>
      <c r="K7" s="60"/>
      <c r="L7" s="60"/>
      <c r="M7" s="52">
        <f>H27/25-1</f>
        <v>384.86244124404914</v>
      </c>
      <c r="N7" s="26">
        <f>SQRT(M7)</f>
        <v>19.617911235502344</v>
      </c>
    </row>
    <row r="8" spans="1:17">
      <c r="A8" t="s">
        <v>384</v>
      </c>
      <c r="B8" t="s">
        <v>385</v>
      </c>
      <c r="C8" s="3">
        <v>52.08446715686275</v>
      </c>
      <c r="D8" s="3">
        <v>99.398727272727271</v>
      </c>
      <c r="E8" s="4">
        <v>30490639</v>
      </c>
      <c r="F8" s="3">
        <v>45.278142857142861</v>
      </c>
      <c r="G8" s="6">
        <f>F8-K5</f>
        <v>-24.070994285714299</v>
      </c>
      <c r="H8" s="49">
        <f>G8^2</f>
        <v>579.41276590289044</v>
      </c>
      <c r="K8" s="61" t="s">
        <v>448</v>
      </c>
      <c r="L8" s="61"/>
      <c r="M8" s="61"/>
      <c r="N8" s="61"/>
      <c r="O8" s="61"/>
      <c r="P8" s="61"/>
    </row>
    <row r="9" spans="1:17">
      <c r="A9" t="s">
        <v>368</v>
      </c>
      <c r="B9" t="s">
        <v>369</v>
      </c>
      <c r="C9" s="3">
        <v>57.367620798319329</v>
      </c>
      <c r="D9" s="3">
        <v>98.479090909090914</v>
      </c>
      <c r="E9" s="4">
        <v>61498438</v>
      </c>
      <c r="F9" s="3">
        <v>43.928928571428571</v>
      </c>
      <c r="G9" s="6">
        <f>F9-K5</f>
        <v>-25.420208571428589</v>
      </c>
      <c r="H9" s="49">
        <f t="shared" si="0"/>
        <v>646.18700381493147</v>
      </c>
    </row>
    <row r="10" spans="1:17">
      <c r="A10" t="s">
        <v>256</v>
      </c>
      <c r="B10" t="s">
        <v>257</v>
      </c>
      <c r="C10" s="3">
        <v>72.307508798064703</v>
      </c>
      <c r="D10" s="3">
        <v>91.569499999999991</v>
      </c>
      <c r="E10" s="4">
        <v>2082661.9999999998</v>
      </c>
      <c r="F10" s="3">
        <v>77.001499999999993</v>
      </c>
      <c r="G10" s="6">
        <f>F10-K5</f>
        <v>7.6523628571428333</v>
      </c>
      <c r="H10" s="49">
        <f t="shared" si="0"/>
        <v>58.558657297379227</v>
      </c>
      <c r="J10" s="26" t="s">
        <v>432</v>
      </c>
      <c r="K10" s="26" t="s">
        <v>445</v>
      </c>
    </row>
    <row r="11" spans="1:17">
      <c r="A11" t="s">
        <v>358</v>
      </c>
      <c r="B11" t="s">
        <v>359</v>
      </c>
      <c r="C11" s="3">
        <v>69.683866221033867</v>
      </c>
      <c r="D11" s="3">
        <v>98.57350000000001</v>
      </c>
      <c r="E11" s="4">
        <v>9749625</v>
      </c>
      <c r="F11" s="3">
        <v>68.339571428571418</v>
      </c>
      <c r="G11" s="6">
        <f>F11-K5</f>
        <v>-1.0095657142857419</v>
      </c>
      <c r="H11" s="49">
        <f t="shared" si="0"/>
        <v>1.0192229314612804</v>
      </c>
      <c r="J11" s="26" t="s">
        <v>447</v>
      </c>
      <c r="K11" s="26">
        <f>_xlfn.STDEV.S(E2:E26)</f>
        <v>45446613.830270551</v>
      </c>
    </row>
    <row r="12" spans="1:17">
      <c r="A12" t="s">
        <v>374</v>
      </c>
      <c r="B12" t="s">
        <v>375</v>
      </c>
      <c r="C12" s="3">
        <v>77.003330392156869</v>
      </c>
      <c r="D12" s="3">
        <v>93.046090909090921</v>
      </c>
      <c r="E12" s="4">
        <v>3485152</v>
      </c>
      <c r="F12" s="3">
        <v>84.640642857142865</v>
      </c>
      <c r="G12" s="6">
        <f>F12-K5</f>
        <v>15.291505714285705</v>
      </c>
      <c r="H12" s="49">
        <f t="shared" si="0"/>
        <v>233.83014701003236</v>
      </c>
      <c r="J12" s="26" t="s">
        <v>446</v>
      </c>
      <c r="K12" s="26">
        <f>_xlfn.STDEV.S(F2:F26)</f>
        <v>20.048442407392866</v>
      </c>
    </row>
    <row r="13" spans="1:17">
      <c r="A13" t="s">
        <v>322</v>
      </c>
      <c r="B13" t="s">
        <v>323</v>
      </c>
      <c r="C13" s="3">
        <v>49.626139635854344</v>
      </c>
      <c r="D13" s="3">
        <v>99.533125000000013</v>
      </c>
      <c r="E13" s="4">
        <v>44909351</v>
      </c>
      <c r="F13" s="3">
        <v>51.330142857142846</v>
      </c>
      <c r="G13" s="6">
        <f>F13-K5</f>
        <v>-18.018994285714314</v>
      </c>
      <c r="H13" s="49">
        <f t="shared" si="0"/>
        <v>324.68415506860509</v>
      </c>
    </row>
    <row r="14" spans="1:17">
      <c r="A14" t="s">
        <v>362</v>
      </c>
      <c r="B14" t="s">
        <v>363</v>
      </c>
      <c r="C14" s="3">
        <v>60.408157072829148</v>
      </c>
      <c r="D14" s="3">
        <v>95.512714285714281</v>
      </c>
      <c r="E14" s="4">
        <v>1403374</v>
      </c>
      <c r="F14" s="3">
        <v>82.282928571428556</v>
      </c>
      <c r="G14" s="6">
        <f>F14-K5</f>
        <v>12.933791428571396</v>
      </c>
      <c r="H14" s="49">
        <f t="shared" si="0"/>
        <v>167.28296071778692</v>
      </c>
    </row>
    <row r="15" spans="1:17" ht="15" customHeight="1">
      <c r="A15" t="s">
        <v>342</v>
      </c>
      <c r="B15" t="s">
        <v>343</v>
      </c>
      <c r="C15" s="3">
        <v>78.661754140406174</v>
      </c>
      <c r="D15" s="3">
        <v>72.537083333333342</v>
      </c>
      <c r="E15" s="4">
        <v>5460726</v>
      </c>
      <c r="F15" s="3">
        <v>87.017428571428567</v>
      </c>
      <c r="G15" s="6">
        <f>F15-K5</f>
        <v>17.668291428571408</v>
      </c>
      <c r="H15" s="49">
        <f t="shared" si="0"/>
        <v>312.16852200492986</v>
      </c>
      <c r="J15" s="26" t="s">
        <v>433</v>
      </c>
      <c r="K15" s="62" t="s">
        <v>449</v>
      </c>
      <c r="L15" s="62"/>
      <c r="M15" s="62"/>
      <c r="N15" s="62"/>
      <c r="O15" s="62"/>
      <c r="P15" s="62"/>
      <c r="Q15" s="62"/>
    </row>
    <row r="16" spans="1:17">
      <c r="A16" t="s">
        <v>266</v>
      </c>
      <c r="B16" t="s">
        <v>267</v>
      </c>
      <c r="C16" s="3">
        <v>63.514302735760978</v>
      </c>
      <c r="D16" s="3">
        <v>94.0197</v>
      </c>
      <c r="E16" s="4">
        <v>3329282</v>
      </c>
      <c r="F16" s="3">
        <v>64.628071428571431</v>
      </c>
      <c r="G16" s="6">
        <f>F16-K5</f>
        <v>-4.7210657142857286</v>
      </c>
      <c r="H16" s="49">
        <f t="shared" si="0"/>
        <v>22.288461478604216</v>
      </c>
      <c r="K16" s="62"/>
      <c r="L16" s="62"/>
      <c r="M16" s="62"/>
      <c r="N16" s="62"/>
      <c r="O16" s="62"/>
      <c r="P16" s="62"/>
      <c r="Q16" s="62"/>
    </row>
    <row r="17" spans="1:17">
      <c r="A17" t="s">
        <v>314</v>
      </c>
      <c r="B17" t="s">
        <v>315</v>
      </c>
      <c r="C17" s="3">
        <v>77.721153851540635</v>
      </c>
      <c r="D17" s="3">
        <v>90.495454545454564</v>
      </c>
      <c r="E17" s="4">
        <v>19127772</v>
      </c>
      <c r="F17" s="3">
        <v>81.054214285714281</v>
      </c>
      <c r="G17" s="6">
        <f>F17-K5</f>
        <v>11.705077142857121</v>
      </c>
      <c r="H17" s="49">
        <f t="shared" si="0"/>
        <v>137.00883092023622</v>
      </c>
    </row>
    <row r="18" spans="1:17">
      <c r="A18" t="s">
        <v>244</v>
      </c>
      <c r="B18" t="s">
        <v>245</v>
      </c>
      <c r="C18" s="3">
        <v>80.27902065826332</v>
      </c>
      <c r="D18" s="3">
        <v>67.744000000000014</v>
      </c>
      <c r="E18" s="4">
        <v>1866934</v>
      </c>
      <c r="F18" s="3">
        <v>84.241714285714309</v>
      </c>
      <c r="G18" s="6">
        <f>F18-K5</f>
        <v>14.892577142857149</v>
      </c>
      <c r="H18" s="49">
        <f t="shared" si="0"/>
        <v>221.78885395595123</v>
      </c>
    </row>
    <row r="19" spans="1:17">
      <c r="A19" t="s">
        <v>350</v>
      </c>
      <c r="B19" t="s">
        <v>351</v>
      </c>
      <c r="C19" s="3">
        <v>57.373427731092441</v>
      </c>
      <c r="D19" s="3">
        <v>99.086111111111109</v>
      </c>
      <c r="E19" s="4">
        <v>18275704</v>
      </c>
      <c r="F19" s="3">
        <v>66.232142857142861</v>
      </c>
      <c r="G19" s="6">
        <f>F19-K5</f>
        <v>-3.1169942857142985</v>
      </c>
      <c r="H19" s="49">
        <f t="shared" si="0"/>
        <v>9.71565337717559</v>
      </c>
    </row>
    <row r="20" spans="1:17">
      <c r="A20" t="s">
        <v>356</v>
      </c>
      <c r="B20" t="s">
        <v>357</v>
      </c>
      <c r="C20" s="3">
        <v>74.125647992530361</v>
      </c>
      <c r="D20" s="3">
        <v>86.705636363636373</v>
      </c>
      <c r="E20" s="4">
        <v>69950844</v>
      </c>
      <c r="F20" s="3">
        <v>78.957214285714301</v>
      </c>
      <c r="G20" s="6">
        <f>F20-K5</f>
        <v>9.608077142857141</v>
      </c>
      <c r="H20" s="49">
        <f t="shared" si="0"/>
        <v>92.315146383093847</v>
      </c>
      <c r="J20" s="26" t="s">
        <v>450</v>
      </c>
      <c r="L20" s="63" t="s">
        <v>451</v>
      </c>
      <c r="M20" s="63"/>
      <c r="O20" s="26">
        <v>1137.0999999999999</v>
      </c>
    </row>
    <row r="21" spans="1:17">
      <c r="A21" t="s">
        <v>276</v>
      </c>
      <c r="B21" t="s">
        <v>277</v>
      </c>
      <c r="C21" s="3">
        <v>70.383942577030808</v>
      </c>
      <c r="D21" s="3">
        <v>79.190636363636358</v>
      </c>
      <c r="E21" s="4">
        <v>32776195</v>
      </c>
      <c r="F21" s="3">
        <v>80.493285714285705</v>
      </c>
      <c r="G21" s="6">
        <f>F21-K5</f>
        <v>11.144148571428545</v>
      </c>
      <c r="H21" s="49">
        <f t="shared" si="0"/>
        <v>124.19204738207287</v>
      </c>
      <c r="L21" s="63" t="s">
        <v>452</v>
      </c>
      <c r="M21" s="63"/>
      <c r="N21" s="63"/>
      <c r="O21" s="26">
        <v>26.81</v>
      </c>
    </row>
    <row r="22" spans="1:17" ht="15" customHeight="1">
      <c r="A22" t="s">
        <v>264</v>
      </c>
      <c r="B22" t="s">
        <v>265</v>
      </c>
      <c r="C22" s="3">
        <v>68.807653781512599</v>
      </c>
      <c r="D22" s="3">
        <v>74.564000000000007</v>
      </c>
      <c r="E22" s="4">
        <v>628051</v>
      </c>
      <c r="F22" s="3">
        <v>76.503428571428557</v>
      </c>
      <c r="G22" s="6">
        <f>F22-K5</f>
        <v>7.1542914285713977</v>
      </c>
      <c r="H22" s="49">
        <f t="shared" si="0"/>
        <v>51.183885844930167</v>
      </c>
      <c r="K22" s="64" t="s">
        <v>456</v>
      </c>
      <c r="L22" s="64"/>
      <c r="M22" s="64"/>
      <c r="N22" s="64"/>
      <c r="O22" s="64"/>
      <c r="P22" s="64"/>
      <c r="Q22" s="64"/>
    </row>
    <row r="23" spans="1:17">
      <c r="A23" t="s">
        <v>390</v>
      </c>
      <c r="B23" t="s">
        <v>391</v>
      </c>
      <c r="C23" s="3">
        <v>56.766306240273892</v>
      </c>
      <c r="D23" s="3">
        <v>95.431899999999999</v>
      </c>
      <c r="E23" s="4">
        <v>15092171</v>
      </c>
      <c r="F23" s="3">
        <v>41.399214285714287</v>
      </c>
      <c r="G23" s="6">
        <f>F23-K5</f>
        <v>-27.949922857142873</v>
      </c>
      <c r="H23" s="49">
        <f t="shared" si="0"/>
        <v>781.19818772023757</v>
      </c>
      <c r="K23" s="64"/>
      <c r="L23" s="64"/>
      <c r="M23" s="64"/>
      <c r="N23" s="64"/>
      <c r="O23" s="64"/>
      <c r="P23" s="64"/>
      <c r="Q23" s="64"/>
    </row>
    <row r="24" spans="1:17">
      <c r="A24" t="s">
        <v>320</v>
      </c>
      <c r="B24" t="s">
        <v>321</v>
      </c>
      <c r="C24" s="3">
        <v>66.562038712757825</v>
      </c>
      <c r="D24" s="3">
        <v>76.504416666666671</v>
      </c>
      <c r="E24" s="4">
        <v>35340680</v>
      </c>
      <c r="F24" s="3">
        <v>78.194857142857146</v>
      </c>
      <c r="G24" s="6">
        <f>F24-K5</f>
        <v>8.8457199999999858</v>
      </c>
      <c r="H24" s="49">
        <f t="shared" si="0"/>
        <v>78.246762318399746</v>
      </c>
      <c r="K24" s="64"/>
      <c r="L24" s="64"/>
      <c r="M24" s="64"/>
      <c r="N24" s="64"/>
      <c r="O24" s="64"/>
      <c r="P24" s="64"/>
      <c r="Q24" s="64"/>
    </row>
    <row r="25" spans="1:17">
      <c r="A25" t="s">
        <v>242</v>
      </c>
      <c r="B25" t="s">
        <v>243</v>
      </c>
      <c r="C25" s="3">
        <v>75.744223468137264</v>
      </c>
      <c r="D25" s="3">
        <v>35.615249999999996</v>
      </c>
      <c r="E25" s="4">
        <v>634814</v>
      </c>
      <c r="F25" s="3">
        <v>95.570142857142855</v>
      </c>
      <c r="G25" s="6">
        <f>F25-K5</f>
        <v>26.221005714285695</v>
      </c>
      <c r="H25" s="49">
        <f t="shared" si="0"/>
        <v>687.54114066860313</v>
      </c>
    </row>
    <row r="26" spans="1:17">
      <c r="A26" t="s">
        <v>290</v>
      </c>
      <c r="B26" t="s">
        <v>291</v>
      </c>
      <c r="C26" s="3">
        <v>66.17583280112045</v>
      </c>
      <c r="D26" s="3">
        <v>98.548000000000002</v>
      </c>
      <c r="E26" s="4">
        <v>29674920</v>
      </c>
      <c r="F26" s="3">
        <v>57.776928571428563</v>
      </c>
      <c r="G26" s="6">
        <f>F26-K5</f>
        <v>-11.572208571428597</v>
      </c>
      <c r="H26" s="49">
        <f t="shared" si="0"/>
        <v>133.91601122064549</v>
      </c>
      <c r="K26" s="26" t="s">
        <v>429</v>
      </c>
      <c r="L26" s="26" t="s">
        <v>455</v>
      </c>
      <c r="M26" s="26">
        <f>O20-O21</f>
        <v>1110.29</v>
      </c>
      <c r="N26" s="26">
        <f>M26-O21</f>
        <v>1083.48</v>
      </c>
    </row>
    <row r="27" spans="1:17">
      <c r="E27" s="26" t="s">
        <v>408</v>
      </c>
      <c r="F27" s="47">
        <f>AVERAGE(F2:F26)</f>
        <v>69.34913714285716</v>
      </c>
      <c r="G27" s="6"/>
      <c r="H27" s="51">
        <f>SUM(H2:H26)</f>
        <v>9646.5610311012279</v>
      </c>
      <c r="K27" s="26" t="s">
        <v>430</v>
      </c>
      <c r="L27" s="26" t="s">
        <v>454</v>
      </c>
      <c r="M27" s="26">
        <f>O20+O21</f>
        <v>1163.9099999999999</v>
      </c>
      <c r="N27" s="26">
        <f>M27+O21</f>
        <v>1190.7199999999998</v>
      </c>
    </row>
    <row r="28" spans="1:17">
      <c r="B28" s="58"/>
      <c r="C28" s="58"/>
      <c r="D28" s="45"/>
      <c r="E28" s="45"/>
      <c r="F28" s="45"/>
      <c r="G28" s="45"/>
      <c r="L28" s="26" t="s">
        <v>409</v>
      </c>
      <c r="M28" s="26">
        <f>N27-N26</f>
        <v>107.23999999999978</v>
      </c>
    </row>
    <row r="29" spans="1:17">
      <c r="F29" s="3"/>
    </row>
    <row r="30" spans="1:17">
      <c r="F30" s="3"/>
    </row>
    <row r="31" spans="1:17">
      <c r="F31" s="3"/>
    </row>
    <row r="32" spans="1:17">
      <c r="F32" s="3"/>
    </row>
    <row r="33" spans="6:6">
      <c r="F33" s="3"/>
    </row>
    <row r="34" spans="6:6">
      <c r="F34" s="3"/>
    </row>
    <row r="35" spans="6:6">
      <c r="F35" s="3"/>
    </row>
    <row r="36" spans="6:6">
      <c r="F36" s="3"/>
    </row>
    <row r="37" spans="6:6">
      <c r="F37" s="3"/>
    </row>
    <row r="38" spans="6:6">
      <c r="F38" s="3"/>
    </row>
    <row r="39" spans="6:6">
      <c r="F39" s="3"/>
    </row>
    <row r="40" spans="6:6">
      <c r="F40" s="3"/>
    </row>
    <row r="41" spans="6:6">
      <c r="F41" s="3"/>
    </row>
    <row r="42" spans="6:6">
      <c r="F42" s="3"/>
    </row>
    <row r="43" spans="6:6">
      <c r="F43" s="3"/>
    </row>
    <row r="44" spans="6:6">
      <c r="F44" s="3"/>
    </row>
    <row r="45" spans="6:6">
      <c r="F45" s="3"/>
    </row>
    <row r="46" spans="6:6">
      <c r="F46" s="3"/>
    </row>
    <row r="47" spans="6:6">
      <c r="F47" s="3"/>
    </row>
    <row r="48" spans="6:6">
      <c r="F48" s="3"/>
    </row>
    <row r="49" spans="6:6">
      <c r="F49" s="3"/>
    </row>
    <row r="50" spans="6:6">
      <c r="F50" s="3"/>
    </row>
    <row r="51" spans="6:6">
      <c r="F51" s="3"/>
    </row>
    <row r="52" spans="6:6">
      <c r="F52" s="3"/>
    </row>
    <row r="53" spans="6:6">
      <c r="F53" s="3"/>
    </row>
    <row r="54" spans="6:6">
      <c r="F54" s="3"/>
    </row>
    <row r="55" spans="6:6">
      <c r="F55" s="3"/>
    </row>
    <row r="56" spans="6:6">
      <c r="F56" s="3"/>
    </row>
    <row r="57" spans="6:6">
      <c r="F57" s="3"/>
    </row>
    <row r="58" spans="6:6">
      <c r="F58" s="3"/>
    </row>
    <row r="59" spans="6:6">
      <c r="F59" s="3"/>
    </row>
    <row r="60" spans="6:6">
      <c r="F60" s="3"/>
    </row>
    <row r="61" spans="6:6">
      <c r="F61" s="3"/>
    </row>
    <row r="62" spans="6:6">
      <c r="F62" s="3"/>
    </row>
    <row r="63" spans="6:6">
      <c r="F63" s="3"/>
    </row>
    <row r="64" spans="6:6">
      <c r="F64" s="3"/>
    </row>
    <row r="65" spans="6:6">
      <c r="F65" s="3"/>
    </row>
    <row r="66" spans="6:6">
      <c r="F66" s="3"/>
    </row>
    <row r="67" spans="6:6">
      <c r="F67" s="3"/>
    </row>
    <row r="68" spans="6:6">
      <c r="F68" s="3"/>
    </row>
    <row r="69" spans="6:6">
      <c r="F69" s="3"/>
    </row>
    <row r="70" spans="6:6">
      <c r="F70" s="3"/>
    </row>
    <row r="71" spans="6:6">
      <c r="F71" s="3"/>
    </row>
    <row r="72" spans="6:6">
      <c r="F72" s="3"/>
    </row>
    <row r="73" spans="6:6">
      <c r="F73" s="3"/>
    </row>
    <row r="74" spans="6:6">
      <c r="F74" s="3"/>
    </row>
    <row r="75" spans="6:6">
      <c r="F75" s="3"/>
    </row>
    <row r="76" spans="6:6">
      <c r="F76" s="3"/>
    </row>
    <row r="77" spans="6:6">
      <c r="F77" s="3"/>
    </row>
    <row r="78" spans="6:6">
      <c r="F78" s="3"/>
    </row>
    <row r="79" spans="6:6">
      <c r="F79" s="3"/>
    </row>
    <row r="80" spans="6:6">
      <c r="F80" s="3"/>
    </row>
    <row r="81" spans="6:6">
      <c r="F81" s="3"/>
    </row>
    <row r="82" spans="6:6">
      <c r="F82" s="3"/>
    </row>
    <row r="83" spans="6:6">
      <c r="F83" s="3"/>
    </row>
    <row r="84" spans="6:6">
      <c r="F84" s="3"/>
    </row>
    <row r="85" spans="6:6">
      <c r="F85" s="3"/>
    </row>
    <row r="86" spans="6:6">
      <c r="F86" s="3"/>
    </row>
    <row r="87" spans="6:6">
      <c r="F87" s="3"/>
    </row>
    <row r="88" spans="6:6">
      <c r="F88" s="3"/>
    </row>
    <row r="89" spans="6:6">
      <c r="F89" s="3"/>
    </row>
    <row r="90" spans="6:6">
      <c r="F90" s="3"/>
    </row>
    <row r="91" spans="6:6">
      <c r="F91" s="3"/>
    </row>
    <row r="92" spans="6:6">
      <c r="F92" s="3"/>
    </row>
    <row r="93" spans="6:6">
      <c r="F93" s="3"/>
    </row>
    <row r="94" spans="6:6">
      <c r="F94" s="3"/>
    </row>
    <row r="95" spans="6:6">
      <c r="F95" s="3"/>
    </row>
    <row r="96" spans="6:6">
      <c r="F96" s="3"/>
    </row>
    <row r="97" spans="6:6">
      <c r="F97" s="3"/>
    </row>
    <row r="98" spans="6:6">
      <c r="F98" s="3"/>
    </row>
    <row r="99" spans="6:6">
      <c r="F99" s="3"/>
    </row>
    <row r="100" spans="6:6">
      <c r="F100" s="3"/>
    </row>
    <row r="101" spans="6:6">
      <c r="F101" s="3"/>
    </row>
    <row r="102" spans="6:6">
      <c r="F102" s="3"/>
    </row>
    <row r="103" spans="6:6">
      <c r="F103" s="3"/>
    </row>
    <row r="104" spans="6:6">
      <c r="F104" s="3"/>
    </row>
    <row r="105" spans="6:6">
      <c r="F105" s="3"/>
    </row>
    <row r="106" spans="6:6">
      <c r="F106" s="3"/>
    </row>
    <row r="107" spans="6:6">
      <c r="F107" s="3"/>
    </row>
    <row r="108" spans="6:6">
      <c r="F108" s="3"/>
    </row>
    <row r="109" spans="6:6">
      <c r="F109" s="3"/>
    </row>
    <row r="110" spans="6:6">
      <c r="F110" s="3"/>
    </row>
    <row r="111" spans="6:6">
      <c r="F111" s="3"/>
    </row>
    <row r="112" spans="6:6">
      <c r="F112" s="3"/>
    </row>
    <row r="113" spans="6:6">
      <c r="F113" s="3"/>
    </row>
    <row r="114" spans="6:6">
      <c r="F114" s="3"/>
    </row>
    <row r="115" spans="6:6">
      <c r="F115" s="3"/>
    </row>
    <row r="116" spans="6:6">
      <c r="F116" s="3"/>
    </row>
    <row r="117" spans="6:6">
      <c r="F117" s="3"/>
    </row>
    <row r="118" spans="6:6">
      <c r="F118" s="3"/>
    </row>
    <row r="119" spans="6:6">
      <c r="F119" s="3"/>
    </row>
    <row r="120" spans="6:6">
      <c r="F120" s="3"/>
    </row>
    <row r="121" spans="6:6">
      <c r="F121" s="3"/>
    </row>
    <row r="122" spans="6:6">
      <c r="F122" s="3"/>
    </row>
    <row r="123" spans="6:6">
      <c r="F123" s="3"/>
    </row>
    <row r="124" spans="6:6">
      <c r="F124" s="3"/>
    </row>
    <row r="125" spans="6:6">
      <c r="F125" s="3"/>
    </row>
    <row r="126" spans="6:6">
      <c r="F126" s="3"/>
    </row>
    <row r="127" spans="6:6">
      <c r="F127" s="3"/>
    </row>
    <row r="128" spans="6:6">
      <c r="F128" s="3"/>
    </row>
    <row r="129" spans="6:6">
      <c r="F129" s="3"/>
    </row>
    <row r="130" spans="6:6">
      <c r="F130" s="3"/>
    </row>
    <row r="131" spans="6:6">
      <c r="F131" s="3"/>
    </row>
    <row r="132" spans="6:6">
      <c r="F132" s="3"/>
    </row>
    <row r="133" spans="6:6">
      <c r="F133" s="3"/>
    </row>
    <row r="134" spans="6:6">
      <c r="F134" s="3"/>
    </row>
    <row r="135" spans="6:6">
      <c r="F135" s="3"/>
    </row>
    <row r="136" spans="6:6">
      <c r="F136" s="3"/>
    </row>
    <row r="137" spans="6:6">
      <c r="F137" s="3"/>
    </row>
    <row r="138" spans="6:6">
      <c r="F138" s="3"/>
    </row>
    <row r="139" spans="6:6">
      <c r="F139" s="3"/>
    </row>
    <row r="140" spans="6:6">
      <c r="F140" s="3"/>
    </row>
    <row r="141" spans="6:6">
      <c r="F141" s="3"/>
    </row>
    <row r="142" spans="6:6">
      <c r="F142" s="3"/>
    </row>
    <row r="143" spans="6:6">
      <c r="F143" s="3"/>
    </row>
    <row r="144" spans="6:6">
      <c r="F144" s="3"/>
    </row>
    <row r="145" spans="6:6">
      <c r="F145" s="3"/>
    </row>
    <row r="146" spans="6:6">
      <c r="F146" s="3"/>
    </row>
    <row r="147" spans="6:6">
      <c r="F147" s="3"/>
    </row>
    <row r="148" spans="6:6">
      <c r="F148" s="3"/>
    </row>
    <row r="149" spans="6:6">
      <c r="F149" s="3"/>
    </row>
    <row r="150" spans="6:6">
      <c r="F150" s="3"/>
    </row>
    <row r="151" spans="6:6">
      <c r="F151" s="3"/>
    </row>
    <row r="152" spans="6:6">
      <c r="F152" s="3"/>
    </row>
    <row r="153" spans="6:6">
      <c r="F153" s="3"/>
    </row>
    <row r="154" spans="6:6">
      <c r="F154" s="3"/>
    </row>
    <row r="155" spans="6:6">
      <c r="F155" s="3"/>
    </row>
    <row r="156" spans="6:6">
      <c r="F156" s="3"/>
    </row>
    <row r="157" spans="6:6">
      <c r="F157" s="3"/>
    </row>
    <row r="158" spans="6:6">
      <c r="F158" s="3"/>
    </row>
    <row r="159" spans="6:6">
      <c r="F159" s="3"/>
    </row>
    <row r="160" spans="6:6">
      <c r="F160" s="3"/>
    </row>
    <row r="161" spans="6:6">
      <c r="F161" s="3"/>
    </row>
    <row r="162" spans="6:6">
      <c r="F162" s="3"/>
    </row>
    <row r="163" spans="6:6">
      <c r="F163" s="3"/>
    </row>
    <row r="164" spans="6:6">
      <c r="F164" s="3"/>
    </row>
    <row r="165" spans="6:6">
      <c r="F165" s="3"/>
    </row>
  </sheetData>
  <mergeCells count="9">
    <mergeCell ref="B28:C28"/>
    <mergeCell ref="J4:K4"/>
    <mergeCell ref="M4:N4"/>
    <mergeCell ref="J7:L7"/>
    <mergeCell ref="K8:P8"/>
    <mergeCell ref="K15:Q16"/>
    <mergeCell ref="L20:M20"/>
    <mergeCell ref="L21:N21"/>
    <mergeCell ref="K22:Q24"/>
  </mergeCells>
  <conditionalFormatting sqref="F28:F165 E2:F26">
    <cfRule type="containsText" dxfId="161" priority="19" operator="containsText" text="↓">
      <formula>NOT(ISERROR(SEARCH("↓",E2)))</formula>
    </cfRule>
    <cfRule type="containsText" dxfId="160" priority="20" operator="containsText" text="→">
      <formula>NOT(ISERROR(SEARCH("→",E2)))</formula>
    </cfRule>
    <cfRule type="containsText" dxfId="159" priority="21" operator="containsText" text="➚">
      <formula>NOT(ISERROR(SEARCH("➚",E2)))</formula>
    </cfRule>
    <cfRule type="containsText" dxfId="158" priority="22" operator="containsText" text="↑">
      <formula>NOT(ISERROR(SEARCH("↑",E2)))</formula>
    </cfRule>
  </conditionalFormatting>
  <conditionalFormatting sqref="F28:F165 E2:F26">
    <cfRule type="containsText" dxfId="157" priority="23" operator="containsText" text="grey">
      <formula>NOT(ISERROR(SEARCH("grey",E2)))</formula>
    </cfRule>
    <cfRule type="containsText" dxfId="156" priority="24" operator="containsText" text="orange">
      <formula>NOT(ISERROR(SEARCH("orange",E2)))</formula>
    </cfRule>
    <cfRule type="containsText" dxfId="155" priority="25" operator="containsText" text="yellow">
      <formula>NOT(ISERROR(SEARCH("yellow",E2)))</formula>
    </cfRule>
    <cfRule type="containsText" dxfId="154" priority="26" operator="containsText" text="red">
      <formula>NOT(ISERROR(SEARCH("red",E2)))</formula>
    </cfRule>
    <cfRule type="containsText" dxfId="153" priority="27" operator="containsText" text="green">
      <formula>NOT(ISERROR(SEARCH("green",E2)))</formula>
    </cfRule>
  </conditionalFormatting>
  <conditionalFormatting sqref="C2:D26">
    <cfRule type="containsText" dxfId="152" priority="1" operator="containsText" text="↓">
      <formula>NOT(ISERROR(SEARCH("↓",C2)))</formula>
    </cfRule>
    <cfRule type="containsText" dxfId="151" priority="2" operator="containsText" text="→">
      <formula>NOT(ISERROR(SEARCH("→",C2)))</formula>
    </cfRule>
    <cfRule type="containsText" dxfId="150" priority="3" operator="containsText" text="➚">
      <formula>NOT(ISERROR(SEARCH("➚",C2)))</formula>
    </cfRule>
    <cfRule type="containsText" dxfId="149" priority="4" operator="containsText" text="↑">
      <formula>NOT(ISERROR(SEARCH("↑",C2)))</formula>
    </cfRule>
  </conditionalFormatting>
  <conditionalFormatting sqref="C2:D26">
    <cfRule type="containsText" dxfId="148" priority="5" operator="containsText" text="grey">
      <formula>NOT(ISERROR(SEARCH("grey",C2)))</formula>
    </cfRule>
    <cfRule type="containsText" dxfId="147" priority="6" operator="containsText" text="orange">
      <formula>NOT(ISERROR(SEARCH("orange",C2)))</formula>
    </cfRule>
    <cfRule type="containsText" dxfId="146" priority="7" operator="containsText" text="yellow">
      <formula>NOT(ISERROR(SEARCH("yellow",C2)))</formula>
    </cfRule>
    <cfRule type="containsText" dxfId="145" priority="8" operator="containsText" text="red">
      <formula>NOT(ISERROR(SEARCH("red",C2)))</formula>
    </cfRule>
    <cfRule type="containsText" dxfId="144" priority="9" operator="containsText" text="green">
      <formula>NOT(ISERROR(SEARCH("green",C2)))</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5"/>
  <sheetViews>
    <sheetView topLeftCell="A2" workbookViewId="0">
      <selection activeCell="I26" sqref="I26:S33"/>
    </sheetView>
  </sheetViews>
  <sheetFormatPr defaultRowHeight="15"/>
  <cols>
    <col min="6" max="6" width="7.140625" style="5" customWidth="1"/>
  </cols>
  <sheetData>
    <row r="1" spans="1:14" ht="135">
      <c r="A1" s="1" t="s">
        <v>0</v>
      </c>
      <c r="B1" s="1" t="s">
        <v>1</v>
      </c>
      <c r="C1" s="1" t="s">
        <v>2</v>
      </c>
      <c r="D1" s="1" t="s">
        <v>3</v>
      </c>
      <c r="E1" s="2"/>
      <c r="F1" s="1" t="s">
        <v>6</v>
      </c>
    </row>
    <row r="2" spans="1:14">
      <c r="A2" t="s">
        <v>382</v>
      </c>
      <c r="B2" t="s">
        <v>383</v>
      </c>
      <c r="C2" s="3">
        <v>72.76349285714285</v>
      </c>
      <c r="D2" s="3">
        <v>95.310545454545448</v>
      </c>
      <c r="E2" s="4"/>
      <c r="F2" s="3" t="s">
        <v>64</v>
      </c>
    </row>
    <row r="3" spans="1:14">
      <c r="A3" t="s">
        <v>282</v>
      </c>
      <c r="B3" t="s">
        <v>283</v>
      </c>
      <c r="C3" s="3">
        <v>54.233591129785239</v>
      </c>
      <c r="D3" s="3">
        <v>98.839454545454544</v>
      </c>
      <c r="E3" s="4"/>
      <c r="F3" s="3" t="s">
        <v>65</v>
      </c>
      <c r="I3" s="8" t="s">
        <v>398</v>
      </c>
      <c r="J3" s="10"/>
      <c r="K3" s="10"/>
      <c r="L3" s="5"/>
      <c r="M3" s="4"/>
      <c r="N3" s="5"/>
    </row>
    <row r="4" spans="1:14">
      <c r="A4" t="s">
        <v>312</v>
      </c>
      <c r="B4" t="s">
        <v>313</v>
      </c>
      <c r="C4" s="3">
        <v>66.784738012477732</v>
      </c>
      <c r="D4" s="3">
        <v>67.717500000000001</v>
      </c>
      <c r="E4" s="4"/>
      <c r="F4" s="3" t="s">
        <v>59</v>
      </c>
      <c r="I4" s="12"/>
      <c r="J4" s="3" t="s">
        <v>64</v>
      </c>
      <c r="K4" s="7" t="s">
        <v>399</v>
      </c>
      <c r="L4" s="5"/>
      <c r="M4" s="4"/>
      <c r="N4" s="5"/>
    </row>
    <row r="5" spans="1:14">
      <c r="A5" t="s">
        <v>332</v>
      </c>
      <c r="B5" t="s">
        <v>333</v>
      </c>
      <c r="C5" s="3">
        <v>45.567349976657333</v>
      </c>
      <c r="D5" s="3">
        <v>99.97037499999999</v>
      </c>
      <c r="E5" s="4"/>
      <c r="F5" s="3" t="s">
        <v>65</v>
      </c>
      <c r="I5" s="13"/>
      <c r="J5" s="3" t="s">
        <v>62</v>
      </c>
      <c r="K5" s="7" t="s">
        <v>400</v>
      </c>
      <c r="L5" s="5"/>
      <c r="M5" s="4"/>
      <c r="N5" s="5"/>
    </row>
    <row r="6" spans="1:14">
      <c r="A6" t="s">
        <v>298</v>
      </c>
      <c r="B6" t="s">
        <v>299</v>
      </c>
      <c r="C6" s="3">
        <v>63.999157492997199</v>
      </c>
      <c r="D6" s="3">
        <v>69.149999999999991</v>
      </c>
      <c r="E6" s="4"/>
      <c r="F6" s="3" t="s">
        <v>62</v>
      </c>
      <c r="I6" s="13"/>
      <c r="J6" s="3" t="s">
        <v>61</v>
      </c>
      <c r="K6" s="7" t="s">
        <v>401</v>
      </c>
      <c r="L6" s="5"/>
      <c r="M6" s="4"/>
      <c r="N6" s="5"/>
    </row>
    <row r="7" spans="1:14">
      <c r="A7" t="s">
        <v>288</v>
      </c>
      <c r="B7" t="s">
        <v>289</v>
      </c>
      <c r="C7" s="3">
        <v>82.349285784313722</v>
      </c>
      <c r="D7" s="3">
        <v>61.741666666666667</v>
      </c>
      <c r="E7" s="4"/>
      <c r="F7" s="3" t="s">
        <v>64</v>
      </c>
      <c r="I7" s="13"/>
      <c r="J7" s="3" t="s">
        <v>65</v>
      </c>
      <c r="K7" s="7" t="s">
        <v>402</v>
      </c>
      <c r="L7" s="5"/>
      <c r="M7" s="4"/>
      <c r="N7" s="5"/>
    </row>
    <row r="8" spans="1:14">
      <c r="A8" t="s">
        <v>384</v>
      </c>
      <c r="B8" t="s">
        <v>385</v>
      </c>
      <c r="C8" s="3">
        <v>52.08446715686275</v>
      </c>
      <c r="D8" s="3">
        <v>99.398727272727271</v>
      </c>
      <c r="E8" s="4"/>
      <c r="F8" s="3" t="s">
        <v>59</v>
      </c>
    </row>
    <row r="9" spans="1:14">
      <c r="A9" t="s">
        <v>368</v>
      </c>
      <c r="B9" t="s">
        <v>369</v>
      </c>
      <c r="C9" s="3">
        <v>57.367620798319329</v>
      </c>
      <c r="D9" s="3">
        <v>98.479090909090914</v>
      </c>
      <c r="E9" s="4"/>
      <c r="F9" s="3" t="s">
        <v>61</v>
      </c>
      <c r="I9" s="27" t="s">
        <v>416</v>
      </c>
      <c r="J9" s="27" t="s">
        <v>414</v>
      </c>
      <c r="K9" s="27" t="s">
        <v>418</v>
      </c>
    </row>
    <row r="10" spans="1:14">
      <c r="A10" t="s">
        <v>256</v>
      </c>
      <c r="B10" t="s">
        <v>257</v>
      </c>
      <c r="C10" s="3">
        <v>72.307508798064703</v>
      </c>
      <c r="D10" s="3">
        <v>91.569499999999991</v>
      </c>
      <c r="E10" s="4"/>
      <c r="F10" s="3" t="s">
        <v>64</v>
      </c>
      <c r="I10" s="28" t="s">
        <v>64</v>
      </c>
      <c r="J10" s="29">
        <f>COUNTIF($F$2:$F$26,I10)</f>
        <v>13</v>
      </c>
      <c r="K10" s="30">
        <v>0.52</v>
      </c>
    </row>
    <row r="11" spans="1:14">
      <c r="A11" t="s">
        <v>358</v>
      </c>
      <c r="B11" t="s">
        <v>359</v>
      </c>
      <c r="C11" s="3">
        <v>69.683866221033867</v>
      </c>
      <c r="D11" s="3">
        <v>98.57350000000001</v>
      </c>
      <c r="E11" s="4"/>
      <c r="F11" s="3" t="s">
        <v>64</v>
      </c>
      <c r="I11" s="28" t="s">
        <v>62</v>
      </c>
      <c r="J11" s="29">
        <f t="shared" ref="J11:J13" si="0">COUNTIF($F$2:$F$26,I11)</f>
        <v>3</v>
      </c>
      <c r="K11" s="30">
        <v>0.12</v>
      </c>
    </row>
    <row r="12" spans="1:14">
      <c r="A12" t="s">
        <v>374</v>
      </c>
      <c r="B12" t="s">
        <v>375</v>
      </c>
      <c r="C12" s="3">
        <v>77.003330392156869</v>
      </c>
      <c r="D12" s="3">
        <v>93.046090909090921</v>
      </c>
      <c r="E12" s="4"/>
      <c r="F12" s="3" t="s">
        <v>64</v>
      </c>
      <c r="I12" s="28" t="s">
        <v>61</v>
      </c>
      <c r="J12" s="29">
        <f t="shared" si="0"/>
        <v>1</v>
      </c>
      <c r="K12" s="30">
        <v>0.04</v>
      </c>
    </row>
    <row r="13" spans="1:14">
      <c r="A13" t="s">
        <v>322</v>
      </c>
      <c r="B13" t="s">
        <v>323</v>
      </c>
      <c r="C13" s="3">
        <v>49.626139635854344</v>
      </c>
      <c r="D13" s="3">
        <v>99.533125000000013</v>
      </c>
      <c r="E13" s="4"/>
      <c r="F13" s="3" t="s">
        <v>65</v>
      </c>
      <c r="I13" s="28" t="s">
        <v>65</v>
      </c>
      <c r="J13" s="29">
        <f t="shared" si="0"/>
        <v>3</v>
      </c>
      <c r="K13" s="30">
        <v>0.12</v>
      </c>
    </row>
    <row r="14" spans="1:14">
      <c r="A14" t="s">
        <v>362</v>
      </c>
      <c r="B14" t="s">
        <v>363</v>
      </c>
      <c r="C14" s="3">
        <v>60.408157072829148</v>
      </c>
      <c r="D14" s="3">
        <v>95.512714285714281</v>
      </c>
      <c r="E14" s="4"/>
      <c r="F14" s="3" t="s">
        <v>64</v>
      </c>
      <c r="I14" s="31" t="s">
        <v>417</v>
      </c>
      <c r="J14" s="29">
        <v>5</v>
      </c>
      <c r="K14" s="30">
        <v>0.2</v>
      </c>
    </row>
    <row r="15" spans="1:14">
      <c r="A15" t="s">
        <v>342</v>
      </c>
      <c r="B15" t="s">
        <v>343</v>
      </c>
      <c r="C15" s="3">
        <v>78.661754140406174</v>
      </c>
      <c r="D15" s="3">
        <v>72.537083333333342</v>
      </c>
      <c r="E15" s="4"/>
      <c r="F15" s="3" t="s">
        <v>64</v>
      </c>
      <c r="I15" s="27" t="s">
        <v>415</v>
      </c>
      <c r="J15" s="29">
        <f>SUM(J10:J14)</f>
        <v>25</v>
      </c>
      <c r="K15" s="29"/>
    </row>
    <row r="16" spans="1:14">
      <c r="A16" t="s">
        <v>266</v>
      </c>
      <c r="B16" t="s">
        <v>267</v>
      </c>
      <c r="C16" s="3">
        <v>63.514302735760978</v>
      </c>
      <c r="D16" s="3">
        <v>94.0197</v>
      </c>
      <c r="E16" s="4"/>
      <c r="F16" s="3" t="s">
        <v>64</v>
      </c>
    </row>
    <row r="17" spans="1:19">
      <c r="A17" t="s">
        <v>314</v>
      </c>
      <c r="B17" t="s">
        <v>315</v>
      </c>
      <c r="C17" s="3">
        <v>77.721153851540635</v>
      </c>
      <c r="D17" s="3">
        <v>90.495454545454564</v>
      </c>
      <c r="E17" s="4"/>
      <c r="F17" s="3" t="s">
        <v>64</v>
      </c>
    </row>
    <row r="18" spans="1:19">
      <c r="A18" t="s">
        <v>244</v>
      </c>
      <c r="B18" t="s">
        <v>245</v>
      </c>
      <c r="C18" s="3">
        <v>80.27902065826332</v>
      </c>
      <c r="D18" s="3">
        <v>67.744000000000014</v>
      </c>
      <c r="E18" s="4"/>
      <c r="F18" s="3" t="s">
        <v>62</v>
      </c>
    </row>
    <row r="19" spans="1:19">
      <c r="A19" t="s">
        <v>350</v>
      </c>
      <c r="B19" t="s">
        <v>351</v>
      </c>
      <c r="C19" s="3">
        <v>57.373427731092441</v>
      </c>
      <c r="D19" s="3">
        <v>99.086111111111109</v>
      </c>
      <c r="E19" s="4"/>
      <c r="F19" s="3" t="s">
        <v>59</v>
      </c>
    </row>
    <row r="20" spans="1:19">
      <c r="A20" t="s">
        <v>356</v>
      </c>
      <c r="B20" t="s">
        <v>357</v>
      </c>
      <c r="C20" s="3">
        <v>74.125647992530361</v>
      </c>
      <c r="D20" s="3">
        <v>86.705636363636373</v>
      </c>
      <c r="E20" s="4"/>
      <c r="F20" s="3" t="s">
        <v>64</v>
      </c>
    </row>
    <row r="21" spans="1:19">
      <c r="A21" t="s">
        <v>276</v>
      </c>
      <c r="B21" t="s">
        <v>277</v>
      </c>
      <c r="C21" s="3">
        <v>70.383942577030808</v>
      </c>
      <c r="D21" s="3">
        <v>79.190636363636358</v>
      </c>
      <c r="E21" s="4"/>
      <c r="F21" s="3" t="s">
        <v>64</v>
      </c>
    </row>
    <row r="22" spans="1:19">
      <c r="A22" t="s">
        <v>264</v>
      </c>
      <c r="B22" t="s">
        <v>265</v>
      </c>
      <c r="C22" s="3">
        <v>68.807653781512599</v>
      </c>
      <c r="D22" s="3">
        <v>74.564000000000007</v>
      </c>
      <c r="E22" s="4"/>
      <c r="F22" s="3" t="s">
        <v>64</v>
      </c>
    </row>
    <row r="23" spans="1:19">
      <c r="A23" t="s">
        <v>390</v>
      </c>
      <c r="B23" t="s">
        <v>391</v>
      </c>
      <c r="C23" s="3">
        <v>56.766306240273892</v>
      </c>
      <c r="D23" s="3">
        <v>95.431899999999999</v>
      </c>
      <c r="E23" s="4"/>
      <c r="F23" s="3" t="s">
        <v>59</v>
      </c>
    </row>
    <row r="24" spans="1:19">
      <c r="A24" t="s">
        <v>320</v>
      </c>
      <c r="B24" t="s">
        <v>321</v>
      </c>
      <c r="C24" s="3">
        <v>66.562038712757825</v>
      </c>
      <c r="D24" s="3">
        <v>76.504416666666671</v>
      </c>
      <c r="E24" s="4"/>
      <c r="F24" s="3" t="s">
        <v>59</v>
      </c>
    </row>
    <row r="25" spans="1:19">
      <c r="A25" t="s">
        <v>242</v>
      </c>
      <c r="B25" t="s">
        <v>243</v>
      </c>
      <c r="C25" s="3">
        <v>75.744223468137264</v>
      </c>
      <c r="D25" s="3">
        <v>35.615249999999996</v>
      </c>
      <c r="E25" s="4"/>
      <c r="F25" s="3" t="s">
        <v>64</v>
      </c>
    </row>
    <row r="26" spans="1:19" ht="15" customHeight="1">
      <c r="A26" t="s">
        <v>290</v>
      </c>
      <c r="B26" t="s">
        <v>291</v>
      </c>
      <c r="C26" s="3">
        <v>66.17583280112045</v>
      </c>
      <c r="D26" s="3">
        <v>98.548000000000002</v>
      </c>
      <c r="E26" s="4"/>
      <c r="F26" s="3" t="s">
        <v>62</v>
      </c>
      <c r="I26" s="65" t="s">
        <v>467</v>
      </c>
      <c r="J26" s="65"/>
      <c r="K26" s="65"/>
      <c r="L26" s="65"/>
      <c r="M26" s="65"/>
      <c r="N26" s="65"/>
      <c r="O26" s="65"/>
      <c r="P26" s="65"/>
      <c r="Q26" s="65"/>
      <c r="R26" s="65"/>
      <c r="S26" s="65"/>
    </row>
    <row r="27" spans="1:19">
      <c r="I27" s="65"/>
      <c r="J27" s="65"/>
      <c r="K27" s="65"/>
      <c r="L27" s="65"/>
      <c r="M27" s="65"/>
      <c r="N27" s="65"/>
      <c r="O27" s="65"/>
      <c r="P27" s="65"/>
      <c r="Q27" s="65"/>
      <c r="R27" s="65"/>
      <c r="S27" s="65"/>
    </row>
    <row r="28" spans="1:19">
      <c r="F28" s="3"/>
      <c r="I28" s="65"/>
      <c r="J28" s="65"/>
      <c r="K28" s="65"/>
      <c r="L28" s="65"/>
      <c r="M28" s="65"/>
      <c r="N28" s="65"/>
      <c r="O28" s="65"/>
      <c r="P28" s="65"/>
      <c r="Q28" s="65"/>
      <c r="R28" s="65"/>
      <c r="S28" s="65"/>
    </row>
    <row r="29" spans="1:19">
      <c r="F29" s="3"/>
      <c r="I29" s="65"/>
      <c r="J29" s="65"/>
      <c r="K29" s="65"/>
      <c r="L29" s="65"/>
      <c r="M29" s="65"/>
      <c r="N29" s="65"/>
      <c r="O29" s="65"/>
      <c r="P29" s="65"/>
      <c r="Q29" s="65"/>
      <c r="R29" s="65"/>
      <c r="S29" s="65"/>
    </row>
    <row r="30" spans="1:19">
      <c r="F30" s="3"/>
      <c r="I30" s="65"/>
      <c r="J30" s="65"/>
      <c r="K30" s="65"/>
      <c r="L30" s="65"/>
      <c r="M30" s="65"/>
      <c r="N30" s="65"/>
      <c r="O30" s="65"/>
      <c r="P30" s="65"/>
      <c r="Q30" s="65"/>
      <c r="R30" s="65"/>
      <c r="S30" s="65"/>
    </row>
    <row r="31" spans="1:19">
      <c r="F31" s="3"/>
      <c r="I31" s="65"/>
      <c r="J31" s="65"/>
      <c r="K31" s="65"/>
      <c r="L31" s="65"/>
      <c r="M31" s="65"/>
      <c r="N31" s="65"/>
      <c r="O31" s="65"/>
      <c r="P31" s="65"/>
      <c r="Q31" s="65"/>
      <c r="R31" s="65"/>
      <c r="S31" s="65"/>
    </row>
    <row r="32" spans="1:19">
      <c r="F32" s="3"/>
      <c r="I32" s="65"/>
      <c r="J32" s="65"/>
      <c r="K32" s="65"/>
      <c r="L32" s="65"/>
      <c r="M32" s="65"/>
      <c r="N32" s="65"/>
      <c r="O32" s="65"/>
      <c r="P32" s="65"/>
      <c r="Q32" s="65"/>
      <c r="R32" s="65"/>
      <c r="S32" s="65"/>
    </row>
    <row r="33" spans="6:19">
      <c r="F33" s="3"/>
      <c r="I33" s="65"/>
      <c r="J33" s="65"/>
      <c r="K33" s="65"/>
      <c r="L33" s="65"/>
      <c r="M33" s="65"/>
      <c r="N33" s="65"/>
      <c r="O33" s="65"/>
      <c r="P33" s="65"/>
      <c r="Q33" s="65"/>
      <c r="R33" s="65"/>
      <c r="S33" s="65"/>
    </row>
    <row r="34" spans="6:19">
      <c r="F34" s="3"/>
    </row>
    <row r="35" spans="6:19">
      <c r="F35" s="3"/>
    </row>
    <row r="36" spans="6:19">
      <c r="F36" s="3"/>
    </row>
    <row r="37" spans="6:19">
      <c r="F37" s="3"/>
    </row>
    <row r="38" spans="6:19">
      <c r="F38" s="3"/>
    </row>
    <row r="39" spans="6:19">
      <c r="F39" s="3"/>
    </row>
    <row r="40" spans="6:19">
      <c r="F40" s="3"/>
    </row>
    <row r="41" spans="6:19">
      <c r="F41" s="3"/>
    </row>
    <row r="42" spans="6:19">
      <c r="F42" s="3"/>
    </row>
    <row r="43" spans="6:19">
      <c r="F43" s="3"/>
    </row>
    <row r="44" spans="6:19">
      <c r="F44" s="3"/>
    </row>
    <row r="45" spans="6:19">
      <c r="F45" s="3"/>
    </row>
    <row r="46" spans="6:19">
      <c r="F46" s="3"/>
    </row>
    <row r="47" spans="6:19">
      <c r="F47" s="3"/>
    </row>
    <row r="48" spans="6:19">
      <c r="F48" s="3"/>
    </row>
    <row r="49" spans="6:6">
      <c r="F49" s="3"/>
    </row>
    <row r="50" spans="6:6">
      <c r="F50" s="3"/>
    </row>
    <row r="51" spans="6:6">
      <c r="F51" s="3"/>
    </row>
    <row r="52" spans="6:6">
      <c r="F52" s="3"/>
    </row>
    <row r="53" spans="6:6">
      <c r="F53" s="3"/>
    </row>
    <row r="54" spans="6:6">
      <c r="F54" s="3"/>
    </row>
    <row r="55" spans="6:6">
      <c r="F55" s="3"/>
    </row>
    <row r="56" spans="6:6">
      <c r="F56" s="3"/>
    </row>
    <row r="57" spans="6:6">
      <c r="F57" s="3"/>
    </row>
    <row r="58" spans="6:6">
      <c r="F58" s="3"/>
    </row>
    <row r="59" spans="6:6">
      <c r="F59" s="3"/>
    </row>
    <row r="60" spans="6:6">
      <c r="F60" s="3"/>
    </row>
    <row r="61" spans="6:6">
      <c r="F61" s="3"/>
    </row>
    <row r="62" spans="6:6">
      <c r="F62" s="3"/>
    </row>
    <row r="63" spans="6:6">
      <c r="F63" s="3"/>
    </row>
    <row r="64" spans="6:6">
      <c r="F64" s="3"/>
    </row>
    <row r="65" spans="6:6">
      <c r="F65" s="3"/>
    </row>
    <row r="66" spans="6:6">
      <c r="F66" s="3"/>
    </row>
    <row r="67" spans="6:6">
      <c r="F67" s="3"/>
    </row>
    <row r="68" spans="6:6">
      <c r="F68" s="3"/>
    </row>
    <row r="69" spans="6:6">
      <c r="F69" s="3"/>
    </row>
    <row r="70" spans="6:6">
      <c r="F70" s="3"/>
    </row>
    <row r="71" spans="6:6">
      <c r="F71" s="3"/>
    </row>
    <row r="72" spans="6:6">
      <c r="F72" s="3"/>
    </row>
    <row r="73" spans="6:6">
      <c r="F73" s="3"/>
    </row>
    <row r="74" spans="6:6">
      <c r="F74" s="3"/>
    </row>
    <row r="75" spans="6:6">
      <c r="F75" s="3"/>
    </row>
    <row r="76" spans="6:6">
      <c r="F76" s="3"/>
    </row>
    <row r="77" spans="6:6">
      <c r="F77" s="3"/>
    </row>
    <row r="78" spans="6:6">
      <c r="F78" s="3"/>
    </row>
    <row r="79" spans="6:6">
      <c r="F79" s="3"/>
    </row>
    <row r="80" spans="6:6">
      <c r="F80" s="3"/>
    </row>
    <row r="81" spans="6:6">
      <c r="F81" s="3"/>
    </row>
    <row r="82" spans="6:6">
      <c r="F82" s="3"/>
    </row>
    <row r="83" spans="6:6">
      <c r="F83" s="3"/>
    </row>
    <row r="84" spans="6:6">
      <c r="F84" s="3"/>
    </row>
    <row r="85" spans="6:6">
      <c r="F85" s="3"/>
    </row>
    <row r="86" spans="6:6">
      <c r="F86" s="3"/>
    </row>
    <row r="87" spans="6:6">
      <c r="F87" s="3"/>
    </row>
    <row r="88" spans="6:6">
      <c r="F88" s="3"/>
    </row>
    <row r="89" spans="6:6">
      <c r="F89" s="3"/>
    </row>
    <row r="90" spans="6:6">
      <c r="F90" s="3"/>
    </row>
    <row r="91" spans="6:6">
      <c r="F91" s="3"/>
    </row>
    <row r="92" spans="6:6">
      <c r="F92" s="3"/>
    </row>
    <row r="93" spans="6:6">
      <c r="F93" s="3"/>
    </row>
    <row r="94" spans="6:6">
      <c r="F94" s="3"/>
    </row>
    <row r="95" spans="6:6">
      <c r="F95" s="3"/>
    </row>
    <row r="96" spans="6:6">
      <c r="F96" s="3"/>
    </row>
    <row r="97" spans="6:6">
      <c r="F97" s="3"/>
    </row>
    <row r="98" spans="6:6">
      <c r="F98" s="3"/>
    </row>
    <row r="99" spans="6:6">
      <c r="F99" s="3"/>
    </row>
    <row r="100" spans="6:6">
      <c r="F100" s="3"/>
    </row>
    <row r="101" spans="6:6">
      <c r="F101" s="3"/>
    </row>
    <row r="102" spans="6:6">
      <c r="F102" s="3"/>
    </row>
    <row r="103" spans="6:6">
      <c r="F103" s="3"/>
    </row>
    <row r="104" spans="6:6">
      <c r="F104" s="3"/>
    </row>
    <row r="105" spans="6:6">
      <c r="F105" s="3"/>
    </row>
    <row r="106" spans="6:6">
      <c r="F106" s="3"/>
    </row>
    <row r="107" spans="6:6">
      <c r="F107" s="3"/>
    </row>
    <row r="108" spans="6:6">
      <c r="F108" s="3"/>
    </row>
    <row r="109" spans="6:6">
      <c r="F109" s="3"/>
    </row>
    <row r="110" spans="6:6">
      <c r="F110" s="3"/>
    </row>
    <row r="111" spans="6:6">
      <c r="F111" s="3"/>
    </row>
    <row r="112" spans="6:6">
      <c r="F112" s="3"/>
    </row>
    <row r="113" spans="6:6">
      <c r="F113" s="3"/>
    </row>
    <row r="114" spans="6:6">
      <c r="F114" s="3"/>
    </row>
    <row r="115" spans="6:6">
      <c r="F115" s="3"/>
    </row>
    <row r="116" spans="6:6">
      <c r="F116" s="3"/>
    </row>
    <row r="117" spans="6:6">
      <c r="F117" s="3"/>
    </row>
    <row r="118" spans="6:6">
      <c r="F118" s="3"/>
    </row>
    <row r="119" spans="6:6">
      <c r="F119" s="3"/>
    </row>
    <row r="120" spans="6:6">
      <c r="F120" s="3"/>
    </row>
    <row r="121" spans="6:6">
      <c r="F121" s="3"/>
    </row>
    <row r="122" spans="6:6">
      <c r="F122" s="3"/>
    </row>
    <row r="123" spans="6:6">
      <c r="F123" s="3"/>
    </row>
    <row r="124" spans="6:6">
      <c r="F124" s="3"/>
    </row>
    <row r="125" spans="6:6">
      <c r="F125" s="3"/>
    </row>
    <row r="126" spans="6:6">
      <c r="F126" s="3"/>
    </row>
    <row r="127" spans="6:6">
      <c r="F127" s="3"/>
    </row>
    <row r="128" spans="6:6">
      <c r="F128" s="3"/>
    </row>
    <row r="129" spans="6:6">
      <c r="F129" s="3"/>
    </row>
    <row r="130" spans="6:6">
      <c r="F130" s="3"/>
    </row>
    <row r="131" spans="6:6">
      <c r="F131" s="3"/>
    </row>
    <row r="132" spans="6:6">
      <c r="F132" s="3"/>
    </row>
    <row r="133" spans="6:6">
      <c r="F133" s="3"/>
    </row>
    <row r="134" spans="6:6">
      <c r="F134" s="3"/>
    </row>
    <row r="135" spans="6:6">
      <c r="F135" s="3"/>
    </row>
    <row r="136" spans="6:6">
      <c r="F136" s="3"/>
    </row>
    <row r="137" spans="6:6">
      <c r="F137" s="3"/>
    </row>
    <row r="138" spans="6:6">
      <c r="F138" s="3"/>
    </row>
    <row r="139" spans="6:6">
      <c r="F139" s="3"/>
    </row>
    <row r="140" spans="6:6">
      <c r="F140" s="3"/>
    </row>
    <row r="141" spans="6:6">
      <c r="F141" s="3"/>
    </row>
    <row r="142" spans="6:6">
      <c r="F142" s="3"/>
    </row>
    <row r="143" spans="6:6">
      <c r="F143" s="3"/>
    </row>
    <row r="144" spans="6:6">
      <c r="F144" s="3"/>
    </row>
    <row r="145" spans="6:6">
      <c r="F145" s="3"/>
    </row>
    <row r="146" spans="6:6">
      <c r="F146" s="3"/>
    </row>
    <row r="147" spans="6:6">
      <c r="F147" s="3"/>
    </row>
    <row r="148" spans="6:6">
      <c r="F148" s="3"/>
    </row>
    <row r="149" spans="6:6">
      <c r="F149" s="3"/>
    </row>
    <row r="150" spans="6:6">
      <c r="F150" s="3"/>
    </row>
    <row r="151" spans="6:6">
      <c r="F151" s="3"/>
    </row>
    <row r="152" spans="6:6">
      <c r="F152" s="3"/>
    </row>
    <row r="153" spans="6:6">
      <c r="F153" s="3"/>
    </row>
    <row r="154" spans="6:6">
      <c r="F154" s="3"/>
    </row>
    <row r="155" spans="6:6">
      <c r="F155" s="3"/>
    </row>
    <row r="156" spans="6:6">
      <c r="F156" s="3"/>
    </row>
    <row r="157" spans="6:6">
      <c r="F157" s="3"/>
    </row>
    <row r="158" spans="6:6">
      <c r="F158" s="3"/>
    </row>
    <row r="159" spans="6:6">
      <c r="F159" s="3"/>
    </row>
    <row r="160" spans="6:6">
      <c r="F160" s="3"/>
    </row>
    <row r="161" spans="6:6">
      <c r="F161" s="3"/>
    </row>
    <row r="162" spans="6:6">
      <c r="F162" s="3"/>
    </row>
    <row r="163" spans="6:6">
      <c r="F163" s="3"/>
    </row>
    <row r="164" spans="6:6">
      <c r="F164" s="3"/>
    </row>
    <row r="165" spans="6:6">
      <c r="F165" s="3"/>
    </row>
  </sheetData>
  <autoFilter ref="F1:F165"/>
  <mergeCells count="1">
    <mergeCell ref="I26:S33"/>
  </mergeCells>
  <conditionalFormatting sqref="F28:F165 E2:F26">
    <cfRule type="containsText" dxfId="143" priority="109" operator="containsText" text="↓">
      <formula>NOT(ISERROR(SEARCH("↓",E2)))</formula>
    </cfRule>
    <cfRule type="containsText" dxfId="142" priority="110" operator="containsText" text="→">
      <formula>NOT(ISERROR(SEARCH("→",E2)))</formula>
    </cfRule>
    <cfRule type="containsText" dxfId="141" priority="111" operator="containsText" text="➚">
      <formula>NOT(ISERROR(SEARCH("➚",E2)))</formula>
    </cfRule>
    <cfRule type="containsText" dxfId="140" priority="112" operator="containsText" text="↑">
      <formula>NOT(ISERROR(SEARCH("↑",E2)))</formula>
    </cfRule>
  </conditionalFormatting>
  <conditionalFormatting sqref="F28:F165 E2:F26">
    <cfRule type="containsText" dxfId="139" priority="113" operator="containsText" text="grey">
      <formula>NOT(ISERROR(SEARCH("grey",E2)))</formula>
    </cfRule>
    <cfRule type="containsText" dxfId="138" priority="114" operator="containsText" text="orange">
      <formula>NOT(ISERROR(SEARCH("orange",E2)))</formula>
    </cfRule>
    <cfRule type="containsText" dxfId="137" priority="115" operator="containsText" text="yellow">
      <formula>NOT(ISERROR(SEARCH("yellow",E2)))</formula>
    </cfRule>
    <cfRule type="containsText" dxfId="136" priority="116" operator="containsText" text="red">
      <formula>NOT(ISERROR(SEARCH("red",E2)))</formula>
    </cfRule>
    <cfRule type="containsText" dxfId="135" priority="117" operator="containsText" text="green">
      <formula>NOT(ISERROR(SEARCH("green",E2)))</formula>
    </cfRule>
  </conditionalFormatting>
  <conditionalFormatting sqref="J7">
    <cfRule type="containsText" dxfId="134" priority="73" operator="containsText" text="↓">
      <formula>NOT(ISERROR(SEARCH("↓",J7)))</formula>
    </cfRule>
    <cfRule type="containsText" dxfId="133" priority="74" operator="containsText" text="→">
      <formula>NOT(ISERROR(SEARCH("→",J7)))</formula>
    </cfRule>
    <cfRule type="containsText" dxfId="132" priority="75" operator="containsText" text="➚">
      <formula>NOT(ISERROR(SEARCH("➚",J7)))</formula>
    </cfRule>
    <cfRule type="containsText" dxfId="131" priority="76" operator="containsText" text="↑">
      <formula>NOT(ISERROR(SEARCH("↑",J7)))</formula>
    </cfRule>
  </conditionalFormatting>
  <conditionalFormatting sqref="J7">
    <cfRule type="containsText" dxfId="130" priority="77" operator="containsText" text="grey">
      <formula>NOT(ISERROR(SEARCH("grey",J7)))</formula>
    </cfRule>
    <cfRule type="containsText" dxfId="129" priority="78" operator="containsText" text="orange">
      <formula>NOT(ISERROR(SEARCH("orange",J7)))</formula>
    </cfRule>
    <cfRule type="containsText" dxfId="128" priority="79" operator="containsText" text="yellow">
      <formula>NOT(ISERROR(SEARCH("yellow",J7)))</formula>
    </cfRule>
    <cfRule type="containsText" dxfId="127" priority="80" operator="containsText" text="red">
      <formula>NOT(ISERROR(SEARCH("red",J7)))</formula>
    </cfRule>
    <cfRule type="containsText" dxfId="126" priority="81" operator="containsText" text="green">
      <formula>NOT(ISERROR(SEARCH("green",J7)))</formula>
    </cfRule>
  </conditionalFormatting>
  <conditionalFormatting sqref="J4">
    <cfRule type="containsText" dxfId="125" priority="64" operator="containsText" text="↓">
      <formula>NOT(ISERROR(SEARCH("↓",J4)))</formula>
    </cfRule>
    <cfRule type="containsText" dxfId="124" priority="65" operator="containsText" text="→">
      <formula>NOT(ISERROR(SEARCH("→",J4)))</formula>
    </cfRule>
    <cfRule type="containsText" dxfId="123" priority="66" operator="containsText" text="➚">
      <formula>NOT(ISERROR(SEARCH("➚",J4)))</formula>
    </cfRule>
    <cfRule type="containsText" dxfId="122" priority="67" operator="containsText" text="↑">
      <formula>NOT(ISERROR(SEARCH("↑",J4)))</formula>
    </cfRule>
  </conditionalFormatting>
  <conditionalFormatting sqref="J4">
    <cfRule type="containsText" dxfId="121" priority="68" operator="containsText" text="grey">
      <formula>NOT(ISERROR(SEARCH("grey",J4)))</formula>
    </cfRule>
    <cfRule type="containsText" dxfId="120" priority="69" operator="containsText" text="orange">
      <formula>NOT(ISERROR(SEARCH("orange",J4)))</formula>
    </cfRule>
    <cfRule type="containsText" dxfId="119" priority="70" operator="containsText" text="yellow">
      <formula>NOT(ISERROR(SEARCH("yellow",J4)))</formula>
    </cfRule>
    <cfRule type="containsText" dxfId="118" priority="71" operator="containsText" text="red">
      <formula>NOT(ISERROR(SEARCH("red",J4)))</formula>
    </cfRule>
    <cfRule type="containsText" dxfId="117" priority="72" operator="containsText" text="green">
      <formula>NOT(ISERROR(SEARCH("green",J4)))</formula>
    </cfRule>
  </conditionalFormatting>
  <conditionalFormatting sqref="J6">
    <cfRule type="containsText" dxfId="116" priority="55" operator="containsText" text="↓">
      <formula>NOT(ISERROR(SEARCH("↓",J6)))</formula>
    </cfRule>
    <cfRule type="containsText" dxfId="115" priority="56" operator="containsText" text="→">
      <formula>NOT(ISERROR(SEARCH("→",J6)))</formula>
    </cfRule>
    <cfRule type="containsText" dxfId="114" priority="57" operator="containsText" text="➚">
      <formula>NOT(ISERROR(SEARCH("➚",J6)))</formula>
    </cfRule>
    <cfRule type="containsText" dxfId="113" priority="58" operator="containsText" text="↑">
      <formula>NOT(ISERROR(SEARCH("↑",J6)))</formula>
    </cfRule>
  </conditionalFormatting>
  <conditionalFormatting sqref="J6">
    <cfRule type="containsText" dxfId="112" priority="59" operator="containsText" text="grey">
      <formula>NOT(ISERROR(SEARCH("grey",J6)))</formula>
    </cfRule>
    <cfRule type="containsText" dxfId="111" priority="60" operator="containsText" text="orange">
      <formula>NOT(ISERROR(SEARCH("orange",J6)))</formula>
    </cfRule>
    <cfRule type="containsText" dxfId="110" priority="61" operator="containsText" text="yellow">
      <formula>NOT(ISERROR(SEARCH("yellow",J6)))</formula>
    </cfRule>
    <cfRule type="containsText" dxfId="109" priority="62" operator="containsText" text="red">
      <formula>NOT(ISERROR(SEARCH("red",J6)))</formula>
    </cfRule>
    <cfRule type="containsText" dxfId="108" priority="63" operator="containsText" text="green">
      <formula>NOT(ISERROR(SEARCH("green",J6)))</formula>
    </cfRule>
  </conditionalFormatting>
  <conditionalFormatting sqref="J5">
    <cfRule type="containsText" dxfId="107" priority="46" operator="containsText" text="↓">
      <formula>NOT(ISERROR(SEARCH("↓",J5)))</formula>
    </cfRule>
    <cfRule type="containsText" dxfId="106" priority="47" operator="containsText" text="→">
      <formula>NOT(ISERROR(SEARCH("→",J5)))</formula>
    </cfRule>
    <cfRule type="containsText" dxfId="105" priority="48" operator="containsText" text="➚">
      <formula>NOT(ISERROR(SEARCH("➚",J5)))</formula>
    </cfRule>
    <cfRule type="containsText" dxfId="104" priority="49" operator="containsText" text="↑">
      <formula>NOT(ISERROR(SEARCH("↑",J5)))</formula>
    </cfRule>
  </conditionalFormatting>
  <conditionalFormatting sqref="J5">
    <cfRule type="containsText" dxfId="103" priority="50" operator="containsText" text="grey">
      <formula>NOT(ISERROR(SEARCH("grey",J5)))</formula>
    </cfRule>
    <cfRule type="containsText" dxfId="102" priority="51" operator="containsText" text="orange">
      <formula>NOT(ISERROR(SEARCH("orange",J5)))</formula>
    </cfRule>
    <cfRule type="containsText" dxfId="101" priority="52" operator="containsText" text="yellow">
      <formula>NOT(ISERROR(SEARCH("yellow",J5)))</formula>
    </cfRule>
    <cfRule type="containsText" dxfId="100" priority="53" operator="containsText" text="red">
      <formula>NOT(ISERROR(SEARCH("red",J5)))</formula>
    </cfRule>
    <cfRule type="containsText" dxfId="99" priority="54" operator="containsText" text="green">
      <formula>NOT(ISERROR(SEARCH("green",J5)))</formula>
    </cfRule>
  </conditionalFormatting>
  <conditionalFormatting sqref="I13">
    <cfRule type="containsText" dxfId="98" priority="37" operator="containsText" text="↓">
      <formula>NOT(ISERROR(SEARCH("↓",I13)))</formula>
    </cfRule>
    <cfRule type="containsText" dxfId="97" priority="38" operator="containsText" text="→">
      <formula>NOT(ISERROR(SEARCH("→",I13)))</formula>
    </cfRule>
    <cfRule type="containsText" dxfId="96" priority="39" operator="containsText" text="➚">
      <formula>NOT(ISERROR(SEARCH("➚",I13)))</formula>
    </cfRule>
    <cfRule type="containsText" dxfId="95" priority="40" operator="containsText" text="↑">
      <formula>NOT(ISERROR(SEARCH("↑",I13)))</formula>
    </cfRule>
  </conditionalFormatting>
  <conditionalFormatting sqref="I13">
    <cfRule type="containsText" dxfId="94" priority="41" operator="containsText" text="grey">
      <formula>NOT(ISERROR(SEARCH("grey",I13)))</formula>
    </cfRule>
    <cfRule type="containsText" dxfId="93" priority="42" operator="containsText" text="orange">
      <formula>NOT(ISERROR(SEARCH("orange",I13)))</formula>
    </cfRule>
    <cfRule type="containsText" dxfId="92" priority="43" operator="containsText" text="yellow">
      <formula>NOT(ISERROR(SEARCH("yellow",I13)))</formula>
    </cfRule>
    <cfRule type="containsText" dxfId="91" priority="44" operator="containsText" text="red">
      <formula>NOT(ISERROR(SEARCH("red",I13)))</formula>
    </cfRule>
    <cfRule type="containsText" dxfId="90" priority="45" operator="containsText" text="green">
      <formula>NOT(ISERROR(SEARCH("green",I13)))</formula>
    </cfRule>
  </conditionalFormatting>
  <conditionalFormatting sqref="I10">
    <cfRule type="containsText" dxfId="89" priority="28" operator="containsText" text="↓">
      <formula>NOT(ISERROR(SEARCH("↓",I10)))</formula>
    </cfRule>
    <cfRule type="containsText" dxfId="88" priority="29" operator="containsText" text="→">
      <formula>NOT(ISERROR(SEARCH("→",I10)))</formula>
    </cfRule>
    <cfRule type="containsText" dxfId="87" priority="30" operator="containsText" text="➚">
      <formula>NOT(ISERROR(SEARCH("➚",I10)))</formula>
    </cfRule>
    <cfRule type="containsText" dxfId="86" priority="31" operator="containsText" text="↑">
      <formula>NOT(ISERROR(SEARCH("↑",I10)))</formula>
    </cfRule>
  </conditionalFormatting>
  <conditionalFormatting sqref="I10">
    <cfRule type="containsText" dxfId="85" priority="32" operator="containsText" text="grey">
      <formula>NOT(ISERROR(SEARCH("grey",I10)))</formula>
    </cfRule>
    <cfRule type="containsText" dxfId="84" priority="33" operator="containsText" text="orange">
      <formula>NOT(ISERROR(SEARCH("orange",I10)))</formula>
    </cfRule>
    <cfRule type="containsText" dxfId="83" priority="34" operator="containsText" text="yellow">
      <formula>NOT(ISERROR(SEARCH("yellow",I10)))</formula>
    </cfRule>
    <cfRule type="containsText" dxfId="82" priority="35" operator="containsText" text="red">
      <formula>NOT(ISERROR(SEARCH("red",I10)))</formula>
    </cfRule>
    <cfRule type="containsText" dxfId="81" priority="36" operator="containsText" text="green">
      <formula>NOT(ISERROR(SEARCH("green",I10)))</formula>
    </cfRule>
  </conditionalFormatting>
  <conditionalFormatting sqref="I12">
    <cfRule type="containsText" dxfId="80" priority="19" operator="containsText" text="↓">
      <formula>NOT(ISERROR(SEARCH("↓",I12)))</formula>
    </cfRule>
    <cfRule type="containsText" dxfId="79" priority="20" operator="containsText" text="→">
      <formula>NOT(ISERROR(SEARCH("→",I12)))</formula>
    </cfRule>
    <cfRule type="containsText" dxfId="78" priority="21" operator="containsText" text="➚">
      <formula>NOT(ISERROR(SEARCH("➚",I12)))</formula>
    </cfRule>
    <cfRule type="containsText" dxfId="77" priority="22" operator="containsText" text="↑">
      <formula>NOT(ISERROR(SEARCH("↑",I12)))</formula>
    </cfRule>
  </conditionalFormatting>
  <conditionalFormatting sqref="I12">
    <cfRule type="containsText" dxfId="76" priority="23" operator="containsText" text="grey">
      <formula>NOT(ISERROR(SEARCH("grey",I12)))</formula>
    </cfRule>
    <cfRule type="containsText" dxfId="75" priority="24" operator="containsText" text="orange">
      <formula>NOT(ISERROR(SEARCH("orange",I12)))</formula>
    </cfRule>
    <cfRule type="containsText" dxfId="74" priority="25" operator="containsText" text="yellow">
      <formula>NOT(ISERROR(SEARCH("yellow",I12)))</formula>
    </cfRule>
    <cfRule type="containsText" dxfId="73" priority="26" operator="containsText" text="red">
      <formula>NOT(ISERROR(SEARCH("red",I12)))</formula>
    </cfRule>
    <cfRule type="containsText" dxfId="72" priority="27" operator="containsText" text="green">
      <formula>NOT(ISERROR(SEARCH("green",I12)))</formula>
    </cfRule>
  </conditionalFormatting>
  <conditionalFormatting sqref="I11">
    <cfRule type="containsText" dxfId="71" priority="10" operator="containsText" text="↓">
      <formula>NOT(ISERROR(SEARCH("↓",I11)))</formula>
    </cfRule>
    <cfRule type="containsText" dxfId="70" priority="11" operator="containsText" text="→">
      <formula>NOT(ISERROR(SEARCH("→",I11)))</formula>
    </cfRule>
    <cfRule type="containsText" dxfId="69" priority="12" operator="containsText" text="➚">
      <formula>NOT(ISERROR(SEARCH("➚",I11)))</formula>
    </cfRule>
    <cfRule type="containsText" dxfId="68" priority="13" operator="containsText" text="↑">
      <formula>NOT(ISERROR(SEARCH("↑",I11)))</formula>
    </cfRule>
  </conditionalFormatting>
  <conditionalFormatting sqref="I11">
    <cfRule type="containsText" dxfId="67" priority="14" operator="containsText" text="grey">
      <formula>NOT(ISERROR(SEARCH("grey",I11)))</formula>
    </cfRule>
    <cfRule type="containsText" dxfId="66" priority="15" operator="containsText" text="orange">
      <formula>NOT(ISERROR(SEARCH("orange",I11)))</formula>
    </cfRule>
    <cfRule type="containsText" dxfId="65" priority="16" operator="containsText" text="yellow">
      <formula>NOT(ISERROR(SEARCH("yellow",I11)))</formula>
    </cfRule>
    <cfRule type="containsText" dxfId="64" priority="17" operator="containsText" text="red">
      <formula>NOT(ISERROR(SEARCH("red",I11)))</formula>
    </cfRule>
    <cfRule type="containsText" dxfId="63" priority="18" operator="containsText" text="green">
      <formula>NOT(ISERROR(SEARCH("green",I11)))</formula>
    </cfRule>
  </conditionalFormatting>
  <conditionalFormatting sqref="C2:D26">
    <cfRule type="containsText" dxfId="62" priority="1" operator="containsText" text="↓">
      <formula>NOT(ISERROR(SEARCH("↓",C2)))</formula>
    </cfRule>
    <cfRule type="containsText" dxfId="61" priority="2" operator="containsText" text="→">
      <formula>NOT(ISERROR(SEARCH("→",C2)))</formula>
    </cfRule>
    <cfRule type="containsText" dxfId="60" priority="3" operator="containsText" text="➚">
      <formula>NOT(ISERROR(SEARCH("➚",C2)))</formula>
    </cfRule>
    <cfRule type="containsText" dxfId="59" priority="4" operator="containsText" text="↑">
      <formula>NOT(ISERROR(SEARCH("↑",C2)))</formula>
    </cfRule>
  </conditionalFormatting>
  <conditionalFormatting sqref="C2:D26">
    <cfRule type="containsText" dxfId="58" priority="5" operator="containsText" text="grey">
      <formula>NOT(ISERROR(SEARCH("grey",C2)))</formula>
    </cfRule>
    <cfRule type="containsText" dxfId="57" priority="6" operator="containsText" text="orange">
      <formula>NOT(ISERROR(SEARCH("orange",C2)))</formula>
    </cfRule>
    <cfRule type="containsText" dxfId="56" priority="7" operator="containsText" text="yellow">
      <formula>NOT(ISERROR(SEARCH("yellow",C2)))</formula>
    </cfRule>
    <cfRule type="containsText" dxfId="55" priority="8" operator="containsText" text="red">
      <formula>NOT(ISERROR(SEARCH("red",C2)))</formula>
    </cfRule>
    <cfRule type="containsText" dxfId="54" priority="9" operator="containsText" text="green">
      <formula>NOT(ISERROR(SEARCH("green",C2)))</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5"/>
  <sheetViews>
    <sheetView topLeftCell="J1" zoomScale="85" zoomScaleNormal="85" workbookViewId="0">
      <selection activeCell="X1" sqref="X1"/>
    </sheetView>
  </sheetViews>
  <sheetFormatPr defaultRowHeight="15"/>
  <cols>
    <col min="5" max="5" width="11" style="45" bestFit="1" customWidth="1"/>
    <col min="6" max="6" width="7.140625" style="5" customWidth="1"/>
  </cols>
  <sheetData>
    <row r="1" spans="1:19" ht="135">
      <c r="A1" s="1" t="s">
        <v>0</v>
      </c>
      <c r="B1" s="1" t="s">
        <v>1</v>
      </c>
      <c r="C1" s="1" t="s">
        <v>2</v>
      </c>
      <c r="D1" s="1" t="s">
        <v>3</v>
      </c>
      <c r="E1" s="2" t="s">
        <v>4</v>
      </c>
      <c r="F1" s="1" t="s">
        <v>51</v>
      </c>
    </row>
    <row r="2" spans="1:19" ht="15" customHeight="1">
      <c r="A2" t="s">
        <v>382</v>
      </c>
      <c r="B2" t="s">
        <v>383</v>
      </c>
      <c r="C2" s="3">
        <v>72.76349285714285</v>
      </c>
      <c r="D2" s="3">
        <v>95.310545454545448</v>
      </c>
      <c r="E2" s="4">
        <v>98168829</v>
      </c>
      <c r="F2" s="3">
        <v>92.64266666666667</v>
      </c>
      <c r="H2" s="26" t="s">
        <v>429</v>
      </c>
      <c r="L2" s="66" t="s">
        <v>428</v>
      </c>
      <c r="M2" s="66"/>
      <c r="N2" s="66"/>
      <c r="O2" s="66"/>
      <c r="P2" s="66"/>
      <c r="S2" s="26" t="s">
        <v>430</v>
      </c>
    </row>
    <row r="3" spans="1:19">
      <c r="A3" t="s">
        <v>282</v>
      </c>
      <c r="B3" t="s">
        <v>283</v>
      </c>
      <c r="C3" s="3">
        <v>54.233591129785239</v>
      </c>
      <c r="D3" s="3">
        <v>98.839454545454544</v>
      </c>
      <c r="E3" s="4">
        <v>211400704</v>
      </c>
      <c r="F3" s="3">
        <v>96.212666666666678</v>
      </c>
      <c r="I3" s="40" t="s">
        <v>411</v>
      </c>
      <c r="J3" s="37">
        <f>MIN(F2:F26)</f>
        <v>0</v>
      </c>
      <c r="L3" s="66"/>
      <c r="M3" s="66"/>
      <c r="N3" s="66"/>
      <c r="O3" s="66"/>
      <c r="P3" s="66"/>
    </row>
    <row r="4" spans="1:19">
      <c r="A4" t="s">
        <v>312</v>
      </c>
      <c r="B4" t="s">
        <v>313</v>
      </c>
      <c r="C4" s="3">
        <v>66.784738012477732</v>
      </c>
      <c r="D4" s="3">
        <v>67.717500000000001</v>
      </c>
      <c r="E4" s="4">
        <v>2930524</v>
      </c>
      <c r="F4" s="3">
        <v>0</v>
      </c>
      <c r="I4" s="40" t="s">
        <v>412</v>
      </c>
      <c r="J4" s="37">
        <f>MAX(F2:F26)</f>
        <v>99.921000000000006</v>
      </c>
      <c r="L4" s="66"/>
      <c r="M4" s="66"/>
      <c r="N4" s="66"/>
      <c r="O4" s="66"/>
      <c r="P4" s="66"/>
    </row>
    <row r="5" spans="1:19">
      <c r="A5" t="s">
        <v>332</v>
      </c>
      <c r="B5" t="s">
        <v>333</v>
      </c>
      <c r="C5" s="3">
        <v>45.567349976657333</v>
      </c>
      <c r="D5" s="3">
        <v>99.97037499999999</v>
      </c>
      <c r="E5" s="4">
        <v>16359500</v>
      </c>
      <c r="F5" s="3">
        <v>99.921000000000006</v>
      </c>
      <c r="L5" s="66"/>
      <c r="M5" s="66"/>
      <c r="N5" s="66"/>
      <c r="O5" s="66"/>
      <c r="P5" s="66"/>
    </row>
    <row r="6" spans="1:19" ht="23.25" customHeight="1">
      <c r="A6" t="s">
        <v>298</v>
      </c>
      <c r="B6" t="s">
        <v>299</v>
      </c>
      <c r="C6" s="3">
        <v>63.999157492997199</v>
      </c>
      <c r="D6" s="3">
        <v>69.149999999999991</v>
      </c>
      <c r="E6" s="4">
        <v>4381583</v>
      </c>
      <c r="F6" s="3">
        <v>63.117999999999995</v>
      </c>
      <c r="I6" s="36" t="s">
        <v>426</v>
      </c>
      <c r="J6" s="27" t="s">
        <v>423</v>
      </c>
      <c r="K6" s="26"/>
      <c r="L6" s="66"/>
      <c r="M6" s="66"/>
      <c r="N6" s="66"/>
      <c r="O6" s="66"/>
      <c r="P6" s="66"/>
    </row>
    <row r="7" spans="1:19" ht="15.75" thickBot="1">
      <c r="A7" t="s">
        <v>288</v>
      </c>
      <c r="B7" t="s">
        <v>289</v>
      </c>
      <c r="C7" s="3">
        <v>82.349285784313722</v>
      </c>
      <c r="D7" s="3">
        <v>61.741666666666667</v>
      </c>
      <c r="E7" s="4">
        <v>5465629</v>
      </c>
      <c r="F7" s="3">
        <v>20.641666666666669</v>
      </c>
      <c r="I7" s="31" t="s">
        <v>419</v>
      </c>
      <c r="J7" s="29">
        <v>25</v>
      </c>
    </row>
    <row r="8" spans="1:19">
      <c r="A8" t="s">
        <v>384</v>
      </c>
      <c r="B8" t="s">
        <v>385</v>
      </c>
      <c r="C8" s="3">
        <v>52.08446715686275</v>
      </c>
      <c r="D8" s="3">
        <v>99.398727272727271</v>
      </c>
      <c r="E8" s="4">
        <v>30490639</v>
      </c>
      <c r="F8" s="3">
        <v>98.649000000000001</v>
      </c>
      <c r="I8" s="31" t="s">
        <v>420</v>
      </c>
      <c r="J8" s="29">
        <v>50</v>
      </c>
      <c r="L8" s="35" t="s">
        <v>423</v>
      </c>
      <c r="M8" s="35" t="s">
        <v>425</v>
      </c>
    </row>
    <row r="9" spans="1:19">
      <c r="A9" t="s">
        <v>368</v>
      </c>
      <c r="B9" t="s">
        <v>369</v>
      </c>
      <c r="C9" s="3">
        <v>57.367620798319329</v>
      </c>
      <c r="D9" s="3">
        <v>98.479090909090914</v>
      </c>
      <c r="E9" s="4">
        <v>61498438</v>
      </c>
      <c r="F9" s="3">
        <v>98.901333333333341</v>
      </c>
      <c r="I9" s="31" t="s">
        <v>422</v>
      </c>
      <c r="J9" s="29">
        <v>75</v>
      </c>
      <c r="L9" s="32">
        <v>25</v>
      </c>
      <c r="M9" s="33">
        <v>3</v>
      </c>
    </row>
    <row r="10" spans="1:19">
      <c r="A10" t="s">
        <v>256</v>
      </c>
      <c r="B10" t="s">
        <v>257</v>
      </c>
      <c r="C10" s="3">
        <v>72.307508798064703</v>
      </c>
      <c r="D10" s="3">
        <v>91.569499999999991</v>
      </c>
      <c r="E10" s="4">
        <v>2082661.9999999998</v>
      </c>
      <c r="F10" s="3">
        <v>89.001333333333335</v>
      </c>
      <c r="I10" s="31" t="s">
        <v>421</v>
      </c>
      <c r="J10" s="29">
        <v>100</v>
      </c>
      <c r="L10" s="32">
        <v>50</v>
      </c>
      <c r="M10" s="33">
        <v>2</v>
      </c>
    </row>
    <row r="11" spans="1:19">
      <c r="A11" t="s">
        <v>358</v>
      </c>
      <c r="B11" t="s">
        <v>359</v>
      </c>
      <c r="C11" s="3">
        <v>69.683866221033867</v>
      </c>
      <c r="D11" s="3">
        <v>98.57350000000001</v>
      </c>
      <c r="E11" s="4">
        <v>9749625</v>
      </c>
      <c r="F11" s="3">
        <v>96.950333333333333</v>
      </c>
      <c r="I11" s="25"/>
      <c r="L11" s="32">
        <v>75</v>
      </c>
      <c r="M11" s="33">
        <v>5</v>
      </c>
    </row>
    <row r="12" spans="1:19">
      <c r="A12" t="s">
        <v>374</v>
      </c>
      <c r="B12" t="s">
        <v>375</v>
      </c>
      <c r="C12" s="3">
        <v>77.003330392156869</v>
      </c>
      <c r="D12" s="3">
        <v>93.046090909090921</v>
      </c>
      <c r="E12" s="4">
        <v>3485152</v>
      </c>
      <c r="F12" s="3">
        <v>91.188000000000002</v>
      </c>
      <c r="L12" s="32">
        <v>100</v>
      </c>
      <c r="M12" s="33">
        <v>15</v>
      </c>
    </row>
    <row r="13" spans="1:19" ht="15.75" thickBot="1">
      <c r="A13" t="s">
        <v>322</v>
      </c>
      <c r="B13" t="s">
        <v>323</v>
      </c>
      <c r="C13" s="3">
        <v>49.626139635854344</v>
      </c>
      <c r="D13" s="3">
        <v>99.533125000000013</v>
      </c>
      <c r="E13" s="4">
        <v>44909351</v>
      </c>
      <c r="F13" s="3">
        <v>99.18</v>
      </c>
      <c r="L13" s="34" t="s">
        <v>424</v>
      </c>
      <c r="M13" s="34">
        <v>0</v>
      </c>
    </row>
    <row r="14" spans="1:19">
      <c r="A14" t="s">
        <v>362</v>
      </c>
      <c r="B14" t="s">
        <v>363</v>
      </c>
      <c r="C14" s="3">
        <v>60.408157072829148</v>
      </c>
      <c r="D14" s="3">
        <v>95.512714285714281</v>
      </c>
      <c r="E14" s="4">
        <v>1403374</v>
      </c>
      <c r="F14" s="3">
        <v>0</v>
      </c>
      <c r="I14" s="38" t="s">
        <v>427</v>
      </c>
      <c r="J14" s="38" t="s">
        <v>425</v>
      </c>
    </row>
    <row r="15" spans="1:19">
      <c r="A15" t="s">
        <v>342</v>
      </c>
      <c r="B15" t="s">
        <v>343</v>
      </c>
      <c r="C15" s="3">
        <v>78.661754140406174</v>
      </c>
      <c r="D15" s="3">
        <v>72.537083333333342</v>
      </c>
      <c r="E15" s="4">
        <v>5460726</v>
      </c>
      <c r="F15" s="3">
        <v>64.414666666666676</v>
      </c>
      <c r="I15" s="39" t="s">
        <v>419</v>
      </c>
      <c r="J15" s="39">
        <v>3</v>
      </c>
    </row>
    <row r="16" spans="1:19">
      <c r="A16" t="s">
        <v>266</v>
      </c>
      <c r="B16" t="s">
        <v>267</v>
      </c>
      <c r="C16" s="3">
        <v>63.514302735760978</v>
      </c>
      <c r="D16" s="3">
        <v>94.0197</v>
      </c>
      <c r="E16" s="4">
        <v>3329282</v>
      </c>
      <c r="F16" s="3">
        <v>39.37466666666667</v>
      </c>
      <c r="I16" s="39" t="s">
        <v>420</v>
      </c>
      <c r="J16" s="39">
        <v>2</v>
      </c>
    </row>
    <row r="17" spans="1:16">
      <c r="A17" t="s">
        <v>314</v>
      </c>
      <c r="B17" t="s">
        <v>315</v>
      </c>
      <c r="C17" s="3">
        <v>77.721153851540635</v>
      </c>
      <c r="D17" s="3">
        <v>90.495454545454564</v>
      </c>
      <c r="E17" s="4">
        <v>19127772</v>
      </c>
      <c r="F17" s="3">
        <v>85.435999999999993</v>
      </c>
      <c r="I17" s="39" t="s">
        <v>422</v>
      </c>
      <c r="J17" s="39">
        <v>5</v>
      </c>
    </row>
    <row r="18" spans="1:16">
      <c r="A18" t="s">
        <v>244</v>
      </c>
      <c r="B18" t="s">
        <v>245</v>
      </c>
      <c r="C18" s="3">
        <v>80.27902065826332</v>
      </c>
      <c r="D18" s="3">
        <v>67.744000000000014</v>
      </c>
      <c r="E18" s="4">
        <v>1866934</v>
      </c>
      <c r="F18" s="3">
        <v>63.213333333333331</v>
      </c>
      <c r="I18" s="39" t="s">
        <v>421</v>
      </c>
      <c r="J18" s="39">
        <v>15</v>
      </c>
    </row>
    <row r="19" spans="1:16">
      <c r="A19" t="s">
        <v>350</v>
      </c>
      <c r="B19" t="s">
        <v>351</v>
      </c>
      <c r="C19" s="3">
        <v>57.373427731092441</v>
      </c>
      <c r="D19" s="3">
        <v>99.086111111111109</v>
      </c>
      <c r="E19" s="4">
        <v>18275704</v>
      </c>
      <c r="F19" s="3">
        <v>95.090500000000006</v>
      </c>
    </row>
    <row r="20" spans="1:16">
      <c r="A20" t="s">
        <v>356</v>
      </c>
      <c r="B20" t="s">
        <v>357</v>
      </c>
      <c r="C20" s="3">
        <v>74.125647992530361</v>
      </c>
      <c r="D20" s="3">
        <v>86.705636363636373</v>
      </c>
      <c r="E20" s="4">
        <v>69950844</v>
      </c>
      <c r="F20" s="3">
        <v>85.687333333333342</v>
      </c>
    </row>
    <row r="21" spans="1:16">
      <c r="A21" t="s">
        <v>276</v>
      </c>
      <c r="B21" t="s">
        <v>277</v>
      </c>
      <c r="C21" s="3">
        <v>70.383942577030808</v>
      </c>
      <c r="D21" s="3">
        <v>79.190636363636358</v>
      </c>
      <c r="E21" s="4">
        <v>32776195</v>
      </c>
      <c r="F21" s="3">
        <v>73.690666666666672</v>
      </c>
    </row>
    <row r="22" spans="1:16">
      <c r="A22" t="s">
        <v>264</v>
      </c>
      <c r="B22" t="s">
        <v>265</v>
      </c>
      <c r="C22" s="3">
        <v>68.807653781512599</v>
      </c>
      <c r="D22" s="3">
        <v>74.564000000000007</v>
      </c>
      <c r="E22" s="4">
        <v>628051</v>
      </c>
      <c r="F22" s="3">
        <v>90.588999999999999</v>
      </c>
    </row>
    <row r="23" spans="1:16">
      <c r="A23" t="s">
        <v>390</v>
      </c>
      <c r="B23" t="s">
        <v>391</v>
      </c>
      <c r="C23" s="3">
        <v>56.766306240273892</v>
      </c>
      <c r="D23" s="3">
        <v>95.431899999999999</v>
      </c>
      <c r="E23" s="4">
        <v>15092171</v>
      </c>
      <c r="F23" s="3">
        <v>92.429333333333332</v>
      </c>
    </row>
    <row r="24" spans="1:16">
      <c r="A24" t="s">
        <v>320</v>
      </c>
      <c r="B24" t="s">
        <v>321</v>
      </c>
      <c r="C24" s="3">
        <v>66.562038712757825</v>
      </c>
      <c r="D24" s="3">
        <v>76.504416666666671</v>
      </c>
      <c r="E24" s="4">
        <v>35340680</v>
      </c>
      <c r="F24" s="3">
        <v>50.617666666666672</v>
      </c>
    </row>
    <row r="25" spans="1:16">
      <c r="A25" t="s">
        <v>242</v>
      </c>
      <c r="B25" t="s">
        <v>243</v>
      </c>
      <c r="C25" s="3">
        <v>75.744223468137264</v>
      </c>
      <c r="D25" s="3">
        <v>35.615249999999996</v>
      </c>
      <c r="E25" s="4">
        <v>634814</v>
      </c>
      <c r="F25" s="3">
        <v>44.901666666666664</v>
      </c>
    </row>
    <row r="26" spans="1:16">
      <c r="A26" t="s">
        <v>290</v>
      </c>
      <c r="B26" t="s">
        <v>291</v>
      </c>
      <c r="C26" s="3">
        <v>66.17583280112045</v>
      </c>
      <c r="D26" s="3">
        <v>98.548000000000002</v>
      </c>
      <c r="E26" s="4">
        <v>29674920</v>
      </c>
      <c r="F26" s="3">
        <v>96.915333333333322</v>
      </c>
    </row>
    <row r="27" spans="1:16">
      <c r="E27" s="26" t="s">
        <v>408</v>
      </c>
      <c r="I27" s="26" t="s">
        <v>431</v>
      </c>
      <c r="J27" s="67" t="s">
        <v>457</v>
      </c>
      <c r="K27" s="68"/>
      <c r="L27" s="68"/>
      <c r="M27" s="68"/>
      <c r="N27" s="68"/>
      <c r="O27" s="68"/>
      <c r="P27" s="69"/>
    </row>
    <row r="28" spans="1:16">
      <c r="F28" s="3"/>
      <c r="J28" s="70"/>
      <c r="K28" s="71"/>
      <c r="L28" s="71"/>
      <c r="M28" s="71"/>
      <c r="N28" s="71"/>
      <c r="O28" s="71"/>
      <c r="P28" s="72"/>
    </row>
    <row r="29" spans="1:16">
      <c r="F29" s="3"/>
      <c r="J29" s="70"/>
      <c r="K29" s="71"/>
      <c r="L29" s="71"/>
      <c r="M29" s="71"/>
      <c r="N29" s="71"/>
      <c r="O29" s="71"/>
      <c r="P29" s="72"/>
    </row>
    <row r="30" spans="1:16">
      <c r="F30" s="3"/>
      <c r="J30" s="70"/>
      <c r="K30" s="71"/>
      <c r="L30" s="71"/>
      <c r="M30" s="71"/>
      <c r="N30" s="71"/>
      <c r="O30" s="71"/>
      <c r="P30" s="72"/>
    </row>
    <row r="31" spans="1:16">
      <c r="F31" s="3"/>
      <c r="J31" s="70"/>
      <c r="K31" s="71"/>
      <c r="L31" s="71"/>
      <c r="M31" s="71"/>
      <c r="N31" s="71"/>
      <c r="O31" s="71"/>
      <c r="P31" s="72"/>
    </row>
    <row r="32" spans="1:16">
      <c r="F32" s="3"/>
      <c r="J32" s="70"/>
      <c r="K32" s="71"/>
      <c r="L32" s="71"/>
      <c r="M32" s="71"/>
      <c r="N32" s="71"/>
      <c r="O32" s="71"/>
      <c r="P32" s="72"/>
    </row>
    <row r="33" spans="6:16">
      <c r="F33" s="3"/>
      <c r="J33" s="73"/>
      <c r="K33" s="74"/>
      <c r="L33" s="74"/>
      <c r="M33" s="74"/>
      <c r="N33" s="74"/>
      <c r="O33" s="74"/>
      <c r="P33" s="75"/>
    </row>
    <row r="34" spans="6:16">
      <c r="F34" s="3"/>
    </row>
    <row r="35" spans="6:16">
      <c r="F35" s="3"/>
    </row>
    <row r="36" spans="6:16">
      <c r="F36" s="3"/>
    </row>
    <row r="37" spans="6:16">
      <c r="F37" s="3"/>
    </row>
    <row r="38" spans="6:16">
      <c r="F38" s="3"/>
    </row>
    <row r="39" spans="6:16">
      <c r="F39" s="3"/>
    </row>
    <row r="40" spans="6:16">
      <c r="F40" s="3"/>
    </row>
    <row r="41" spans="6:16">
      <c r="F41" s="3"/>
    </row>
    <row r="42" spans="6:16">
      <c r="F42" s="3"/>
    </row>
    <row r="43" spans="6:16">
      <c r="F43" s="3"/>
    </row>
    <row r="44" spans="6:16">
      <c r="F44" s="3"/>
    </row>
    <row r="45" spans="6:16">
      <c r="F45" s="3"/>
    </row>
    <row r="46" spans="6:16">
      <c r="F46" s="3"/>
    </row>
    <row r="47" spans="6:16">
      <c r="F47" s="3"/>
    </row>
    <row r="48" spans="6:16">
      <c r="F48" s="3"/>
    </row>
    <row r="49" spans="6:6">
      <c r="F49" s="3"/>
    </row>
    <row r="50" spans="6:6">
      <c r="F50" s="3"/>
    </row>
    <row r="51" spans="6:6">
      <c r="F51" s="3"/>
    </row>
    <row r="52" spans="6:6">
      <c r="F52" s="3"/>
    </row>
    <row r="53" spans="6:6">
      <c r="F53" s="3"/>
    </row>
    <row r="54" spans="6:6">
      <c r="F54" s="3"/>
    </row>
    <row r="55" spans="6:6">
      <c r="F55" s="3"/>
    </row>
    <row r="56" spans="6:6">
      <c r="F56" s="3"/>
    </row>
    <row r="57" spans="6:6">
      <c r="F57" s="3"/>
    </row>
    <row r="58" spans="6:6">
      <c r="F58" s="3"/>
    </row>
    <row r="59" spans="6:6">
      <c r="F59" s="3"/>
    </row>
    <row r="60" spans="6:6">
      <c r="F60" s="3"/>
    </row>
    <row r="61" spans="6:6">
      <c r="F61" s="3"/>
    </row>
    <row r="62" spans="6:6">
      <c r="F62" s="3"/>
    </row>
    <row r="63" spans="6:6">
      <c r="F63" s="3"/>
    </row>
    <row r="64" spans="6:6">
      <c r="F64" s="3"/>
    </row>
    <row r="65" spans="6:6">
      <c r="F65" s="3"/>
    </row>
    <row r="66" spans="6:6">
      <c r="F66" s="3"/>
    </row>
    <row r="67" spans="6:6">
      <c r="F67" s="3"/>
    </row>
    <row r="68" spans="6:6">
      <c r="F68" s="3"/>
    </row>
    <row r="69" spans="6:6">
      <c r="F69" s="3"/>
    </row>
    <row r="70" spans="6:6">
      <c r="F70" s="3"/>
    </row>
    <row r="71" spans="6:6">
      <c r="F71" s="3"/>
    </row>
    <row r="72" spans="6:6">
      <c r="F72" s="3"/>
    </row>
    <row r="73" spans="6:6">
      <c r="F73" s="3"/>
    </row>
    <row r="74" spans="6:6">
      <c r="F74" s="3"/>
    </row>
    <row r="75" spans="6:6">
      <c r="F75" s="3"/>
    </row>
    <row r="76" spans="6:6">
      <c r="F76" s="3"/>
    </row>
    <row r="77" spans="6:6">
      <c r="F77" s="3"/>
    </row>
    <row r="78" spans="6:6">
      <c r="F78" s="3"/>
    </row>
    <row r="79" spans="6:6">
      <c r="F79" s="3"/>
    </row>
    <row r="80" spans="6:6">
      <c r="F80" s="3"/>
    </row>
    <row r="81" spans="6:6">
      <c r="F81" s="3"/>
    </row>
    <row r="82" spans="6:6">
      <c r="F82" s="3"/>
    </row>
    <row r="83" spans="6:6">
      <c r="F83" s="3"/>
    </row>
    <row r="84" spans="6:6">
      <c r="F84" s="3"/>
    </row>
    <row r="85" spans="6:6">
      <c r="F85" s="3"/>
    </row>
    <row r="86" spans="6:6">
      <c r="F86" s="3"/>
    </row>
    <row r="87" spans="6:6">
      <c r="F87" s="3"/>
    </row>
    <row r="88" spans="6:6">
      <c r="F88" s="3"/>
    </row>
    <row r="89" spans="6:6">
      <c r="F89" s="3"/>
    </row>
    <row r="90" spans="6:6">
      <c r="F90" s="3"/>
    </row>
    <row r="91" spans="6:6">
      <c r="F91" s="3"/>
    </row>
    <row r="92" spans="6:6">
      <c r="F92" s="3"/>
    </row>
    <row r="93" spans="6:6">
      <c r="F93" s="3"/>
    </row>
    <row r="94" spans="6:6">
      <c r="F94" s="3"/>
    </row>
    <row r="95" spans="6:6">
      <c r="F95" s="3"/>
    </row>
    <row r="96" spans="6:6">
      <c r="F96" s="3"/>
    </row>
    <row r="97" spans="6:6">
      <c r="F97" s="3"/>
    </row>
    <row r="98" spans="6:6">
      <c r="F98" s="3"/>
    </row>
    <row r="99" spans="6:6">
      <c r="F99" s="3"/>
    </row>
    <row r="100" spans="6:6">
      <c r="F100" s="3"/>
    </row>
    <row r="101" spans="6:6">
      <c r="F101" s="3"/>
    </row>
    <row r="102" spans="6:6">
      <c r="F102" s="3"/>
    </row>
    <row r="103" spans="6:6">
      <c r="F103" s="3"/>
    </row>
    <row r="104" spans="6:6">
      <c r="F104" s="3"/>
    </row>
    <row r="105" spans="6:6">
      <c r="F105" s="3"/>
    </row>
    <row r="106" spans="6:6">
      <c r="F106" s="3"/>
    </row>
    <row r="107" spans="6:6">
      <c r="F107" s="3"/>
    </row>
    <row r="108" spans="6:6">
      <c r="F108" s="3"/>
    </row>
    <row r="109" spans="6:6">
      <c r="F109" s="3"/>
    </row>
    <row r="110" spans="6:6">
      <c r="F110" s="3"/>
    </row>
    <row r="111" spans="6:6">
      <c r="F111" s="3"/>
    </row>
    <row r="112" spans="6:6">
      <c r="F112" s="3"/>
    </row>
    <row r="113" spans="6:6">
      <c r="F113" s="3"/>
    </row>
    <row r="114" spans="6:6">
      <c r="F114" s="3"/>
    </row>
    <row r="115" spans="6:6">
      <c r="F115" s="3"/>
    </row>
    <row r="116" spans="6:6">
      <c r="F116" s="3"/>
    </row>
    <row r="117" spans="6:6">
      <c r="F117" s="3"/>
    </row>
    <row r="118" spans="6:6">
      <c r="F118" s="3"/>
    </row>
    <row r="119" spans="6:6">
      <c r="F119" s="3"/>
    </row>
    <row r="120" spans="6:6">
      <c r="F120" s="3"/>
    </row>
    <row r="121" spans="6:6">
      <c r="F121" s="3"/>
    </row>
    <row r="122" spans="6:6">
      <c r="F122" s="3"/>
    </row>
    <row r="123" spans="6:6">
      <c r="F123" s="3"/>
    </row>
    <row r="124" spans="6:6">
      <c r="F124" s="3"/>
    </row>
    <row r="125" spans="6:6">
      <c r="F125" s="3"/>
    </row>
    <row r="126" spans="6:6">
      <c r="F126" s="3"/>
    </row>
    <row r="127" spans="6:6">
      <c r="F127" s="3"/>
    </row>
    <row r="128" spans="6:6">
      <c r="F128" s="3"/>
    </row>
    <row r="129" spans="6:6">
      <c r="F129" s="3"/>
    </row>
    <row r="130" spans="6:6">
      <c r="F130" s="3"/>
    </row>
    <row r="131" spans="6:6">
      <c r="F131" s="3"/>
    </row>
    <row r="132" spans="6:6">
      <c r="F132" s="3"/>
    </row>
    <row r="133" spans="6:6">
      <c r="F133" s="3"/>
    </row>
    <row r="134" spans="6:6">
      <c r="F134" s="3"/>
    </row>
    <row r="135" spans="6:6">
      <c r="F135" s="3"/>
    </row>
    <row r="136" spans="6:6">
      <c r="F136" s="3"/>
    </row>
    <row r="137" spans="6:6">
      <c r="F137" s="3"/>
    </row>
    <row r="138" spans="6:6">
      <c r="F138" s="3"/>
    </row>
    <row r="139" spans="6:6">
      <c r="F139" s="3"/>
    </row>
    <row r="140" spans="6:6">
      <c r="F140" s="3"/>
    </row>
    <row r="141" spans="6:6">
      <c r="F141" s="3"/>
    </row>
    <row r="142" spans="6:6">
      <c r="F142" s="3"/>
    </row>
    <row r="143" spans="6:6">
      <c r="F143" s="3"/>
    </row>
    <row r="144" spans="6:6">
      <c r="F144" s="3"/>
    </row>
    <row r="145" spans="6:6">
      <c r="F145" s="3"/>
    </row>
    <row r="146" spans="6:6">
      <c r="F146" s="3"/>
    </row>
    <row r="147" spans="6:6">
      <c r="F147" s="3"/>
    </row>
    <row r="148" spans="6:6">
      <c r="F148" s="3"/>
    </row>
    <row r="149" spans="6:6">
      <c r="F149" s="3"/>
    </row>
    <row r="150" spans="6:6">
      <c r="F150" s="3"/>
    </row>
    <row r="151" spans="6:6">
      <c r="F151" s="3"/>
    </row>
    <row r="152" spans="6:6">
      <c r="F152" s="3"/>
    </row>
    <row r="153" spans="6:6">
      <c r="F153" s="3"/>
    </row>
    <row r="154" spans="6:6">
      <c r="F154" s="3"/>
    </row>
    <row r="155" spans="6:6">
      <c r="F155" s="3"/>
    </row>
    <row r="156" spans="6:6">
      <c r="F156" s="3"/>
    </row>
    <row r="157" spans="6:6">
      <c r="F157" s="3"/>
    </row>
    <row r="158" spans="6:6">
      <c r="F158" s="3"/>
    </row>
    <row r="159" spans="6:6">
      <c r="F159" s="3"/>
    </row>
    <row r="160" spans="6:6">
      <c r="F160" s="3"/>
    </row>
    <row r="161" spans="6:6">
      <c r="F161" s="3"/>
    </row>
    <row r="162" spans="6:6">
      <c r="F162" s="3"/>
    </row>
    <row r="163" spans="6:6">
      <c r="F163" s="3"/>
    </row>
    <row r="164" spans="6:6">
      <c r="F164" s="3"/>
    </row>
    <row r="165" spans="6:6">
      <c r="F165" s="3"/>
    </row>
  </sheetData>
  <sortState ref="L9:L12">
    <sortCondition ref="L9"/>
  </sortState>
  <mergeCells count="2">
    <mergeCell ref="L2:P6"/>
    <mergeCell ref="J27:P33"/>
  </mergeCells>
  <conditionalFormatting sqref="F28:F165 F2:F26">
    <cfRule type="containsText" dxfId="53" priority="19" operator="containsText" text="↓">
      <formula>NOT(ISERROR(SEARCH("↓",F2)))</formula>
    </cfRule>
    <cfRule type="containsText" dxfId="52" priority="20" operator="containsText" text="→">
      <formula>NOT(ISERROR(SEARCH("→",F2)))</formula>
    </cfRule>
    <cfRule type="containsText" dxfId="51" priority="21" operator="containsText" text="➚">
      <formula>NOT(ISERROR(SEARCH("➚",F2)))</formula>
    </cfRule>
    <cfRule type="containsText" dxfId="50" priority="22" operator="containsText" text="↑">
      <formula>NOT(ISERROR(SEARCH("↑",F2)))</formula>
    </cfRule>
  </conditionalFormatting>
  <conditionalFormatting sqref="F28:F165 F2:F26">
    <cfRule type="containsText" dxfId="49" priority="23" operator="containsText" text="grey">
      <formula>NOT(ISERROR(SEARCH("grey",F2)))</formula>
    </cfRule>
    <cfRule type="containsText" dxfId="48" priority="24" operator="containsText" text="orange">
      <formula>NOT(ISERROR(SEARCH("orange",F2)))</formula>
    </cfRule>
    <cfRule type="containsText" dxfId="47" priority="25" operator="containsText" text="yellow">
      <formula>NOT(ISERROR(SEARCH("yellow",F2)))</formula>
    </cfRule>
    <cfRule type="containsText" dxfId="46" priority="26" operator="containsText" text="red">
      <formula>NOT(ISERROR(SEARCH("red",F2)))</formula>
    </cfRule>
    <cfRule type="containsText" dxfId="45" priority="27" operator="containsText" text="green">
      <formula>NOT(ISERROR(SEARCH("green",F2)))</formula>
    </cfRule>
  </conditionalFormatting>
  <conditionalFormatting sqref="C2:D26">
    <cfRule type="containsText" dxfId="44" priority="10" operator="containsText" text="↓">
      <formula>NOT(ISERROR(SEARCH("↓",C2)))</formula>
    </cfRule>
    <cfRule type="containsText" dxfId="43" priority="11" operator="containsText" text="→">
      <formula>NOT(ISERROR(SEARCH("→",C2)))</formula>
    </cfRule>
    <cfRule type="containsText" dxfId="42" priority="12" operator="containsText" text="➚">
      <formula>NOT(ISERROR(SEARCH("➚",C2)))</formula>
    </cfRule>
    <cfRule type="containsText" dxfId="41" priority="13" operator="containsText" text="↑">
      <formula>NOT(ISERROR(SEARCH("↑",C2)))</formula>
    </cfRule>
  </conditionalFormatting>
  <conditionalFormatting sqref="C2:D26">
    <cfRule type="containsText" dxfId="40" priority="14" operator="containsText" text="grey">
      <formula>NOT(ISERROR(SEARCH("grey",C2)))</formula>
    </cfRule>
    <cfRule type="containsText" dxfId="39" priority="15" operator="containsText" text="orange">
      <formula>NOT(ISERROR(SEARCH("orange",C2)))</formula>
    </cfRule>
    <cfRule type="containsText" dxfId="38" priority="16" operator="containsText" text="yellow">
      <formula>NOT(ISERROR(SEARCH("yellow",C2)))</formula>
    </cfRule>
    <cfRule type="containsText" dxfId="37" priority="17" operator="containsText" text="red">
      <formula>NOT(ISERROR(SEARCH("red",C2)))</formula>
    </cfRule>
    <cfRule type="containsText" dxfId="36" priority="18" operator="containsText" text="green">
      <formula>NOT(ISERROR(SEARCH("green",C2)))</formula>
    </cfRule>
  </conditionalFormatting>
  <conditionalFormatting sqref="E2:E26">
    <cfRule type="containsText" dxfId="35" priority="1" operator="containsText" text="↓">
      <formula>NOT(ISERROR(SEARCH("↓",E2)))</formula>
    </cfRule>
    <cfRule type="containsText" dxfId="34" priority="2" operator="containsText" text="→">
      <formula>NOT(ISERROR(SEARCH("→",E2)))</formula>
    </cfRule>
    <cfRule type="containsText" dxfId="33" priority="3" operator="containsText" text="➚">
      <formula>NOT(ISERROR(SEARCH("➚",E2)))</formula>
    </cfRule>
    <cfRule type="containsText" dxfId="32" priority="4" operator="containsText" text="↑">
      <formula>NOT(ISERROR(SEARCH("↑",E2)))</formula>
    </cfRule>
  </conditionalFormatting>
  <conditionalFormatting sqref="E2:E26">
    <cfRule type="containsText" dxfId="31" priority="5" operator="containsText" text="grey">
      <formula>NOT(ISERROR(SEARCH("grey",E2)))</formula>
    </cfRule>
    <cfRule type="containsText" dxfId="30" priority="6" operator="containsText" text="orange">
      <formula>NOT(ISERROR(SEARCH("orange",E2)))</formula>
    </cfRule>
    <cfRule type="containsText" dxfId="29" priority="7" operator="containsText" text="yellow">
      <formula>NOT(ISERROR(SEARCH("yellow",E2)))</formula>
    </cfRule>
    <cfRule type="containsText" dxfId="28" priority="8" operator="containsText" text="red">
      <formula>NOT(ISERROR(SEARCH("red",E2)))</formula>
    </cfRule>
    <cfRule type="containsText" dxfId="27" priority="9" operator="containsText" text="green">
      <formula>NOT(ISERROR(SEARCH("green",E2)))</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5"/>
  <sheetViews>
    <sheetView topLeftCell="D2" zoomScale="115" zoomScaleNormal="115" workbookViewId="0">
      <selection activeCell="I16" sqref="I16"/>
    </sheetView>
  </sheetViews>
  <sheetFormatPr defaultRowHeight="15"/>
  <cols>
    <col min="6" max="6" width="7.140625" style="5" customWidth="1"/>
  </cols>
  <sheetData>
    <row r="1" spans="1:10" ht="135">
      <c r="A1" s="1" t="s">
        <v>0</v>
      </c>
      <c r="B1" s="1" t="s">
        <v>1</v>
      </c>
      <c r="C1" s="1" t="s">
        <v>2</v>
      </c>
      <c r="D1" s="1" t="s">
        <v>3</v>
      </c>
      <c r="E1" s="2" t="s">
        <v>4</v>
      </c>
      <c r="F1" s="1" t="s">
        <v>47</v>
      </c>
    </row>
    <row r="2" spans="1:10">
      <c r="A2" t="s">
        <v>382</v>
      </c>
      <c r="B2" t="s">
        <v>383</v>
      </c>
      <c r="C2" s="3">
        <v>72.76349285714285</v>
      </c>
      <c r="D2" s="3">
        <v>95.310545454545448</v>
      </c>
      <c r="E2" s="4">
        <v>98168829</v>
      </c>
      <c r="F2" s="3">
        <v>51.317666666666668</v>
      </c>
    </row>
    <row r="3" spans="1:10">
      <c r="A3" t="s">
        <v>282</v>
      </c>
      <c r="B3" t="s">
        <v>283</v>
      </c>
      <c r="C3" s="3">
        <v>54.233591129785239</v>
      </c>
      <c r="D3" s="3">
        <v>98.839454545454544</v>
      </c>
      <c r="E3" s="4">
        <v>211400704</v>
      </c>
      <c r="F3" s="3">
        <v>33.24666666666667</v>
      </c>
      <c r="I3" s="25" t="s">
        <v>436</v>
      </c>
      <c r="J3" s="25" t="s">
        <v>458</v>
      </c>
    </row>
    <row r="4" spans="1:10">
      <c r="A4" t="s">
        <v>312</v>
      </c>
      <c r="B4" t="s">
        <v>313</v>
      </c>
      <c r="C4" s="3">
        <v>66.784738012477732</v>
      </c>
      <c r="D4" s="3">
        <v>67.717500000000001</v>
      </c>
      <c r="E4" s="4">
        <v>2930524</v>
      </c>
      <c r="F4" s="3">
        <v>81.364000000000004</v>
      </c>
    </row>
    <row r="5" spans="1:10">
      <c r="A5" t="s">
        <v>332</v>
      </c>
      <c r="B5" t="s">
        <v>333</v>
      </c>
      <c r="C5" s="3">
        <v>45.567349976657333</v>
      </c>
      <c r="D5" s="3">
        <v>99.97037499999999</v>
      </c>
      <c r="E5" s="4">
        <v>16359500</v>
      </c>
      <c r="F5" s="3">
        <v>1.9135</v>
      </c>
      <c r="I5" s="25" t="s">
        <v>437</v>
      </c>
    </row>
    <row r="6" spans="1:10">
      <c r="A6" t="s">
        <v>298</v>
      </c>
      <c r="B6" t="s">
        <v>299</v>
      </c>
      <c r="C6" s="3">
        <v>63.999157492997199</v>
      </c>
      <c r="D6" s="3">
        <v>69.149999999999991</v>
      </c>
      <c r="E6" s="4">
        <v>4381583</v>
      </c>
      <c r="F6" s="3">
        <v>39.63300000000001</v>
      </c>
    </row>
    <row r="7" spans="1:10">
      <c r="A7" t="s">
        <v>288</v>
      </c>
      <c r="B7" t="s">
        <v>289</v>
      </c>
      <c r="C7" s="3">
        <v>82.349285784313722</v>
      </c>
      <c r="D7" s="3">
        <v>61.741666666666667</v>
      </c>
      <c r="E7" s="4">
        <v>5465629</v>
      </c>
      <c r="F7" s="3">
        <v>91.334166666666661</v>
      </c>
    </row>
    <row r="8" spans="1:10">
      <c r="A8" t="s">
        <v>384</v>
      </c>
      <c r="B8" t="s">
        <v>385</v>
      </c>
      <c r="C8" s="3">
        <v>52.08446715686275</v>
      </c>
      <c r="D8" s="3">
        <v>99.398727272727271</v>
      </c>
      <c r="E8" s="4">
        <v>30490639</v>
      </c>
      <c r="F8" s="3">
        <v>9.317166666666667</v>
      </c>
    </row>
    <row r="9" spans="1:10">
      <c r="A9" t="s">
        <v>368</v>
      </c>
      <c r="B9" t="s">
        <v>369</v>
      </c>
      <c r="C9" s="3">
        <v>57.367620798319329</v>
      </c>
      <c r="D9" s="3">
        <v>98.479090909090914</v>
      </c>
      <c r="E9" s="4">
        <v>61498438</v>
      </c>
      <c r="F9" s="3">
        <v>22.291500000000003</v>
      </c>
    </row>
    <row r="10" spans="1:10">
      <c r="A10" t="s">
        <v>256</v>
      </c>
      <c r="B10" t="s">
        <v>257</v>
      </c>
      <c r="C10" s="3">
        <v>72.307508798064703</v>
      </c>
      <c r="D10" s="3">
        <v>91.569499999999991</v>
      </c>
      <c r="E10" s="4">
        <v>2082661.9999999998</v>
      </c>
      <c r="F10" s="3">
        <v>39.097333333333331</v>
      </c>
    </row>
    <row r="11" spans="1:10">
      <c r="A11" t="s">
        <v>358</v>
      </c>
      <c r="B11" t="s">
        <v>359</v>
      </c>
      <c r="C11" s="3">
        <v>69.683866221033867</v>
      </c>
      <c r="D11" s="3">
        <v>98.57350000000001</v>
      </c>
      <c r="E11" s="4">
        <v>9749625</v>
      </c>
      <c r="F11" s="3">
        <v>12.408000000000001</v>
      </c>
    </row>
    <row r="12" spans="1:10">
      <c r="A12" t="s">
        <v>374</v>
      </c>
      <c r="B12" t="s">
        <v>375</v>
      </c>
      <c r="C12" s="3">
        <v>77.003330392156869</v>
      </c>
      <c r="D12" s="3">
        <v>93.046090909090921</v>
      </c>
      <c r="E12" s="4">
        <v>3485152</v>
      </c>
      <c r="F12" s="3">
        <v>50.773666666666664</v>
      </c>
    </row>
    <row r="13" spans="1:10">
      <c r="A13" t="s">
        <v>322</v>
      </c>
      <c r="B13" t="s">
        <v>323</v>
      </c>
      <c r="C13" s="3">
        <v>49.626139635854344</v>
      </c>
      <c r="D13" s="3">
        <v>99.533125000000013</v>
      </c>
      <c r="E13" s="4">
        <v>44909351</v>
      </c>
      <c r="F13" s="3">
        <v>16.766999999999999</v>
      </c>
    </row>
    <row r="14" spans="1:10">
      <c r="A14" t="s">
        <v>362</v>
      </c>
      <c r="B14" t="s">
        <v>363</v>
      </c>
      <c r="C14" s="3">
        <v>60.408157072829148</v>
      </c>
      <c r="D14" s="3">
        <v>95.512714285714281</v>
      </c>
      <c r="E14" s="4">
        <v>1403374</v>
      </c>
      <c r="F14" s="3">
        <v>28.421000000000003</v>
      </c>
    </row>
    <row r="15" spans="1:10">
      <c r="A15" t="s">
        <v>342</v>
      </c>
      <c r="B15" t="s">
        <v>343</v>
      </c>
      <c r="C15" s="3">
        <v>78.661754140406174</v>
      </c>
      <c r="D15" s="3">
        <v>72.537083333333342</v>
      </c>
      <c r="E15" s="4">
        <v>5460726</v>
      </c>
      <c r="F15" s="3">
        <v>69.079000000000008</v>
      </c>
    </row>
    <row r="16" spans="1:10">
      <c r="A16" t="s">
        <v>266</v>
      </c>
      <c r="B16" t="s">
        <v>267</v>
      </c>
      <c r="C16" s="3">
        <v>63.514302735760978</v>
      </c>
      <c r="D16" s="3">
        <v>94.0197</v>
      </c>
      <c r="E16" s="4">
        <v>3329282</v>
      </c>
      <c r="F16" s="3">
        <v>33.965166666666669</v>
      </c>
    </row>
    <row r="17" spans="1:17">
      <c r="A17" t="s">
        <v>314</v>
      </c>
      <c r="B17" t="s">
        <v>315</v>
      </c>
      <c r="C17" s="3">
        <v>77.721153851540635</v>
      </c>
      <c r="D17" s="3">
        <v>90.495454545454564</v>
      </c>
      <c r="E17" s="4">
        <v>19127772</v>
      </c>
      <c r="F17" s="3">
        <v>61.377333333333326</v>
      </c>
    </row>
    <row r="18" spans="1:17">
      <c r="A18" t="s">
        <v>244</v>
      </c>
      <c r="B18" t="s">
        <v>245</v>
      </c>
      <c r="C18" s="3">
        <v>80.27902065826332</v>
      </c>
      <c r="D18" s="3">
        <v>67.744000000000014</v>
      </c>
      <c r="E18" s="4">
        <v>1866934</v>
      </c>
      <c r="F18" s="3">
        <v>72.489666666666679</v>
      </c>
    </row>
    <row r="19" spans="1:17">
      <c r="A19" t="s">
        <v>350</v>
      </c>
      <c r="B19" t="s">
        <v>351</v>
      </c>
      <c r="C19" s="3">
        <v>57.373427731092441</v>
      </c>
      <c r="D19" s="3">
        <v>99.086111111111109</v>
      </c>
      <c r="E19" s="4">
        <v>18275704</v>
      </c>
      <c r="F19" s="3">
        <v>15.032166666666667</v>
      </c>
    </row>
    <row r="20" spans="1:17">
      <c r="A20" t="s">
        <v>356</v>
      </c>
      <c r="B20" t="s">
        <v>357</v>
      </c>
      <c r="C20" s="3">
        <v>74.125647992530361</v>
      </c>
      <c r="D20" s="3">
        <v>86.705636363636373</v>
      </c>
      <c r="E20" s="4">
        <v>69950844</v>
      </c>
      <c r="F20" s="3">
        <v>58.659166666666671</v>
      </c>
    </row>
    <row r="21" spans="1:17">
      <c r="A21" t="s">
        <v>276</v>
      </c>
      <c r="B21" t="s">
        <v>277</v>
      </c>
      <c r="C21" s="3">
        <v>70.383942577030808</v>
      </c>
      <c r="D21" s="3">
        <v>79.190636363636358</v>
      </c>
      <c r="E21" s="4">
        <v>32776195</v>
      </c>
      <c r="F21" s="3">
        <v>77.373166666666663</v>
      </c>
    </row>
    <row r="22" spans="1:17" ht="15" customHeight="1">
      <c r="A22" t="s">
        <v>264</v>
      </c>
      <c r="B22" t="s">
        <v>265</v>
      </c>
      <c r="C22" s="3">
        <v>68.807653781512599</v>
      </c>
      <c r="D22" s="3">
        <v>74.564000000000007</v>
      </c>
      <c r="E22" s="4">
        <v>628051</v>
      </c>
      <c r="F22" s="3">
        <v>54.550333333333334</v>
      </c>
      <c r="I22" s="25" t="s">
        <v>433</v>
      </c>
      <c r="J22" s="80" t="s">
        <v>440</v>
      </c>
      <c r="K22" s="80"/>
      <c r="L22" s="80"/>
      <c r="M22" s="80"/>
      <c r="N22" s="80"/>
      <c r="O22" s="80"/>
      <c r="P22" s="80"/>
      <c r="Q22" s="80"/>
    </row>
    <row r="23" spans="1:17">
      <c r="A23" t="s">
        <v>390</v>
      </c>
      <c r="B23" t="s">
        <v>391</v>
      </c>
      <c r="C23" s="3">
        <v>56.766306240273892</v>
      </c>
      <c r="D23" s="3">
        <v>95.431899999999999</v>
      </c>
      <c r="E23" s="4">
        <v>15092171</v>
      </c>
      <c r="F23" s="3">
        <v>19.110399999999998</v>
      </c>
      <c r="J23" s="81"/>
      <c r="K23" s="81"/>
      <c r="L23" s="81"/>
      <c r="M23" s="81"/>
      <c r="N23" s="81"/>
      <c r="O23" s="81"/>
      <c r="P23" s="81"/>
      <c r="Q23" s="81"/>
    </row>
    <row r="24" spans="1:17">
      <c r="A24" t="s">
        <v>320</v>
      </c>
      <c r="B24" t="s">
        <v>321</v>
      </c>
      <c r="C24" s="3">
        <v>66.562038712757825</v>
      </c>
      <c r="D24" s="3">
        <v>76.504416666666671</v>
      </c>
      <c r="E24" s="4">
        <v>35340680</v>
      </c>
      <c r="F24" s="3">
        <v>79.209333333333333</v>
      </c>
      <c r="J24" s="81"/>
      <c r="K24" s="81"/>
      <c r="L24" s="81"/>
      <c r="M24" s="81"/>
      <c r="N24" s="81"/>
      <c r="O24" s="81"/>
      <c r="P24" s="81"/>
      <c r="Q24" s="81"/>
    </row>
    <row r="25" spans="1:17">
      <c r="A25" t="s">
        <v>242</v>
      </c>
      <c r="B25" t="s">
        <v>243</v>
      </c>
      <c r="C25" s="3">
        <v>75.744223468137264</v>
      </c>
      <c r="D25" s="3">
        <v>35.615249999999996</v>
      </c>
      <c r="E25" s="4">
        <v>634814</v>
      </c>
      <c r="F25" s="3">
        <v>87.040666666666667</v>
      </c>
      <c r="J25" s="81"/>
      <c r="K25" s="81"/>
      <c r="L25" s="81"/>
      <c r="M25" s="81"/>
      <c r="N25" s="81"/>
      <c r="O25" s="81"/>
      <c r="P25" s="81"/>
      <c r="Q25" s="81"/>
    </row>
    <row r="26" spans="1:17">
      <c r="A26" t="s">
        <v>290</v>
      </c>
      <c r="B26" t="s">
        <v>291</v>
      </c>
      <c r="C26" s="3">
        <v>66.17583280112045</v>
      </c>
      <c r="D26" s="3">
        <v>98.548000000000002</v>
      </c>
      <c r="E26" s="4">
        <v>29674920</v>
      </c>
      <c r="F26" s="3">
        <v>31.974666666666668</v>
      </c>
      <c r="J26" s="81"/>
      <c r="K26" s="81"/>
      <c r="L26" s="81"/>
      <c r="M26" s="81"/>
      <c r="N26" s="81"/>
      <c r="O26" s="81"/>
      <c r="P26" s="81"/>
      <c r="Q26" s="81"/>
    </row>
    <row r="27" spans="1:17">
      <c r="F27" s="47">
        <f>SUM(F2:F26)</f>
        <v>1137.7457333333334</v>
      </c>
      <c r="J27" s="44"/>
      <c r="K27" s="44"/>
      <c r="L27" s="44"/>
      <c r="M27" s="44"/>
      <c r="N27" s="44"/>
      <c r="O27" s="44"/>
      <c r="P27" s="44"/>
      <c r="Q27" s="44"/>
    </row>
    <row r="28" spans="1:17">
      <c r="F28" s="3"/>
      <c r="I28" s="25"/>
    </row>
    <row r="29" spans="1:17">
      <c r="F29" s="3"/>
      <c r="J29" s="26" t="s">
        <v>408</v>
      </c>
      <c r="K29" s="48">
        <f>F27</f>
        <v>1137.7457333333334</v>
      </c>
    </row>
    <row r="30" spans="1:17">
      <c r="F30" s="3"/>
      <c r="J30" s="26" t="s">
        <v>453</v>
      </c>
      <c r="K30" s="51">
        <f>_xlfn.STDEV.S(F2:F26)</f>
        <v>26.805075420013679</v>
      </c>
    </row>
    <row r="31" spans="1:17">
      <c r="F31" s="3"/>
    </row>
    <row r="32" spans="1:17" ht="15.75">
      <c r="F32" s="3"/>
      <c r="I32" s="25" t="s">
        <v>438</v>
      </c>
      <c r="J32" s="77" t="s">
        <v>459</v>
      </c>
      <c r="K32" s="77"/>
      <c r="L32" s="77"/>
    </row>
    <row r="33" spans="6:14">
      <c r="F33" s="3"/>
      <c r="J33" s="78" t="s">
        <v>439</v>
      </c>
      <c r="K33" s="58"/>
      <c r="L33" s="58"/>
      <c r="M33" s="58"/>
    </row>
    <row r="34" spans="6:14">
      <c r="F34" s="3"/>
      <c r="J34" s="53" t="s">
        <v>460</v>
      </c>
      <c r="K34" s="53"/>
      <c r="L34" s="45"/>
    </row>
    <row r="35" spans="6:14" ht="23.25">
      <c r="F35" s="3"/>
      <c r="J35" s="79" t="s">
        <v>461</v>
      </c>
      <c r="K35" s="79"/>
      <c r="L35" s="79"/>
    </row>
    <row r="36" spans="6:14">
      <c r="F36" s="3"/>
      <c r="I36" s="76" t="s">
        <v>462</v>
      </c>
      <c r="J36" s="76"/>
      <c r="K36" s="76"/>
      <c r="L36" s="76"/>
      <c r="M36" s="76"/>
      <c r="N36" s="76"/>
    </row>
    <row r="37" spans="6:14">
      <c r="F37" s="3"/>
      <c r="I37" s="76"/>
      <c r="J37" s="76"/>
      <c r="K37" s="76"/>
      <c r="L37" s="76"/>
      <c r="M37" s="76"/>
      <c r="N37" s="76"/>
    </row>
    <row r="38" spans="6:14">
      <c r="F38" s="3"/>
    </row>
    <row r="39" spans="6:14">
      <c r="F39" s="3"/>
    </row>
    <row r="40" spans="6:14">
      <c r="F40" s="3"/>
    </row>
    <row r="41" spans="6:14">
      <c r="F41" s="3"/>
    </row>
    <row r="42" spans="6:14">
      <c r="F42" s="3"/>
    </row>
    <row r="43" spans="6:14">
      <c r="F43" s="3"/>
    </row>
    <row r="44" spans="6:14">
      <c r="F44" s="3"/>
    </row>
    <row r="45" spans="6:14">
      <c r="F45" s="3"/>
    </row>
    <row r="46" spans="6:14">
      <c r="F46" s="3"/>
    </row>
    <row r="47" spans="6:14">
      <c r="F47" s="3"/>
    </row>
    <row r="48" spans="6:14">
      <c r="F48" s="3"/>
    </row>
    <row r="49" spans="6:6">
      <c r="F49" s="3"/>
    </row>
    <row r="50" spans="6:6">
      <c r="F50" s="3"/>
    </row>
    <row r="51" spans="6:6">
      <c r="F51" s="3"/>
    </row>
    <row r="52" spans="6:6">
      <c r="F52" s="3"/>
    </row>
    <row r="53" spans="6:6">
      <c r="F53" s="3"/>
    </row>
    <row r="54" spans="6:6">
      <c r="F54" s="3"/>
    </row>
    <row r="55" spans="6:6">
      <c r="F55" s="3"/>
    </row>
    <row r="56" spans="6:6">
      <c r="F56" s="3"/>
    </row>
    <row r="57" spans="6:6">
      <c r="F57" s="3"/>
    </row>
    <row r="58" spans="6:6">
      <c r="F58" s="3"/>
    </row>
    <row r="59" spans="6:6">
      <c r="F59" s="3"/>
    </row>
    <row r="60" spans="6:6">
      <c r="F60" s="3"/>
    </row>
    <row r="61" spans="6:6">
      <c r="F61" s="3"/>
    </row>
    <row r="62" spans="6:6">
      <c r="F62" s="3"/>
    </row>
    <row r="63" spans="6:6">
      <c r="F63" s="3"/>
    </row>
    <row r="64" spans="6:6">
      <c r="F64" s="3"/>
    </row>
    <row r="65" spans="6:6">
      <c r="F65" s="3"/>
    </row>
    <row r="66" spans="6:6">
      <c r="F66" s="3"/>
    </row>
    <row r="67" spans="6:6">
      <c r="F67" s="3"/>
    </row>
    <row r="68" spans="6:6">
      <c r="F68" s="3"/>
    </row>
    <row r="69" spans="6:6">
      <c r="F69" s="3"/>
    </row>
    <row r="70" spans="6:6">
      <c r="F70" s="3"/>
    </row>
    <row r="71" spans="6:6">
      <c r="F71" s="3"/>
    </row>
    <row r="72" spans="6:6">
      <c r="F72" s="3"/>
    </row>
    <row r="73" spans="6:6">
      <c r="F73" s="3"/>
    </row>
    <row r="74" spans="6:6">
      <c r="F74" s="3"/>
    </row>
    <row r="75" spans="6:6">
      <c r="F75" s="3"/>
    </row>
    <row r="76" spans="6:6">
      <c r="F76" s="3"/>
    </row>
    <row r="77" spans="6:6">
      <c r="F77" s="3"/>
    </row>
    <row r="78" spans="6:6">
      <c r="F78" s="3"/>
    </row>
    <row r="79" spans="6:6">
      <c r="F79" s="3"/>
    </row>
    <row r="80" spans="6:6">
      <c r="F80" s="3"/>
    </row>
    <row r="81" spans="6:6">
      <c r="F81" s="3"/>
    </row>
    <row r="82" spans="6:6">
      <c r="F82" s="3"/>
    </row>
    <row r="83" spans="6:6">
      <c r="F83" s="3"/>
    </row>
    <row r="84" spans="6:6">
      <c r="F84" s="3"/>
    </row>
    <row r="85" spans="6:6">
      <c r="F85" s="3"/>
    </row>
    <row r="86" spans="6:6">
      <c r="F86" s="3"/>
    </row>
    <row r="87" spans="6:6">
      <c r="F87" s="3"/>
    </row>
    <row r="88" spans="6:6">
      <c r="F88" s="3"/>
    </row>
    <row r="89" spans="6:6">
      <c r="F89" s="3"/>
    </row>
    <row r="90" spans="6:6">
      <c r="F90" s="3"/>
    </row>
    <row r="91" spans="6:6">
      <c r="F91" s="3"/>
    </row>
    <row r="92" spans="6:6">
      <c r="F92" s="3"/>
    </row>
    <row r="93" spans="6:6">
      <c r="F93" s="3"/>
    </row>
    <row r="94" spans="6:6">
      <c r="F94" s="3"/>
    </row>
    <row r="95" spans="6:6">
      <c r="F95" s="3"/>
    </row>
    <row r="96" spans="6:6">
      <c r="F96" s="3"/>
    </row>
    <row r="97" spans="6:6">
      <c r="F97" s="3"/>
    </row>
    <row r="98" spans="6:6">
      <c r="F98" s="3"/>
    </row>
    <row r="99" spans="6:6">
      <c r="F99" s="3"/>
    </row>
    <row r="100" spans="6:6">
      <c r="F100" s="3"/>
    </row>
    <row r="101" spans="6:6">
      <c r="F101" s="3"/>
    </row>
    <row r="102" spans="6:6">
      <c r="F102" s="3"/>
    </row>
    <row r="103" spans="6:6">
      <c r="F103" s="3"/>
    </row>
    <row r="104" spans="6:6">
      <c r="F104" s="3"/>
    </row>
    <row r="105" spans="6:6">
      <c r="F105" s="3"/>
    </row>
    <row r="106" spans="6:6">
      <c r="F106" s="3"/>
    </row>
    <row r="107" spans="6:6">
      <c r="F107" s="3"/>
    </row>
    <row r="108" spans="6:6">
      <c r="F108" s="3"/>
    </row>
    <row r="109" spans="6:6">
      <c r="F109" s="3"/>
    </row>
    <row r="110" spans="6:6">
      <c r="F110" s="3"/>
    </row>
    <row r="111" spans="6:6">
      <c r="F111" s="3"/>
    </row>
    <row r="112" spans="6:6">
      <c r="F112" s="3"/>
    </row>
    <row r="113" spans="6:6">
      <c r="F113" s="3"/>
    </row>
    <row r="114" spans="6:6">
      <c r="F114" s="3"/>
    </row>
    <row r="115" spans="6:6">
      <c r="F115" s="3"/>
    </row>
    <row r="116" spans="6:6">
      <c r="F116" s="3"/>
    </row>
    <row r="117" spans="6:6">
      <c r="F117" s="3"/>
    </row>
    <row r="118" spans="6:6">
      <c r="F118" s="3"/>
    </row>
    <row r="119" spans="6:6">
      <c r="F119" s="3"/>
    </row>
    <row r="120" spans="6:6">
      <c r="F120" s="3"/>
    </row>
    <row r="121" spans="6:6">
      <c r="F121" s="3"/>
    </row>
    <row r="122" spans="6:6">
      <c r="F122" s="3"/>
    </row>
    <row r="123" spans="6:6">
      <c r="F123" s="3"/>
    </row>
    <row r="124" spans="6:6">
      <c r="F124" s="3"/>
    </row>
    <row r="125" spans="6:6">
      <c r="F125" s="3"/>
    </row>
    <row r="126" spans="6:6">
      <c r="F126" s="3"/>
    </row>
    <row r="127" spans="6:6">
      <c r="F127" s="3"/>
    </row>
    <row r="128" spans="6:6">
      <c r="F128" s="3"/>
    </row>
    <row r="129" spans="6:6">
      <c r="F129" s="3"/>
    </row>
    <row r="130" spans="6:6">
      <c r="F130" s="3"/>
    </row>
    <row r="131" spans="6:6">
      <c r="F131" s="3"/>
    </row>
    <row r="132" spans="6:6">
      <c r="F132" s="3"/>
    </row>
    <row r="133" spans="6:6">
      <c r="F133" s="3"/>
    </row>
    <row r="134" spans="6:6">
      <c r="F134" s="3"/>
    </row>
    <row r="135" spans="6:6">
      <c r="F135" s="3"/>
    </row>
    <row r="136" spans="6:6">
      <c r="F136" s="3"/>
    </row>
    <row r="137" spans="6:6">
      <c r="F137" s="3"/>
    </row>
    <row r="138" spans="6:6">
      <c r="F138" s="3"/>
    </row>
    <row r="139" spans="6:6">
      <c r="F139" s="3"/>
    </row>
    <row r="140" spans="6:6">
      <c r="F140" s="3"/>
    </row>
    <row r="141" spans="6:6">
      <c r="F141" s="3"/>
    </row>
    <row r="142" spans="6:6">
      <c r="F142" s="3"/>
    </row>
    <row r="143" spans="6:6">
      <c r="F143" s="3"/>
    </row>
    <row r="144" spans="6:6">
      <c r="F144" s="3"/>
    </row>
    <row r="145" spans="6:6">
      <c r="F145" s="3"/>
    </row>
    <row r="146" spans="6:6">
      <c r="F146" s="3"/>
    </row>
    <row r="147" spans="6:6">
      <c r="F147" s="3"/>
    </row>
    <row r="148" spans="6:6">
      <c r="F148" s="3"/>
    </row>
    <row r="149" spans="6:6">
      <c r="F149" s="3"/>
    </row>
    <row r="150" spans="6:6">
      <c r="F150" s="3"/>
    </row>
    <row r="151" spans="6:6">
      <c r="F151" s="3"/>
    </row>
    <row r="152" spans="6:6">
      <c r="F152" s="3"/>
    </row>
    <row r="153" spans="6:6">
      <c r="F153" s="3"/>
    </row>
    <row r="154" spans="6:6">
      <c r="F154" s="3"/>
    </row>
    <row r="155" spans="6:6">
      <c r="F155" s="3"/>
    </row>
    <row r="156" spans="6:6">
      <c r="F156" s="3"/>
    </row>
    <row r="157" spans="6:6">
      <c r="F157" s="3"/>
    </row>
    <row r="158" spans="6:6">
      <c r="F158" s="3"/>
    </row>
    <row r="159" spans="6:6">
      <c r="F159" s="3"/>
    </row>
    <row r="160" spans="6:6">
      <c r="F160" s="3"/>
    </row>
    <row r="161" spans="6:6">
      <c r="F161" s="3"/>
    </row>
    <row r="162" spans="6:6">
      <c r="F162" s="3"/>
    </row>
    <row r="163" spans="6:6">
      <c r="F163" s="3"/>
    </row>
    <row r="164" spans="6:6">
      <c r="F164" s="3"/>
    </row>
    <row r="165" spans="6:6">
      <c r="F165" s="3"/>
    </row>
  </sheetData>
  <mergeCells count="5">
    <mergeCell ref="I36:N37"/>
    <mergeCell ref="J32:L32"/>
    <mergeCell ref="J33:M33"/>
    <mergeCell ref="J35:L35"/>
    <mergeCell ref="J22:Q26"/>
  </mergeCells>
  <conditionalFormatting sqref="F28:F165 C2:F26">
    <cfRule type="containsText" dxfId="26" priority="10" operator="containsText" text="↓">
      <formula>NOT(ISERROR(SEARCH("↓",C2)))</formula>
    </cfRule>
    <cfRule type="containsText" dxfId="25" priority="11" operator="containsText" text="→">
      <formula>NOT(ISERROR(SEARCH("→",C2)))</formula>
    </cfRule>
    <cfRule type="containsText" dxfId="24" priority="12" operator="containsText" text="➚">
      <formula>NOT(ISERROR(SEARCH("➚",C2)))</formula>
    </cfRule>
    <cfRule type="containsText" dxfId="23" priority="13" operator="containsText" text="↑">
      <formula>NOT(ISERROR(SEARCH("↑",C2)))</formula>
    </cfRule>
  </conditionalFormatting>
  <conditionalFormatting sqref="F28:F165 C2:F26">
    <cfRule type="containsText" dxfId="22" priority="14" operator="containsText" text="grey">
      <formula>NOT(ISERROR(SEARCH("grey",C2)))</formula>
    </cfRule>
    <cfRule type="containsText" dxfId="21" priority="15" operator="containsText" text="orange">
      <formula>NOT(ISERROR(SEARCH("orange",C2)))</formula>
    </cfRule>
    <cfRule type="containsText" dxfId="20" priority="16" operator="containsText" text="yellow">
      <formula>NOT(ISERROR(SEARCH("yellow",C2)))</formula>
    </cfRule>
    <cfRule type="containsText" dxfId="19" priority="17" operator="containsText" text="red">
      <formula>NOT(ISERROR(SEARCH("red",C2)))</formula>
    </cfRule>
    <cfRule type="containsText" dxfId="18" priority="18" operator="containsText" text="green">
      <formula>NOT(ISERROR(SEARCH("green",C2)))</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tabSelected="1" topLeftCell="A21" workbookViewId="0">
      <selection activeCell="E31" sqref="E31"/>
    </sheetView>
  </sheetViews>
  <sheetFormatPr defaultRowHeight="15"/>
  <sheetData>
    <row r="1" spans="1:10" ht="74.25">
      <c r="A1" s="1" t="s">
        <v>0</v>
      </c>
      <c r="B1" s="1" t="s">
        <v>1</v>
      </c>
      <c r="C1" s="1" t="s">
        <v>43</v>
      </c>
      <c r="D1" s="1" t="s">
        <v>465</v>
      </c>
      <c r="E1" s="2"/>
    </row>
    <row r="2" spans="1:10">
      <c r="A2" t="s">
        <v>288</v>
      </c>
      <c r="B2" t="s">
        <v>289</v>
      </c>
      <c r="C2" s="3">
        <v>90.395250000000004</v>
      </c>
      <c r="D2" s="57">
        <f>SUM(C2:C$2/SUM(C2:C26))</f>
        <v>6.0854208420346965E-2</v>
      </c>
      <c r="E2" s="4"/>
      <c r="I2" s="26" t="s">
        <v>433</v>
      </c>
    </row>
    <row r="3" spans="1:10" ht="15.75" thickBot="1">
      <c r="A3" t="s">
        <v>390</v>
      </c>
      <c r="B3" t="s">
        <v>391</v>
      </c>
      <c r="C3" s="3">
        <v>78.746750000000006</v>
      </c>
      <c r="D3" s="57">
        <f>SUM(C$2:C3/SUM(C3:C27))</f>
        <v>5.6447489243472079E-2</v>
      </c>
      <c r="E3" s="4"/>
    </row>
    <row r="4" spans="1:10">
      <c r="A4" t="s">
        <v>242</v>
      </c>
      <c r="B4" t="s">
        <v>243</v>
      </c>
      <c r="C4" s="3">
        <v>78.651333333333326</v>
      </c>
      <c r="D4" s="57">
        <f>SUM(C$2:C4/SUM(C4:C28))</f>
        <v>5.9751939325270363E-2</v>
      </c>
      <c r="E4" s="4"/>
      <c r="I4" s="82" t="s">
        <v>463</v>
      </c>
      <c r="J4" s="82"/>
    </row>
    <row r="5" spans="1:10">
      <c r="A5" t="s">
        <v>244</v>
      </c>
      <c r="B5" t="s">
        <v>245</v>
      </c>
      <c r="C5" s="3">
        <v>78.050750000000008</v>
      </c>
      <c r="D5" s="57">
        <f>SUM(C$2:C5/SUM(C5:C29))</f>
        <v>6.3063860129661461E-2</v>
      </c>
      <c r="E5" s="4"/>
      <c r="I5" s="54" t="s">
        <v>408</v>
      </c>
      <c r="J5" s="55">
        <v>59.417583333333326</v>
      </c>
    </row>
    <row r="6" spans="1:10">
      <c r="A6" t="s">
        <v>368</v>
      </c>
      <c r="B6" t="s">
        <v>369</v>
      </c>
      <c r="C6" s="3">
        <v>72.833750000000009</v>
      </c>
      <c r="D6" s="57">
        <f>SUM(C$2:C6/SUM(C6:C30))</f>
        <v>6.2809617664090642E-2</v>
      </c>
      <c r="E6" s="4"/>
      <c r="I6" s="54" t="s">
        <v>407</v>
      </c>
      <c r="J6" s="55">
        <v>65.018749999999997</v>
      </c>
    </row>
    <row r="7" spans="1:10">
      <c r="A7" t="s">
        <v>342</v>
      </c>
      <c r="B7" t="s">
        <v>343</v>
      </c>
      <c r="C7" s="3">
        <v>71.893249999999995</v>
      </c>
      <c r="D7" s="57">
        <f>SUM(C$2:C7/SUM(C7:C31))</f>
        <v>6.6153644071481166E-2</v>
      </c>
      <c r="E7" s="4"/>
      <c r="I7" s="54" t="s">
        <v>410</v>
      </c>
      <c r="J7" s="54" t="e">
        <f>_xlfn.MODE.SNGL(C2:C26)</f>
        <v>#N/A</v>
      </c>
    </row>
    <row r="8" spans="1:10">
      <c r="A8" t="s">
        <v>382</v>
      </c>
      <c r="B8" t="s">
        <v>383</v>
      </c>
      <c r="C8" s="3">
        <v>71.740499999999997</v>
      </c>
      <c r="D8" s="57">
        <f>SUM(C$2:C8/SUM(C8:C32))</f>
        <v>7.0689453855351692E-2</v>
      </c>
      <c r="E8" s="4"/>
      <c r="I8" s="54" t="s">
        <v>409</v>
      </c>
      <c r="J8" s="55">
        <v>76.955250000000007</v>
      </c>
    </row>
    <row r="9" spans="1:10">
      <c r="A9" t="s">
        <v>374</v>
      </c>
      <c r="B9" t="s">
        <v>375</v>
      </c>
      <c r="C9" s="3">
        <v>71.415333333333336</v>
      </c>
      <c r="D9" s="57">
        <f>SUM(C$2:C9/SUM(C9:C33))</f>
        <v>7.5721782550548108E-2</v>
      </c>
      <c r="E9" s="4"/>
      <c r="I9" s="54" t="s">
        <v>434</v>
      </c>
      <c r="J9" s="54">
        <v>13.440000000000001</v>
      </c>
    </row>
    <row r="10" spans="1:10">
      <c r="A10" t="s">
        <v>356</v>
      </c>
      <c r="B10" t="s">
        <v>357</v>
      </c>
      <c r="C10" s="3">
        <v>69.399749999999997</v>
      </c>
      <c r="D10" s="57">
        <f>SUM(C$2:C10/SUM(C10:C34))</f>
        <v>7.9613102635501434E-2</v>
      </c>
      <c r="E10" s="4"/>
      <c r="I10" s="56" t="s">
        <v>435</v>
      </c>
      <c r="J10" s="56">
        <v>90.395250000000004</v>
      </c>
    </row>
    <row r="11" spans="1:10">
      <c r="A11" t="s">
        <v>290</v>
      </c>
      <c r="B11" t="s">
        <v>291</v>
      </c>
      <c r="C11" s="3">
        <v>66.982500000000002</v>
      </c>
      <c r="D11" s="57">
        <f>SUM(C$2:C11/SUM(C11:C35))</f>
        <v>8.3486752623015414E-2</v>
      </c>
      <c r="E11" s="4"/>
    </row>
    <row r="12" spans="1:10">
      <c r="A12" t="s">
        <v>362</v>
      </c>
      <c r="B12" t="s">
        <v>363</v>
      </c>
      <c r="C12" s="3">
        <v>65.10175000000001</v>
      </c>
      <c r="D12" s="57">
        <f>SUM(C$2:C12/SUM(C12:C36))</f>
        <v>8.8534009371070713E-2</v>
      </c>
      <c r="E12" s="4"/>
    </row>
    <row r="13" spans="1:10">
      <c r="A13" t="s">
        <v>266</v>
      </c>
      <c r="B13" t="s">
        <v>267</v>
      </c>
      <c r="C13" s="3">
        <v>65.09174999999999</v>
      </c>
      <c r="D13" s="57">
        <f>SUM(C$2:C13/SUM(C13:C37))</f>
        <v>9.7118719680745744E-2</v>
      </c>
      <c r="E13" s="4"/>
      <c r="I13" s="33"/>
      <c r="J13" s="33"/>
    </row>
    <row r="14" spans="1:10">
      <c r="A14" t="s">
        <v>298</v>
      </c>
      <c r="B14" t="s">
        <v>299</v>
      </c>
      <c r="C14" s="3">
        <v>65.018749999999997</v>
      </c>
      <c r="D14" s="57">
        <f>SUM(C$2:C14/SUM(C14:C38))</f>
        <v>0.10744469261295274</v>
      </c>
      <c r="E14" s="4"/>
    </row>
    <row r="15" spans="1:10">
      <c r="A15" t="s">
        <v>256</v>
      </c>
      <c r="B15" t="s">
        <v>257</v>
      </c>
      <c r="C15" s="3">
        <v>59.009249999999994</v>
      </c>
      <c r="D15" s="57">
        <f>SUM(C$2:C15/SUM(C15:C39))</f>
        <v>0.10925248147859</v>
      </c>
      <c r="E15" s="4"/>
    </row>
    <row r="16" spans="1:10">
      <c r="A16" t="s">
        <v>276</v>
      </c>
      <c r="B16" t="s">
        <v>277</v>
      </c>
      <c r="C16" s="3">
        <v>57.534750000000003</v>
      </c>
      <c r="D16" s="57">
        <f>SUM(C$2:C16/SUM(C16:C40))</f>
        <v>0.11958778564867587</v>
      </c>
      <c r="E16" s="4"/>
    </row>
    <row r="17" spans="1:13">
      <c r="A17" t="s">
        <v>314</v>
      </c>
      <c r="B17" t="s">
        <v>315</v>
      </c>
      <c r="C17" s="3">
        <v>57.343499999999999</v>
      </c>
      <c r="D17" s="57">
        <f>SUM(C$2:C17/SUM(C17:C41))</f>
        <v>0.1353800692125936</v>
      </c>
      <c r="E17" s="4"/>
      <c r="I17" s="33"/>
      <c r="J17" s="33"/>
    </row>
    <row r="18" spans="1:13">
      <c r="A18" t="s">
        <v>312</v>
      </c>
      <c r="B18" t="s">
        <v>313</v>
      </c>
      <c r="C18" s="3">
        <v>57.247</v>
      </c>
      <c r="D18" s="57">
        <f>SUM(C$2:C18/SUM(C18:C42))</f>
        <v>0.15631405343808821</v>
      </c>
      <c r="E18" s="4"/>
      <c r="I18" s="33"/>
      <c r="J18" s="33"/>
    </row>
    <row r="19" spans="1:13" ht="18.75" customHeight="1">
      <c r="A19" t="s">
        <v>358</v>
      </c>
      <c r="B19" t="s">
        <v>359</v>
      </c>
      <c r="C19" s="3">
        <v>55.156499999999994</v>
      </c>
      <c r="D19" s="57">
        <f>SUM(C$2:C19/SUM(C19:C43))</f>
        <v>0.17850943577384346</v>
      </c>
      <c r="E19" s="4"/>
      <c r="I19" s="26" t="s">
        <v>433</v>
      </c>
      <c r="J19" s="83" t="s">
        <v>464</v>
      </c>
      <c r="K19" s="83"/>
      <c r="L19" s="83"/>
      <c r="M19" s="83"/>
    </row>
    <row r="20" spans="1:13">
      <c r="A20" t="s">
        <v>264</v>
      </c>
      <c r="B20" t="s">
        <v>265</v>
      </c>
      <c r="C20" s="3">
        <v>53.088749999999997</v>
      </c>
      <c r="D20" s="57">
        <f>SUM(C$2:C20/SUM(C20:C44))</f>
        <v>0.20915314423265702</v>
      </c>
      <c r="E20" s="4"/>
      <c r="J20" s="45"/>
      <c r="K20" s="45"/>
    </row>
    <row r="21" spans="1:13">
      <c r="A21" t="s">
        <v>320</v>
      </c>
      <c r="B21" t="s">
        <v>321</v>
      </c>
      <c r="C21" s="3">
        <v>46.02075</v>
      </c>
      <c r="D21" s="57">
        <f>SUM(C$2:C21/SUM(C21:C45))</f>
        <v>0.22925731289601184</v>
      </c>
      <c r="E21" s="4"/>
      <c r="J21" s="45"/>
      <c r="K21" s="45"/>
    </row>
    <row r="22" spans="1:13">
      <c r="A22" t="s">
        <v>282</v>
      </c>
      <c r="B22" t="s">
        <v>283</v>
      </c>
      <c r="C22" s="3">
        <v>41.161499999999997</v>
      </c>
      <c r="D22" s="57">
        <f>SUM(C$2:C22/SUM(C22:C46))</f>
        <v>0.26604266265649468</v>
      </c>
      <c r="E22" s="4"/>
      <c r="J22" s="45"/>
      <c r="K22" s="45"/>
    </row>
    <row r="23" spans="1:13">
      <c r="A23" t="s">
        <v>322</v>
      </c>
      <c r="B23" t="s">
        <v>323</v>
      </c>
      <c r="C23" s="3">
        <v>41.107250000000001</v>
      </c>
      <c r="D23" s="57">
        <f>SUM(C$2:C23/SUM(C23:C47))</f>
        <v>0.36199927495497825</v>
      </c>
      <c r="E23" s="4"/>
      <c r="J23" s="45"/>
      <c r="K23" s="45"/>
    </row>
    <row r="24" spans="1:13">
      <c r="A24" t="s">
        <v>350</v>
      </c>
      <c r="B24" t="s">
        <v>351</v>
      </c>
      <c r="C24" s="3">
        <v>33.441249999999997</v>
      </c>
      <c r="D24" s="57">
        <f>SUM(C$2:C24/SUM(C24:C48))</f>
        <v>0.46158385161038751</v>
      </c>
      <c r="E24" s="4"/>
      <c r="J24" s="45"/>
      <c r="K24" s="45"/>
    </row>
    <row r="25" spans="1:13">
      <c r="A25" t="s">
        <v>332</v>
      </c>
      <c r="B25" t="s">
        <v>333</v>
      </c>
      <c r="C25" s="3">
        <v>25.567666666666668</v>
      </c>
      <c r="D25" s="57">
        <f>SUM(C$2:C25/SUM(C25:C49))</f>
        <v>0.65545234697452637</v>
      </c>
      <c r="E25" s="4"/>
      <c r="J25" s="45"/>
      <c r="K25" s="45"/>
    </row>
    <row r="26" spans="1:13">
      <c r="A26" t="s">
        <v>384</v>
      </c>
      <c r="B26" t="s">
        <v>385</v>
      </c>
      <c r="C26" s="3">
        <v>13.440000000000001</v>
      </c>
      <c r="D26" s="57">
        <f>SUM(C$2:C26/SUM(C26:C50))</f>
        <v>1</v>
      </c>
      <c r="E26" s="4"/>
      <c r="J26" s="45"/>
      <c r="K26" s="45"/>
    </row>
    <row r="27" spans="1:13">
      <c r="J27" s="45"/>
      <c r="K27" s="45"/>
    </row>
    <row r="28" spans="1:13">
      <c r="J28" s="45"/>
      <c r="K28" s="45"/>
    </row>
    <row r="29" spans="1:13">
      <c r="J29" s="45"/>
      <c r="K29" s="45"/>
    </row>
    <row r="30" spans="1:13">
      <c r="J30" s="45"/>
      <c r="K30" s="45"/>
    </row>
    <row r="31" spans="1:13">
      <c r="J31" s="45"/>
      <c r="K31" s="45"/>
    </row>
    <row r="32" spans="1:13">
      <c r="J32" s="45"/>
      <c r="K32" s="45"/>
    </row>
    <row r="33" spans="8:14">
      <c r="J33" s="45"/>
      <c r="K33" s="45"/>
    </row>
    <row r="34" spans="8:14">
      <c r="J34" s="45"/>
      <c r="K34" s="45"/>
    </row>
    <row r="35" spans="8:14">
      <c r="J35" s="45"/>
      <c r="K35" s="45"/>
    </row>
    <row r="36" spans="8:14">
      <c r="J36" s="45"/>
      <c r="K36" s="45"/>
    </row>
    <row r="39" spans="8:14">
      <c r="H39" s="50" t="s">
        <v>450</v>
      </c>
    </row>
    <row r="40" spans="8:14" ht="15" customHeight="1">
      <c r="I40" s="84" t="s">
        <v>466</v>
      </c>
      <c r="J40" s="80"/>
      <c r="K40" s="80"/>
      <c r="L40" s="80"/>
      <c r="M40" s="80"/>
      <c r="N40" s="85"/>
    </row>
    <row r="41" spans="8:14">
      <c r="I41" s="86"/>
      <c r="J41" s="81"/>
      <c r="K41" s="81"/>
      <c r="L41" s="81"/>
      <c r="M41" s="81"/>
      <c r="N41" s="87"/>
    </row>
    <row r="42" spans="8:14">
      <c r="I42" s="46"/>
      <c r="J42" s="46"/>
      <c r="K42" s="46"/>
      <c r="L42" s="46"/>
      <c r="M42" s="46"/>
      <c r="N42" s="46"/>
    </row>
    <row r="43" spans="8:14">
      <c r="I43" s="46"/>
      <c r="J43" s="46"/>
      <c r="K43" s="46"/>
      <c r="L43" s="46"/>
      <c r="M43" s="46"/>
      <c r="N43" s="46"/>
    </row>
  </sheetData>
  <sortState ref="A2:C36">
    <sortCondition descending="1" ref="C1"/>
  </sortState>
  <mergeCells count="3">
    <mergeCell ref="I4:J4"/>
    <mergeCell ref="J19:M19"/>
    <mergeCell ref="I40:N41"/>
  </mergeCells>
  <conditionalFormatting sqref="D2:E26">
    <cfRule type="containsText" dxfId="17" priority="10" operator="containsText" text="↓">
      <formula>NOT(ISERROR(SEARCH("↓",D2)))</formula>
    </cfRule>
    <cfRule type="containsText" dxfId="16" priority="11" operator="containsText" text="→">
      <formula>NOT(ISERROR(SEARCH("→",D2)))</formula>
    </cfRule>
    <cfRule type="containsText" dxfId="15" priority="12" operator="containsText" text="➚">
      <formula>NOT(ISERROR(SEARCH("➚",D2)))</formula>
    </cfRule>
    <cfRule type="containsText" dxfId="14" priority="13" operator="containsText" text="↑">
      <formula>NOT(ISERROR(SEARCH("↑",D2)))</formula>
    </cfRule>
  </conditionalFormatting>
  <conditionalFormatting sqref="D2:E26">
    <cfRule type="containsText" dxfId="13" priority="14" operator="containsText" text="grey">
      <formula>NOT(ISERROR(SEARCH("grey",D2)))</formula>
    </cfRule>
    <cfRule type="containsText" dxfId="12" priority="15" operator="containsText" text="orange">
      <formula>NOT(ISERROR(SEARCH("orange",D2)))</formula>
    </cfRule>
    <cfRule type="containsText" dxfId="11" priority="16" operator="containsText" text="yellow">
      <formula>NOT(ISERROR(SEARCH("yellow",D2)))</formula>
    </cfRule>
    <cfRule type="containsText" dxfId="10" priority="17" operator="containsText" text="red">
      <formula>NOT(ISERROR(SEARCH("red",D2)))</formula>
    </cfRule>
    <cfRule type="containsText" dxfId="9" priority="18" operator="containsText" text="green">
      <formula>NOT(ISERROR(SEARCH("green",D2)))</formula>
    </cfRule>
  </conditionalFormatting>
  <conditionalFormatting sqref="C2:C26">
    <cfRule type="containsText" dxfId="8" priority="1" operator="containsText" text="↓">
      <formula>NOT(ISERROR(SEARCH("↓",C2)))</formula>
    </cfRule>
    <cfRule type="containsText" dxfId="7" priority="2" operator="containsText" text="→">
      <formula>NOT(ISERROR(SEARCH("→",C2)))</formula>
    </cfRule>
    <cfRule type="containsText" dxfId="6" priority="3" operator="containsText" text="➚">
      <formula>NOT(ISERROR(SEARCH("➚",C2)))</formula>
    </cfRule>
    <cfRule type="containsText" dxfId="5" priority="4" operator="containsText" text="↑">
      <formula>NOT(ISERROR(SEARCH("↑",C2)))</formula>
    </cfRule>
  </conditionalFormatting>
  <conditionalFormatting sqref="C2:C26">
    <cfRule type="containsText" dxfId="4" priority="5" operator="containsText" text="grey">
      <formula>NOT(ISERROR(SEARCH("grey",C2)))</formula>
    </cfRule>
    <cfRule type="containsText" dxfId="3" priority="6" operator="containsText" text="orange">
      <formula>NOT(ISERROR(SEARCH("orange",C2)))</formula>
    </cfRule>
    <cfRule type="containsText" dxfId="2" priority="7" operator="containsText" text="yellow">
      <formula>NOT(ISERROR(SEARCH("yellow",C2)))</formula>
    </cfRule>
    <cfRule type="containsText" dxfId="1" priority="8" operator="containsText" text="red">
      <formula>NOT(ISERROR(SEARCH("red",C2)))</formula>
    </cfRule>
    <cfRule type="containsText" dxfId="0" priority="9" operator="containsText" text="green">
      <formula>NOT(ISERROR(SEARCH("green",C2)))</formula>
    </cfRule>
  </conditionalFormatting>
  <pageMargins left="0.7" right="0.7" top="0.75" bottom="0.75" header="0.3" footer="0.3"/>
  <pageSetup orientation="portrait" r:id="rId1"/>
  <drawing r:id="rId2"/>
</worksheet>
</file>

<file path=docMetadata/LabelInfo.xml><?xml version="1.0" encoding="utf-8"?>
<clbl:labelList xmlns:clbl="http://schemas.microsoft.com/office/2020/mipLabelMetadata">
  <clbl:label id="{4ddd393a-e98a-4404-841f-c4becdd925a5}" enabled="0" method="" siteId="{4ddd393a-e98a-4404-841f-c4becdd925a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Population Data</vt:lpstr>
      <vt:lpstr>Q1</vt:lpstr>
      <vt:lpstr>Q2</vt:lpstr>
      <vt:lpstr>Q3</vt:lpstr>
      <vt:lpstr>Q4</vt:lpstr>
      <vt:lpstr>Q5</vt:lpstr>
      <vt:lpstr>Q6</vt:lpstr>
      <vt:lpstr>Q7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Leanne Predote</dc:creator>
  <cp:lastModifiedBy>SAMUEL</cp:lastModifiedBy>
  <dcterms:created xsi:type="dcterms:W3CDTF">2023-05-31T19:34:26Z</dcterms:created>
  <dcterms:modified xsi:type="dcterms:W3CDTF">2023-12-31T04:21:01Z</dcterms:modified>
</cp:coreProperties>
</file>