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SAMUEL\Desktop\LEARNING\Data Analysis &amp; Analytics\"/>
    </mc:Choice>
  </mc:AlternateContent>
  <bookViews>
    <workbookView xWindow="0" yWindow="0" windowWidth="20490" windowHeight="8220"/>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T15" i="1" l="1"/>
  <c r="Q15" i="1"/>
  <c r="N16" i="1"/>
  <c r="E15" i="1"/>
  <c r="H4" i="1"/>
  <c r="E7" i="1"/>
  <c r="E6" i="1"/>
  <c r="E5" i="1"/>
  <c r="E4" i="1"/>
  <c r="K15" i="1" l="1"/>
  <c r="N15" i="1" l="1"/>
  <c r="H6" i="1" l="1"/>
  <c r="F6" i="1" s="1"/>
  <c r="H5" i="1"/>
  <c r="G7" i="1"/>
  <c r="G4" i="1"/>
  <c r="J4" i="1"/>
  <c r="H7" i="1"/>
  <c r="F5" i="1" l="1"/>
  <c r="J5" i="1"/>
  <c r="J6" i="1" s="1"/>
  <c r="J7" i="1" s="1"/>
</calcChain>
</file>

<file path=xl/sharedStrings.xml><?xml version="1.0" encoding="utf-8"?>
<sst xmlns="http://schemas.openxmlformats.org/spreadsheetml/2006/main" count="23" uniqueCount="23">
  <si>
    <t>CASH FLOW YEAR</t>
  </si>
  <si>
    <t>CASH FLOW</t>
  </si>
  <si>
    <t>Inputs:</t>
  </si>
  <si>
    <t>Required Rate of Return</t>
  </si>
  <si>
    <t>Rate of investment cashflow</t>
  </si>
  <si>
    <t>Rate for financing cashflow</t>
  </si>
  <si>
    <t>Total Number of periods under consideration</t>
  </si>
  <si>
    <t>Payback</t>
  </si>
  <si>
    <t>Cummulative DCF</t>
  </si>
  <si>
    <t>DIS Payback</t>
  </si>
  <si>
    <t>NPV</t>
  </si>
  <si>
    <t>Cummulative cashflow</t>
  </si>
  <si>
    <t>Payback period = 2.01 years</t>
  </si>
  <si>
    <t>Discounted payback period = 13.45 years</t>
  </si>
  <si>
    <t>Net Present Value (NPV) = $6,096.81</t>
  </si>
  <si>
    <t>IRR</t>
  </si>
  <si>
    <t>Internal Rate of Return (IRR) = 1%</t>
  </si>
  <si>
    <t>MIRR</t>
  </si>
  <si>
    <t>Modified IRR= 17%</t>
  </si>
  <si>
    <t>Future value of inflows</t>
  </si>
  <si>
    <t>Present value of outflows</t>
  </si>
  <si>
    <t>Discounted cashflow or PV of all flows</t>
  </si>
  <si>
    <r>
      <rPr>
        <b/>
        <sz val="11"/>
        <color theme="1"/>
        <rFont val="Calibri"/>
        <family val="2"/>
        <scheme val="minor"/>
      </rPr>
      <t xml:space="preserve">EXPLAINATION: </t>
    </r>
    <r>
      <rPr>
        <sz val="11"/>
        <color theme="1"/>
        <rFont val="Calibri"/>
        <family val="2"/>
        <scheme val="minor"/>
      </rPr>
      <t xml:space="preserve">From the criterion, the payback period is </t>
    </r>
    <r>
      <rPr>
        <b/>
        <sz val="11"/>
        <color theme="1"/>
        <rFont val="Calibri"/>
        <family val="2"/>
        <scheme val="minor"/>
      </rPr>
      <t>2.01</t>
    </r>
    <r>
      <rPr>
        <sz val="11"/>
        <color theme="1"/>
        <rFont val="Calibri"/>
        <family val="2"/>
        <scheme val="minor"/>
      </rPr>
      <t xml:space="preserve"> years which indicates that it will take </t>
    </r>
    <r>
      <rPr>
        <b/>
        <sz val="11"/>
        <color theme="1"/>
        <rFont val="Calibri"/>
        <family val="2"/>
        <scheme val="minor"/>
      </rPr>
      <t xml:space="preserve">2.01 years </t>
    </r>
    <r>
      <rPr>
        <sz val="11"/>
        <color theme="1"/>
        <rFont val="Calibri"/>
        <family val="2"/>
        <scheme val="minor"/>
      </rPr>
      <t xml:space="preserve">to cover the initial investment of </t>
    </r>
    <r>
      <rPr>
        <b/>
        <sz val="11"/>
        <color theme="1"/>
        <rFont val="Calibri"/>
        <family val="2"/>
        <scheme val="minor"/>
      </rPr>
      <t>$95,000</t>
    </r>
    <r>
      <rPr>
        <sz val="11"/>
        <color theme="1"/>
        <rFont val="Calibri"/>
        <family val="2"/>
        <scheme val="minor"/>
      </rPr>
      <t xml:space="preserve"> and the discounted period of 13.45 years indicating that it will </t>
    </r>
    <r>
      <rPr>
        <b/>
        <sz val="11"/>
        <color theme="1"/>
        <rFont val="Calibri"/>
        <family val="2"/>
        <scheme val="minor"/>
      </rPr>
      <t>13.45</t>
    </r>
    <r>
      <rPr>
        <sz val="11"/>
        <color theme="1"/>
        <rFont val="Calibri"/>
        <family val="2"/>
        <scheme val="minor"/>
      </rPr>
      <t xml:space="preserve"> </t>
    </r>
    <r>
      <rPr>
        <b/>
        <sz val="11"/>
        <color theme="1"/>
        <rFont val="Calibri"/>
        <family val="2"/>
        <scheme val="minor"/>
      </rPr>
      <t>year</t>
    </r>
    <r>
      <rPr>
        <sz val="11"/>
        <color theme="1"/>
        <rFont val="Calibri"/>
        <family val="2"/>
        <scheme val="minor"/>
      </rPr>
      <t xml:space="preserve">s for the firm to take making positive cashflows. The </t>
    </r>
    <r>
      <rPr>
        <b/>
        <sz val="11"/>
        <color theme="1"/>
        <rFont val="Calibri"/>
        <family val="2"/>
        <scheme val="minor"/>
      </rPr>
      <t>IRR and MIRR</t>
    </r>
    <r>
      <rPr>
        <sz val="11"/>
        <color theme="1"/>
        <rFont val="Calibri"/>
        <family val="2"/>
        <scheme val="minor"/>
      </rPr>
      <t xml:space="preserve"> are </t>
    </r>
    <r>
      <rPr>
        <b/>
        <sz val="11"/>
        <color theme="1"/>
        <rFont val="Calibri"/>
        <family val="2"/>
        <scheme val="minor"/>
      </rPr>
      <t>1% and 17%</t>
    </r>
    <r>
      <rPr>
        <sz val="11"/>
        <color theme="1"/>
        <rFont val="Calibri"/>
        <family val="2"/>
        <scheme val="minor"/>
      </rPr>
      <t xml:space="preserve"> respectively; since Internal Rate of Return of this investment is very low </t>
    </r>
    <r>
      <rPr>
        <b/>
        <sz val="11"/>
        <color theme="1"/>
        <rFont val="Calibri"/>
        <family val="2"/>
        <scheme val="minor"/>
      </rPr>
      <t>(1%</t>
    </r>
    <r>
      <rPr>
        <sz val="11"/>
        <color theme="1"/>
        <rFont val="Calibri"/>
        <family val="2"/>
        <scheme val="minor"/>
      </rPr>
      <t xml:space="preserve">) and the MIRR is slightly higher than it rate of investment and financing cashflow although the NPV is positive, this signifies that this investment is highly risky and recommended that it should be rejected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</si>
</sst>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6" formatCode="&quot;$&quot;#,##0_);[Red]\(&quot;$&quot;#,##0\)"/>
    <numFmt numFmtId="44" formatCode="_(&quot;$&quot;* #,##0.00_);_(&quot;$&quot;* \(#,##0.00\);_(&quot;$&quot;* &quot;-&quot;??_);_(@_)"/>
    <numFmt numFmtId="43" formatCode="_(* #,##0.00_);_(* \(#,##0.00\);_(* &quot;-&quot;??_);_(@_)"/>
    <numFmt numFmtId="164" formatCode="0.0000000000%"/>
  </numFmts>
  <fonts count="14" x14ac:knownFonts="1">
    <font>
      <sz val="11"/>
      <color theme="1"/>
      <name val="Calibri"/>
      <family val="2"/>
      <scheme val="minor"/>
    </font>
    <font>
      <sz val="11"/>
      <color theme="1"/>
      <name val="Calibri"/>
      <family val="2"/>
      <scheme val="minor"/>
    </font>
    <font>
      <sz val="11"/>
      <color rgb="FF006100"/>
      <name val="Calibri"/>
      <family val="2"/>
      <scheme val="minor"/>
    </font>
    <font>
      <sz val="11"/>
      <color rgb="FF3F3F76"/>
      <name val="Calibri"/>
      <family val="2"/>
      <scheme val="minor"/>
    </font>
    <font>
      <b/>
      <sz val="11"/>
      <color rgb="FF3F3F3F"/>
      <name val="Calibri"/>
      <family val="2"/>
      <scheme val="minor"/>
    </font>
    <font>
      <b/>
      <sz val="11"/>
      <color theme="1"/>
      <name val="Calibri"/>
      <family val="2"/>
      <scheme val="minor"/>
    </font>
    <font>
      <sz val="11"/>
      <color theme="0"/>
      <name val="Calibri"/>
      <family val="2"/>
      <scheme val="minor"/>
    </font>
    <font>
      <i/>
      <sz val="14"/>
      <color theme="1"/>
      <name val="Calibri"/>
      <family val="2"/>
      <scheme val="minor"/>
    </font>
    <font>
      <b/>
      <sz val="11"/>
      <color rgb="FF3F3F76"/>
      <name val="Calibri"/>
      <family val="2"/>
      <scheme val="minor"/>
    </font>
    <font>
      <b/>
      <sz val="11"/>
      <color rgb="FF006100"/>
      <name val="Calibri"/>
      <family val="2"/>
      <scheme val="minor"/>
    </font>
    <font>
      <sz val="11"/>
      <color rgb="FF9C6500"/>
      <name val="Calibri"/>
      <family val="2"/>
      <scheme val="minor"/>
    </font>
    <font>
      <b/>
      <sz val="11"/>
      <name val="Calibri"/>
      <family val="2"/>
      <scheme val="minor"/>
    </font>
    <font>
      <b/>
      <sz val="10"/>
      <color theme="1"/>
      <name val="Calibri"/>
      <family val="2"/>
      <scheme val="minor"/>
    </font>
    <font>
      <b/>
      <sz val="9"/>
      <color theme="1"/>
      <name val="Calibri"/>
      <family val="2"/>
      <scheme val="minor"/>
    </font>
  </fonts>
  <fills count="12">
    <fill>
      <patternFill patternType="none"/>
    </fill>
    <fill>
      <patternFill patternType="gray125"/>
    </fill>
    <fill>
      <patternFill patternType="solid">
        <fgColor rgb="FFC6EFCE"/>
      </patternFill>
    </fill>
    <fill>
      <patternFill patternType="solid">
        <fgColor rgb="FFFFCC99"/>
      </patternFill>
    </fill>
    <fill>
      <patternFill patternType="solid">
        <fgColor rgb="FFF2F2F2"/>
      </patternFill>
    </fill>
    <fill>
      <patternFill patternType="solid">
        <fgColor theme="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39997558519241921"/>
        <bgColor indexed="65"/>
      </patternFill>
    </fill>
    <fill>
      <patternFill patternType="solid">
        <fgColor rgb="FFFFEB9C"/>
      </patternFill>
    </fill>
    <fill>
      <patternFill patternType="solid">
        <fgColor theme="5" tint="0.59999389629810485"/>
        <bgColor indexed="65"/>
      </patternFill>
    </fill>
    <fill>
      <patternFill patternType="solid">
        <fgColor rgb="FFFFFFCC"/>
      </patternFill>
    </fill>
  </fills>
  <borders count="14">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style="thin">
        <color indexed="64"/>
      </bottom>
      <diagonal/>
    </border>
    <border>
      <left/>
      <right/>
      <top/>
      <bottom style="thin">
        <color rgb="FF7F7F7F"/>
      </bottom>
      <diagonal/>
    </border>
    <border>
      <left style="thin">
        <color rgb="FF7F7F7F"/>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rgb="FFB2B2B2"/>
      </left>
      <right style="thin">
        <color rgb="FFB2B2B2"/>
      </right>
      <top style="thin">
        <color rgb="FFB2B2B2"/>
      </top>
      <bottom style="thin">
        <color rgb="FFB2B2B2"/>
      </bottom>
      <diagonal/>
    </border>
  </borders>
  <cellStyleXfs count="14">
    <xf numFmtId="0" fontId="0" fillId="0" borderId="0"/>
    <xf numFmtId="0" fontId="2" fillId="2" borderId="0" applyNumberFormat="0" applyBorder="0" applyAlignment="0" applyProtection="0"/>
    <xf numFmtId="0" fontId="3" fillId="3" borderId="1" applyNumberFormat="0" applyAlignment="0" applyProtection="0"/>
    <xf numFmtId="0" fontId="4" fillId="4" borderId="2" applyNumberFormat="0" applyAlignment="0" applyProtection="0"/>
    <xf numFmtId="0" fontId="6"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6" fillId="8" borderId="0" applyNumberFormat="0" applyBorder="0" applyAlignment="0" applyProtection="0"/>
    <xf numFmtId="43" fontId="1" fillId="0" borderId="0" applyFont="0" applyFill="0" applyBorder="0" applyAlignment="0" applyProtection="0"/>
    <xf numFmtId="44" fontId="1" fillId="0" borderId="0" applyFont="0" applyFill="0" applyBorder="0" applyAlignment="0" applyProtection="0"/>
    <xf numFmtId="0" fontId="10" fillId="9" borderId="0" applyNumberFormat="0" applyBorder="0" applyAlignment="0" applyProtection="0"/>
    <xf numFmtId="0" fontId="1" fillId="10" borderId="0" applyNumberFormat="0" applyBorder="0" applyAlignment="0" applyProtection="0"/>
    <xf numFmtId="0" fontId="1" fillId="11" borderId="13" applyNumberFormat="0" applyFont="0" applyAlignment="0" applyProtection="0"/>
    <xf numFmtId="9" fontId="1" fillId="0" borderId="0" applyFont="0" applyFill="0" applyBorder="0" applyAlignment="0" applyProtection="0"/>
  </cellStyleXfs>
  <cellXfs count="65">
    <xf numFmtId="0" fontId="0" fillId="0" borderId="0" xfId="0"/>
    <xf numFmtId="0" fontId="0" fillId="0" borderId="0" xfId="0"/>
    <xf numFmtId="6" fontId="0" fillId="0" borderId="4" xfId="0" applyNumberFormat="1" applyBorder="1" applyAlignment="1"/>
    <xf numFmtId="0" fontId="0" fillId="0" borderId="4" xfId="0" applyBorder="1" applyAlignment="1"/>
    <xf numFmtId="0" fontId="0" fillId="0" borderId="9" xfId="0" applyBorder="1" applyAlignment="1"/>
    <xf numFmtId="6" fontId="0" fillId="0" borderId="9" xfId="0" applyNumberFormat="1" applyBorder="1" applyAlignment="1"/>
    <xf numFmtId="0" fontId="0" fillId="0" borderId="0" xfId="0" applyBorder="1"/>
    <xf numFmtId="6" fontId="0" fillId="0" borderId="9" xfId="0" applyNumberFormat="1" applyBorder="1" applyAlignment="1">
      <alignment horizontal="center"/>
    </xf>
    <xf numFmtId="0" fontId="5" fillId="6" borderId="3" xfId="5" applyFont="1" applyBorder="1"/>
    <xf numFmtId="43" fontId="0" fillId="0" borderId="0" xfId="8" applyFont="1"/>
    <xf numFmtId="164" fontId="0" fillId="0" borderId="0" xfId="0" applyNumberFormat="1"/>
    <xf numFmtId="0" fontId="5" fillId="0" borderId="0" xfId="0" applyFont="1"/>
    <xf numFmtId="43" fontId="0" fillId="0" borderId="0" xfId="0" applyNumberFormat="1"/>
    <xf numFmtId="43" fontId="5" fillId="6" borderId="3" xfId="8" applyFont="1" applyFill="1" applyBorder="1"/>
    <xf numFmtId="0" fontId="5" fillId="0" borderId="0" xfId="0" applyFont="1" applyBorder="1" applyAlignment="1"/>
    <xf numFmtId="6" fontId="0" fillId="0" borderId="0" xfId="0" applyNumberFormat="1" applyBorder="1" applyAlignment="1"/>
    <xf numFmtId="6" fontId="0" fillId="0" borderId="0" xfId="0" applyNumberFormat="1" applyBorder="1" applyAlignment="1">
      <alignment horizontal="center"/>
    </xf>
    <xf numFmtId="0" fontId="5" fillId="0" borderId="0" xfId="0" applyFont="1" applyBorder="1" applyAlignment="1">
      <alignment horizontal="center"/>
    </xf>
    <xf numFmtId="0" fontId="5" fillId="0" borderId="0" xfId="0" applyFont="1" applyBorder="1" applyAlignment="1">
      <alignment horizontal="center" wrapText="1"/>
    </xf>
    <xf numFmtId="44" fontId="11" fillId="9" borderId="0" xfId="9" applyFont="1" applyFill="1"/>
    <xf numFmtId="0" fontId="11" fillId="9" borderId="0" xfId="10" applyFont="1"/>
    <xf numFmtId="0" fontId="11" fillId="8" borderId="0" xfId="7" applyFont="1"/>
    <xf numFmtId="9" fontId="11" fillId="8" borderId="0" xfId="7" applyNumberFormat="1" applyFont="1"/>
    <xf numFmtId="0" fontId="5" fillId="10" borderId="0" xfId="11" applyFont="1"/>
    <xf numFmtId="9" fontId="1" fillId="10" borderId="0" xfId="11" applyNumberFormat="1" applyFont="1"/>
    <xf numFmtId="43" fontId="5" fillId="6" borderId="0" xfId="8" applyFont="1" applyFill="1" applyBorder="1"/>
    <xf numFmtId="43" fontId="0" fillId="0" borderId="4" xfId="0" applyNumberFormat="1" applyBorder="1" applyAlignment="1"/>
    <xf numFmtId="43" fontId="0" fillId="0" borderId="9" xfId="0" applyNumberFormat="1" applyBorder="1" applyAlignment="1"/>
    <xf numFmtId="0" fontId="0" fillId="0" borderId="0" xfId="0"/>
    <xf numFmtId="6" fontId="5" fillId="9" borderId="0" xfId="10" applyNumberFormat="1" applyFont="1" applyBorder="1"/>
    <xf numFmtId="9" fontId="0" fillId="0" borderId="0" xfId="0" applyNumberFormat="1" applyBorder="1"/>
    <xf numFmtId="44" fontId="9" fillId="2" borderId="0" xfId="9" applyFont="1" applyFill="1"/>
    <xf numFmtId="9" fontId="0" fillId="0" borderId="0" xfId="13" applyFont="1"/>
    <xf numFmtId="0" fontId="0" fillId="0" borderId="4" xfId="0" applyBorder="1"/>
    <xf numFmtId="0" fontId="9" fillId="2" borderId="0" xfId="1" applyFont="1" applyAlignment="1">
      <alignment horizontal="left"/>
    </xf>
    <xf numFmtId="0" fontId="13" fillId="0" borderId="11" xfId="0" applyFont="1" applyBorder="1" applyAlignment="1">
      <alignment horizontal="center" wrapText="1"/>
    </xf>
    <xf numFmtId="0" fontId="13" fillId="0" borderId="12" xfId="0" applyFont="1" applyBorder="1" applyAlignment="1">
      <alignment horizontal="center" wrapText="1"/>
    </xf>
    <xf numFmtId="0" fontId="12" fillId="0" borderId="11" xfId="0" applyFont="1" applyBorder="1" applyAlignment="1">
      <alignment horizontal="center" wrapText="1"/>
    </xf>
    <xf numFmtId="0" fontId="12" fillId="0" borderId="12" xfId="0" applyFont="1" applyBorder="1" applyAlignment="1">
      <alignment horizontal="center" wrapText="1"/>
    </xf>
    <xf numFmtId="0" fontId="5" fillId="0" borderId="4" xfId="0" applyFont="1" applyBorder="1" applyAlignment="1">
      <alignment horizontal="center"/>
    </xf>
    <xf numFmtId="43" fontId="0" fillId="0" borderId="4" xfId="0" applyNumberFormat="1" applyBorder="1"/>
    <xf numFmtId="0" fontId="5" fillId="0" borderId="4" xfId="0" applyFont="1" applyBorder="1" applyAlignment="1">
      <alignment horizontal="center" wrapText="1"/>
    </xf>
    <xf numFmtId="0" fontId="8" fillId="3" borderId="1" xfId="2" applyFont="1"/>
    <xf numFmtId="0" fontId="5" fillId="0" borderId="8" xfId="0" applyFont="1" applyBorder="1"/>
    <xf numFmtId="0" fontId="5" fillId="0" borderId="0" xfId="0" applyFont="1"/>
    <xf numFmtId="9" fontId="8" fillId="3" borderId="1" xfId="2" applyNumberFormat="1" applyFont="1"/>
    <xf numFmtId="0" fontId="0" fillId="0" borderId="9" xfId="0" applyBorder="1" applyAlignment="1"/>
    <xf numFmtId="0" fontId="0" fillId="0" borderId="10" xfId="0" applyBorder="1" applyAlignment="1"/>
    <xf numFmtId="0" fontId="0" fillId="0" borderId="4" xfId="0" applyBorder="1" applyAlignment="1"/>
    <xf numFmtId="0" fontId="5" fillId="0" borderId="8" xfId="0" applyFont="1" applyBorder="1" applyAlignment="1">
      <alignment wrapText="1"/>
    </xf>
    <xf numFmtId="0" fontId="5" fillId="0" borderId="0" xfId="0" applyFont="1" applyAlignment="1">
      <alignment wrapText="1"/>
    </xf>
    <xf numFmtId="0" fontId="5" fillId="0" borderId="5" xfId="0" applyFont="1" applyBorder="1" applyAlignment="1">
      <alignment horizontal="center" wrapText="1"/>
    </xf>
    <xf numFmtId="0" fontId="5" fillId="0" borderId="6" xfId="0" applyFont="1" applyBorder="1" applyAlignment="1">
      <alignment horizontal="center" wrapText="1"/>
    </xf>
    <xf numFmtId="0" fontId="12" fillId="0" borderId="4" xfId="0" applyFont="1" applyBorder="1" applyAlignment="1">
      <alignment horizontal="center" wrapText="1"/>
    </xf>
    <xf numFmtId="43" fontId="0" fillId="0" borderId="4" xfId="8" applyFont="1" applyBorder="1" applyAlignment="1"/>
    <xf numFmtId="43" fontId="0" fillId="0" borderId="9" xfId="8" applyFont="1" applyBorder="1" applyAlignment="1"/>
    <xf numFmtId="43" fontId="0" fillId="0" borderId="10" xfId="8" applyFont="1" applyBorder="1" applyAlignment="1"/>
    <xf numFmtId="0" fontId="0" fillId="11" borderId="13" xfId="12" applyFont="1" applyAlignment="1">
      <alignment horizontal="center" wrapText="1"/>
    </xf>
    <xf numFmtId="0" fontId="0" fillId="0" borderId="0" xfId="0"/>
    <xf numFmtId="0" fontId="4" fillId="4" borderId="2" xfId="3"/>
    <xf numFmtId="0" fontId="9" fillId="2" borderId="1" xfId="1" applyFont="1" applyBorder="1"/>
    <xf numFmtId="0" fontId="5" fillId="7" borderId="0" xfId="6" applyFont="1"/>
    <xf numFmtId="0" fontId="5" fillId="8" borderId="0" xfId="7" applyFont="1"/>
    <xf numFmtId="0" fontId="11" fillId="3" borderId="1" xfId="2" applyFont="1"/>
    <xf numFmtId="0" fontId="7" fillId="5" borderId="7" xfId="4" applyFont="1" applyBorder="1" applyAlignment="1">
      <alignment horizontal="center"/>
    </xf>
  </cellXfs>
  <cellStyles count="14">
    <cellStyle name="40% - Accent2" xfId="11" builtinId="35"/>
    <cellStyle name="40% - Accent3" xfId="5" builtinId="39"/>
    <cellStyle name="40% - Accent4" xfId="6" builtinId="43"/>
    <cellStyle name="60% - Accent5" xfId="7" builtinId="48"/>
    <cellStyle name="Accent2" xfId="4" builtinId="33"/>
    <cellStyle name="Comma" xfId="8" builtinId="3"/>
    <cellStyle name="Currency" xfId="9" builtinId="4"/>
    <cellStyle name="Good" xfId="1" builtinId="26"/>
    <cellStyle name="Input" xfId="2" builtinId="20"/>
    <cellStyle name="Neutral" xfId="10" builtinId="28"/>
    <cellStyle name="Normal" xfId="0" builtinId="0"/>
    <cellStyle name="Note" xfId="12" builtinId="10"/>
    <cellStyle name="Output" xfId="3" builtinId="21"/>
    <cellStyle name="Percent" xfId="1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V29"/>
  <sheetViews>
    <sheetView tabSelected="1" topLeftCell="B1" zoomScale="85" zoomScaleNormal="85" workbookViewId="0">
      <selection activeCell="E20" sqref="E20:L24"/>
    </sheetView>
  </sheetViews>
  <sheetFormatPr defaultRowHeight="15" x14ac:dyDescent="0.25"/>
  <cols>
    <col min="4" max="4" width="10" bestFit="1" customWidth="1"/>
    <col min="5" max="5" width="11.5703125" bestFit="1" customWidth="1"/>
    <col min="6" max="7" width="11.5703125" style="1" customWidth="1"/>
    <col min="12" max="12" width="9.5703125" bestFit="1" customWidth="1"/>
    <col min="14" max="14" width="21.5703125" bestFit="1" customWidth="1"/>
    <col min="16" max="16" width="10" bestFit="1" customWidth="1"/>
  </cols>
  <sheetData>
    <row r="2" spans="2:20" ht="15" customHeight="1" x14ac:dyDescent="0.25">
      <c r="B2" s="39" t="s">
        <v>0</v>
      </c>
      <c r="C2" s="39"/>
      <c r="D2" s="51" t="s">
        <v>1</v>
      </c>
      <c r="E2" s="41" t="s">
        <v>11</v>
      </c>
      <c r="F2" s="35" t="s">
        <v>19</v>
      </c>
      <c r="G2" s="37" t="s">
        <v>20</v>
      </c>
      <c r="H2" s="53" t="s">
        <v>21</v>
      </c>
      <c r="I2" s="53"/>
      <c r="J2" s="41" t="s">
        <v>8</v>
      </c>
      <c r="K2" s="41"/>
      <c r="L2" s="39"/>
      <c r="M2" s="39"/>
      <c r="N2" s="17"/>
      <c r="O2" s="17"/>
      <c r="P2" s="18"/>
      <c r="Q2" s="14"/>
      <c r="R2" s="6"/>
    </row>
    <row r="3" spans="2:20" x14ac:dyDescent="0.25">
      <c r="B3" s="39"/>
      <c r="C3" s="39"/>
      <c r="D3" s="52"/>
      <c r="E3" s="41"/>
      <c r="F3" s="36"/>
      <c r="G3" s="38"/>
      <c r="H3" s="53"/>
      <c r="I3" s="53"/>
      <c r="J3" s="41"/>
      <c r="K3" s="41"/>
      <c r="L3" s="39"/>
      <c r="M3" s="39"/>
      <c r="N3" s="17"/>
      <c r="O3" s="17"/>
      <c r="P3" s="18"/>
      <c r="Q3" s="14"/>
      <c r="R3" s="6"/>
    </row>
    <row r="4" spans="2:20" x14ac:dyDescent="0.25">
      <c r="B4" s="33">
        <v>0</v>
      </c>
      <c r="C4" s="33"/>
      <c r="D4" s="5">
        <v>-95000</v>
      </c>
      <c r="E4" s="2">
        <f>D4</f>
        <v>-95000</v>
      </c>
      <c r="F4" s="2"/>
      <c r="G4" s="26">
        <f>H4</f>
        <v>-95000</v>
      </c>
      <c r="H4" s="54">
        <f>D4/(1+$P$18)^B4</f>
        <v>-95000</v>
      </c>
      <c r="I4" s="54"/>
      <c r="J4" s="40">
        <f>H4</f>
        <v>-95000</v>
      </c>
      <c r="K4" s="33"/>
      <c r="L4" s="40"/>
      <c r="M4" s="33"/>
      <c r="N4" s="6"/>
      <c r="O4" s="6"/>
      <c r="P4" s="15"/>
      <c r="Q4" s="14"/>
      <c r="R4" s="6"/>
    </row>
    <row r="5" spans="2:20" x14ac:dyDescent="0.25">
      <c r="B5" s="33">
        <v>1</v>
      </c>
      <c r="C5" s="33"/>
      <c r="D5" s="5">
        <v>136000</v>
      </c>
      <c r="E5" s="2">
        <f>D5+E4</f>
        <v>41000</v>
      </c>
      <c r="F5" s="27">
        <f>H5</f>
        <v>117241.37931034484</v>
      </c>
      <c r="G5" s="5"/>
      <c r="H5" s="55">
        <f t="shared" ref="H5:H7" si="0">D5/(1+$P$18)^B5</f>
        <v>117241.37931034484</v>
      </c>
      <c r="I5" s="56"/>
      <c r="J5" s="40">
        <f>J4+H5</f>
        <v>22241.379310344841</v>
      </c>
      <c r="K5" s="33"/>
      <c r="L5" s="40"/>
      <c r="M5" s="33"/>
      <c r="N5" s="6"/>
      <c r="O5" s="6"/>
      <c r="P5" s="15"/>
      <c r="Q5" s="14"/>
      <c r="R5" s="6"/>
    </row>
    <row r="6" spans="2:20" x14ac:dyDescent="0.25">
      <c r="B6" s="33">
        <v>2</v>
      </c>
      <c r="C6" s="33"/>
      <c r="D6" s="5">
        <v>105000</v>
      </c>
      <c r="E6" s="2">
        <f>D6+E5</f>
        <v>146000</v>
      </c>
      <c r="F6" s="27">
        <f>H6</f>
        <v>78032.10463733651</v>
      </c>
      <c r="G6" s="5"/>
      <c r="H6" s="55">
        <f t="shared" si="0"/>
        <v>78032.10463733651</v>
      </c>
      <c r="I6" s="56"/>
      <c r="J6" s="40">
        <f t="shared" ref="J6:J7" si="1">J5+H6</f>
        <v>100273.48394768135</v>
      </c>
      <c r="K6" s="33"/>
      <c r="L6" s="40"/>
      <c r="M6" s="33"/>
      <c r="N6" s="6"/>
      <c r="O6" s="6"/>
      <c r="P6" s="15"/>
      <c r="Q6" s="14"/>
      <c r="R6" s="6"/>
    </row>
    <row r="7" spans="2:20" x14ac:dyDescent="0.25">
      <c r="B7" s="33">
        <v>3</v>
      </c>
      <c r="C7" s="33"/>
      <c r="D7" s="7">
        <v>-147000</v>
      </c>
      <c r="E7" s="2">
        <f>D7+E6</f>
        <v>-1000</v>
      </c>
      <c r="F7" s="5"/>
      <c r="G7" s="27">
        <f>H7</f>
        <v>-94176.678010578544</v>
      </c>
      <c r="H7" s="55">
        <f t="shared" si="0"/>
        <v>-94176.678010578544</v>
      </c>
      <c r="I7" s="56"/>
      <c r="J7" s="40">
        <f t="shared" si="1"/>
        <v>6096.8059371028066</v>
      </c>
      <c r="K7" s="33"/>
      <c r="L7" s="40"/>
      <c r="M7" s="33"/>
      <c r="N7" s="6"/>
      <c r="O7" s="6"/>
      <c r="P7" s="16"/>
      <c r="Q7" s="14"/>
      <c r="R7" s="6"/>
    </row>
    <row r="8" spans="2:20" x14ac:dyDescent="0.25">
      <c r="B8" s="33"/>
      <c r="C8" s="33"/>
      <c r="D8" s="4"/>
      <c r="E8" s="2"/>
      <c r="F8" s="5"/>
      <c r="G8" s="5"/>
      <c r="H8" s="46"/>
      <c r="I8" s="47"/>
      <c r="J8" s="33"/>
      <c r="K8" s="33"/>
      <c r="L8" s="33"/>
      <c r="M8" s="33"/>
      <c r="N8" s="6"/>
      <c r="O8" s="6"/>
      <c r="P8" s="6"/>
      <c r="Q8" s="6"/>
      <c r="R8" s="6"/>
    </row>
    <row r="9" spans="2:20" x14ac:dyDescent="0.25">
      <c r="B9" s="33"/>
      <c r="C9" s="33"/>
      <c r="D9" s="4"/>
      <c r="E9" s="2"/>
      <c r="F9" s="5"/>
      <c r="G9" s="5"/>
      <c r="H9" s="46"/>
      <c r="I9" s="47"/>
      <c r="J9" s="33"/>
      <c r="K9" s="33"/>
      <c r="L9" s="33"/>
      <c r="M9" s="33"/>
      <c r="N9" s="6"/>
      <c r="O9" s="6"/>
      <c r="P9" s="6"/>
      <c r="Q9" s="6"/>
      <c r="R9" s="6"/>
    </row>
    <row r="10" spans="2:20" x14ac:dyDescent="0.25">
      <c r="B10" s="33"/>
      <c r="C10" s="33"/>
      <c r="D10" s="4"/>
      <c r="E10" s="2"/>
      <c r="F10" s="5"/>
      <c r="G10" s="5"/>
      <c r="H10" s="46"/>
      <c r="I10" s="47"/>
      <c r="J10" s="33"/>
      <c r="K10" s="33"/>
      <c r="L10" s="33"/>
      <c r="M10" s="33"/>
      <c r="N10" s="6"/>
      <c r="O10" s="6"/>
      <c r="P10" s="6"/>
      <c r="Q10" s="6"/>
      <c r="R10" s="6"/>
    </row>
    <row r="11" spans="2:20" x14ac:dyDescent="0.25">
      <c r="B11" s="33"/>
      <c r="C11" s="33"/>
      <c r="D11" s="4"/>
      <c r="E11" s="3"/>
      <c r="F11" s="3"/>
      <c r="G11" s="3"/>
      <c r="H11" s="48"/>
      <c r="I11" s="48"/>
      <c r="J11" s="33"/>
      <c r="K11" s="33"/>
      <c r="L11" s="33"/>
      <c r="M11" s="33"/>
      <c r="N11" s="6"/>
      <c r="O11" s="6"/>
      <c r="P11" s="6"/>
      <c r="Q11" s="6"/>
      <c r="R11" s="6"/>
    </row>
    <row r="12" spans="2:20" x14ac:dyDescent="0.25">
      <c r="B12" s="33"/>
      <c r="C12" s="33"/>
      <c r="D12" s="4"/>
      <c r="E12" s="3"/>
      <c r="F12" s="3"/>
      <c r="G12" s="3"/>
      <c r="H12" s="48"/>
      <c r="I12" s="48"/>
      <c r="J12" s="33"/>
      <c r="K12" s="33"/>
      <c r="L12" s="33"/>
      <c r="M12" s="33"/>
      <c r="N12" s="6"/>
      <c r="O12" s="6"/>
      <c r="P12" s="6"/>
      <c r="Q12" s="6"/>
      <c r="R12" s="6"/>
    </row>
    <row r="13" spans="2:20" x14ac:dyDescent="0.25">
      <c r="B13" s="33"/>
      <c r="C13" s="33"/>
      <c r="D13" s="4"/>
      <c r="E13" s="3"/>
      <c r="F13" s="3"/>
      <c r="G13" s="3"/>
      <c r="H13" s="48"/>
      <c r="I13" s="48"/>
      <c r="J13" s="33"/>
      <c r="K13" s="33"/>
      <c r="L13" s="33"/>
      <c r="M13" s="33"/>
      <c r="N13" s="6"/>
      <c r="O13" s="6"/>
      <c r="P13" s="6"/>
      <c r="Q13" s="30"/>
      <c r="R13" s="6"/>
    </row>
    <row r="14" spans="2:20" ht="15.75" thickBot="1" x14ac:dyDescent="0.3">
      <c r="H14" s="6"/>
      <c r="I14" s="6"/>
      <c r="Q14" s="28"/>
    </row>
    <row r="15" spans="2:20" ht="16.5" thickTop="1" thickBot="1" x14ac:dyDescent="0.3">
      <c r="D15" s="8" t="s">
        <v>7</v>
      </c>
      <c r="E15" s="13">
        <f>B6+(-E7/-D7)</f>
        <v>2.0068027210884352</v>
      </c>
      <c r="F15" s="25"/>
      <c r="G15" s="25"/>
      <c r="I15" s="34" t="s">
        <v>9</v>
      </c>
      <c r="J15" s="34"/>
      <c r="K15" s="31">
        <f>2+(H7/J7)</f>
        <v>-13.446887924947003</v>
      </c>
      <c r="M15" s="20" t="s">
        <v>10</v>
      </c>
      <c r="N15" s="19">
        <f>SUM(H4:I7)</f>
        <v>6096.8059371028066</v>
      </c>
      <c r="P15" s="21" t="s">
        <v>15</v>
      </c>
      <c r="Q15" s="22">
        <f>IRR(D4:D7,5%)</f>
        <v>1.1069414258251031E-2</v>
      </c>
      <c r="S15" s="23" t="s">
        <v>17</v>
      </c>
      <c r="T15" s="24">
        <f>MIRR(D4:D7,P19,P20)</f>
        <v>0.17233001015614025</v>
      </c>
    </row>
    <row r="16" spans="2:20" ht="15" customHeight="1" thickTop="1" x14ac:dyDescent="0.25">
      <c r="E16" s="9"/>
      <c r="F16" s="9"/>
      <c r="G16" s="9"/>
      <c r="K16" s="32"/>
      <c r="L16" s="12"/>
      <c r="N16" s="29">
        <f>D4+NPV(P18,D5:D7)</f>
        <v>6096.8059371027921</v>
      </c>
    </row>
    <row r="17" spans="5:22" ht="18.75" x14ac:dyDescent="0.3">
      <c r="M17" s="11"/>
      <c r="N17" s="12"/>
      <c r="P17" s="64" t="s">
        <v>2</v>
      </c>
      <c r="Q17" s="64"/>
    </row>
    <row r="18" spans="5:22" x14ac:dyDescent="0.25">
      <c r="N18" s="10"/>
      <c r="P18" s="45">
        <v>0.16</v>
      </c>
      <c r="Q18" s="42"/>
      <c r="R18" s="49" t="s">
        <v>3</v>
      </c>
      <c r="S18" s="50"/>
      <c r="T18" s="50"/>
      <c r="U18" s="50"/>
      <c r="V18" s="50"/>
    </row>
    <row r="19" spans="5:22" x14ac:dyDescent="0.25">
      <c r="E19" s="58"/>
      <c r="F19" s="58"/>
      <c r="G19" s="58"/>
      <c r="H19" s="58"/>
      <c r="I19" s="58"/>
      <c r="J19" s="58"/>
      <c r="K19" s="58"/>
      <c r="L19" s="58"/>
      <c r="N19" s="12"/>
      <c r="P19" s="45">
        <v>0.16</v>
      </c>
      <c r="Q19" s="42"/>
      <c r="R19" s="43" t="s">
        <v>4</v>
      </c>
      <c r="S19" s="44"/>
      <c r="T19" s="44"/>
      <c r="U19" s="44"/>
      <c r="V19" s="44"/>
    </row>
    <row r="20" spans="5:22" x14ac:dyDescent="0.25">
      <c r="E20" s="59" t="s">
        <v>12</v>
      </c>
      <c r="F20" s="59"/>
      <c r="G20" s="59"/>
      <c r="H20" s="59"/>
      <c r="I20" s="59"/>
      <c r="J20" s="59"/>
      <c r="K20" s="59"/>
      <c r="L20" s="59"/>
      <c r="P20" s="45">
        <v>0.16</v>
      </c>
      <c r="Q20" s="42"/>
      <c r="R20" s="43" t="s">
        <v>5</v>
      </c>
      <c r="S20" s="44"/>
      <c r="T20" s="44"/>
      <c r="U20" s="44"/>
      <c r="V20" s="44"/>
    </row>
    <row r="21" spans="5:22" x14ac:dyDescent="0.25">
      <c r="E21" s="60" t="s">
        <v>13</v>
      </c>
      <c r="F21" s="60"/>
      <c r="G21" s="60"/>
      <c r="H21" s="60"/>
      <c r="I21" s="60"/>
      <c r="J21" s="60"/>
      <c r="K21" s="60"/>
      <c r="L21" s="60"/>
      <c r="P21" s="42">
        <v>3</v>
      </c>
      <c r="Q21" s="42"/>
      <c r="R21" s="43" t="s">
        <v>6</v>
      </c>
      <c r="S21" s="44"/>
      <c r="T21" s="44"/>
      <c r="U21" s="44"/>
      <c r="V21" s="44"/>
    </row>
    <row r="22" spans="5:22" x14ac:dyDescent="0.25">
      <c r="E22" s="61" t="s">
        <v>14</v>
      </c>
      <c r="F22" s="61"/>
      <c r="G22" s="61"/>
      <c r="H22" s="61"/>
      <c r="I22" s="61"/>
      <c r="J22" s="61"/>
      <c r="K22" s="61"/>
      <c r="L22" s="61"/>
    </row>
    <row r="23" spans="5:22" x14ac:dyDescent="0.25">
      <c r="E23" s="62" t="s">
        <v>16</v>
      </c>
      <c r="F23" s="62"/>
      <c r="G23" s="62"/>
      <c r="H23" s="62"/>
      <c r="I23" s="62"/>
      <c r="J23" s="62"/>
      <c r="K23" s="62"/>
      <c r="L23" s="62"/>
    </row>
    <row r="24" spans="5:22" x14ac:dyDescent="0.25">
      <c r="E24" s="63" t="s">
        <v>18</v>
      </c>
      <c r="F24" s="63"/>
      <c r="G24" s="63"/>
      <c r="H24" s="63"/>
      <c r="I24" s="63"/>
      <c r="J24" s="63"/>
      <c r="K24" s="63"/>
      <c r="L24" s="63"/>
      <c r="N24" s="57" t="s">
        <v>22</v>
      </c>
      <c r="O24" s="57"/>
      <c r="P24" s="57"/>
      <c r="Q24" s="57"/>
      <c r="R24" s="57"/>
      <c r="S24" s="57"/>
      <c r="T24" s="57"/>
      <c r="U24" s="57"/>
      <c r="V24" s="57"/>
    </row>
    <row r="25" spans="5:22" x14ac:dyDescent="0.25">
      <c r="E25" s="58"/>
      <c r="F25" s="58"/>
      <c r="G25" s="58"/>
      <c r="H25" s="58"/>
      <c r="I25" s="58"/>
      <c r="J25" s="58"/>
      <c r="K25" s="58"/>
      <c r="L25" s="58"/>
      <c r="N25" s="57"/>
      <c r="O25" s="57"/>
      <c r="P25" s="57"/>
      <c r="Q25" s="57"/>
      <c r="R25" s="57"/>
      <c r="S25" s="57"/>
      <c r="T25" s="57"/>
      <c r="U25" s="57"/>
      <c r="V25" s="57"/>
    </row>
    <row r="26" spans="5:22" x14ac:dyDescent="0.25">
      <c r="E26" s="58"/>
      <c r="F26" s="58"/>
      <c r="G26" s="58"/>
      <c r="H26" s="58"/>
      <c r="I26" s="58"/>
      <c r="J26" s="58"/>
      <c r="K26" s="58"/>
      <c r="L26" s="58"/>
      <c r="N26" s="57"/>
      <c r="O26" s="57"/>
      <c r="P26" s="57"/>
      <c r="Q26" s="57"/>
      <c r="R26" s="57"/>
      <c r="S26" s="57"/>
      <c r="T26" s="57"/>
      <c r="U26" s="57"/>
      <c r="V26" s="57"/>
    </row>
    <row r="27" spans="5:22" x14ac:dyDescent="0.25">
      <c r="N27" s="57"/>
      <c r="O27" s="57"/>
      <c r="P27" s="57"/>
      <c r="Q27" s="57"/>
      <c r="R27" s="57"/>
      <c r="S27" s="57"/>
      <c r="T27" s="57"/>
      <c r="U27" s="57"/>
      <c r="V27" s="57"/>
    </row>
    <row r="28" spans="5:22" x14ac:dyDescent="0.25">
      <c r="N28" s="57"/>
      <c r="O28" s="57"/>
      <c r="P28" s="57"/>
      <c r="Q28" s="57"/>
      <c r="R28" s="57"/>
      <c r="S28" s="57"/>
      <c r="T28" s="57"/>
      <c r="U28" s="57"/>
      <c r="V28" s="57"/>
    </row>
    <row r="29" spans="5:22" x14ac:dyDescent="0.25">
      <c r="N29" s="57"/>
      <c r="O29" s="57"/>
      <c r="P29" s="57"/>
      <c r="Q29" s="57"/>
      <c r="R29" s="57"/>
      <c r="S29" s="57"/>
      <c r="T29" s="57"/>
      <c r="U29" s="57"/>
      <c r="V29" s="57"/>
    </row>
  </sheetData>
  <mergeCells count="67">
    <mergeCell ref="N24:V29"/>
    <mergeCell ref="L2:M3"/>
    <mergeCell ref="H12:I12"/>
    <mergeCell ref="H13:I13"/>
    <mergeCell ref="E25:L25"/>
    <mergeCell ref="E26:L26"/>
    <mergeCell ref="E19:L19"/>
    <mergeCell ref="E20:L20"/>
    <mergeCell ref="E21:L21"/>
    <mergeCell ref="E22:L22"/>
    <mergeCell ref="E23:L23"/>
    <mergeCell ref="E24:L24"/>
    <mergeCell ref="H6:I6"/>
    <mergeCell ref="H7:I7"/>
    <mergeCell ref="H8:I8"/>
    <mergeCell ref="P17:Q17"/>
    <mergeCell ref="D2:D3"/>
    <mergeCell ref="E2:E3"/>
    <mergeCell ref="H2:I3"/>
    <mergeCell ref="H4:I4"/>
    <mergeCell ref="H5:I5"/>
    <mergeCell ref="H9:I9"/>
    <mergeCell ref="H10:I10"/>
    <mergeCell ref="H11:I11"/>
    <mergeCell ref="R18:V18"/>
    <mergeCell ref="L8:M8"/>
    <mergeCell ref="L9:M9"/>
    <mergeCell ref="L10:M10"/>
    <mergeCell ref="L11:M11"/>
    <mergeCell ref="L12:M12"/>
    <mergeCell ref="L13:M13"/>
    <mergeCell ref="J13:K13"/>
    <mergeCell ref="J9:K9"/>
    <mergeCell ref="J10:K10"/>
    <mergeCell ref="P21:Q21"/>
    <mergeCell ref="R19:V19"/>
    <mergeCell ref="R20:V20"/>
    <mergeCell ref="R21:V21"/>
    <mergeCell ref="P18:Q18"/>
    <mergeCell ref="P19:Q19"/>
    <mergeCell ref="P20:Q20"/>
    <mergeCell ref="J2:K3"/>
    <mergeCell ref="J4:K4"/>
    <mergeCell ref="J5:K5"/>
    <mergeCell ref="J6:K6"/>
    <mergeCell ref="J7:K7"/>
    <mergeCell ref="L4:M4"/>
    <mergeCell ref="L5:M5"/>
    <mergeCell ref="L6:M6"/>
    <mergeCell ref="L7:M7"/>
    <mergeCell ref="J8:K8"/>
    <mergeCell ref="B8:C8"/>
    <mergeCell ref="I15:J15"/>
    <mergeCell ref="F2:F3"/>
    <mergeCell ref="G2:G3"/>
    <mergeCell ref="B2:C3"/>
    <mergeCell ref="B4:C4"/>
    <mergeCell ref="B5:C5"/>
    <mergeCell ref="B6:C6"/>
    <mergeCell ref="B7:C7"/>
    <mergeCell ref="B9:C9"/>
    <mergeCell ref="B10:C10"/>
    <mergeCell ref="B11:C11"/>
    <mergeCell ref="B12:C12"/>
    <mergeCell ref="B13:C13"/>
    <mergeCell ref="J11:K11"/>
    <mergeCell ref="J12:K12"/>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Sammuel</dc:creator>
  <cp:lastModifiedBy>SAMUEL</cp:lastModifiedBy>
  <dcterms:created xsi:type="dcterms:W3CDTF">2023-11-18T17:48:38Z</dcterms:created>
  <dcterms:modified xsi:type="dcterms:W3CDTF">2024-01-29T13:33:35Z</dcterms:modified>
</cp:coreProperties>
</file>