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HR Department\Desktop\"/>
    </mc:Choice>
  </mc:AlternateContent>
  <xr:revisionPtr revIDLastSave="0" documentId="13_ncr:1_{32A9D689-2156-42F4-9D0B-D0C8D1BDBF65}" xr6:coauthVersionLast="47" xr6:coauthVersionMax="47" xr10:uidLastSave="{00000000-0000-0000-0000-000000000000}"/>
  <bookViews>
    <workbookView xWindow="-120" yWindow="-120" windowWidth="15600" windowHeight="11310" xr2:uid="{00000000-000D-0000-FFFF-FFFF00000000}"/>
  </bookViews>
  <sheets>
    <sheet name="Dashboard" sheetId="5" r:id="rId1"/>
    <sheet name="By Plant" sheetId="6" r:id="rId2"/>
    <sheet name="Department" sheetId="9" r:id="rId3"/>
    <sheet name="Cost Per Plant" sheetId="7" r:id="rId4"/>
    <sheet name="Qualification" sheetId="8" r:id="rId5"/>
    <sheet name="Names" sheetId="10" r:id="rId6"/>
    <sheet name="Employees" sheetId="1" r:id="rId7"/>
    <sheet name="Pivot" sheetId="4" state="hidden" r:id="rId8"/>
  </sheets>
  <definedNames>
    <definedName name="NativeTimeline_Date_of_Joining">#N/A</definedName>
    <definedName name="Slicer_Department__Function">#N/A</definedName>
    <definedName name="Slicer_Emp._Status">#N/A</definedName>
    <definedName name="Slicer_Plant_Code">#N/A</definedName>
  </definedNames>
  <calcPr calcId="181029"/>
  <pivotCaches>
    <pivotCache cacheId="7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0" i="4" l="1"/>
  <c r="L254" i="1"/>
  <c r="L255" i="1"/>
  <c r="L256" i="1"/>
  <c r="L257" i="1"/>
  <c r="L258" i="1"/>
  <c r="L259" i="1"/>
  <c r="L260" i="1"/>
  <c r="L261" i="1"/>
  <c r="L262" i="1"/>
  <c r="L263" i="1"/>
  <c r="L264" i="1"/>
  <c r="L265" i="1"/>
  <c r="L266" i="1"/>
  <c r="L267" i="1"/>
  <c r="L268" i="1"/>
  <c r="L269" i="1"/>
  <c r="L270" i="1"/>
  <c r="L271" i="1"/>
  <c r="L272" i="1"/>
  <c r="L273" i="1"/>
  <c r="L274" i="1"/>
  <c r="L275" i="1"/>
  <c r="L276" i="1"/>
  <c r="V253" i="1"/>
  <c r="V254" i="1"/>
  <c r="V255" i="1"/>
  <c r="V256" i="1"/>
  <c r="V257" i="1"/>
  <c r="V258" i="1"/>
  <c r="V259" i="1"/>
  <c r="V260" i="1"/>
  <c r="V261" i="1"/>
  <c r="V262" i="1"/>
  <c r="V263" i="1"/>
  <c r="V264" i="1"/>
  <c r="V265" i="1"/>
  <c r="V266" i="1"/>
  <c r="V267" i="1"/>
  <c r="V268" i="1"/>
  <c r="V269" i="1"/>
  <c r="V270" i="1"/>
  <c r="V271" i="1"/>
  <c r="V272" i="1"/>
  <c r="V273" i="1"/>
  <c r="V274" i="1"/>
  <c r="V275" i="1"/>
  <c r="V276" i="1"/>
  <c r="S253" i="1"/>
  <c r="S254" i="1"/>
  <c r="S255" i="1"/>
  <c r="S256" i="1"/>
  <c r="S257" i="1"/>
  <c r="S258" i="1"/>
  <c r="S259" i="1"/>
  <c r="S260" i="1"/>
  <c r="S261" i="1"/>
  <c r="S262" i="1"/>
  <c r="S263" i="1"/>
  <c r="S264" i="1"/>
  <c r="S265" i="1"/>
  <c r="S266" i="1"/>
  <c r="S267" i="1"/>
  <c r="S268" i="1"/>
  <c r="S269" i="1"/>
  <c r="S270" i="1"/>
  <c r="S271" i="1"/>
  <c r="S272" i="1"/>
  <c r="S273" i="1"/>
  <c r="S274" i="1"/>
  <c r="S275" i="1"/>
  <c r="S276" i="1"/>
  <c r="L253" i="1"/>
  <c r="J52" i="5"/>
  <c r="V252" i="1" l="1"/>
  <c r="S252" i="1"/>
  <c r="L252" i="1"/>
  <c r="V251" i="1" l="1"/>
  <c r="S251" i="1"/>
  <c r="L251" i="1"/>
  <c r="V250" i="1"/>
  <c r="S250" i="1"/>
  <c r="L250" i="1"/>
  <c r="V249" i="1"/>
  <c r="S249" i="1"/>
  <c r="L249" i="1"/>
  <c r="S236" i="1" l="1"/>
  <c r="V236" i="1"/>
  <c r="S237" i="1"/>
  <c r="V237" i="1"/>
  <c r="S238" i="1"/>
  <c r="V238" i="1"/>
  <c r="V240" i="1"/>
  <c r="V241" i="1"/>
  <c r="S242" i="1"/>
  <c r="V242" i="1"/>
  <c r="L243" i="1"/>
  <c r="S243" i="1"/>
  <c r="V243" i="1"/>
  <c r="L244" i="1"/>
  <c r="S244" i="1"/>
  <c r="V244" i="1"/>
  <c r="L245" i="1"/>
  <c r="S245" i="1"/>
  <c r="V245" i="1"/>
  <c r="L246" i="1"/>
  <c r="S246" i="1"/>
  <c r="V246" i="1"/>
  <c r="L247" i="1"/>
  <c r="S247" i="1"/>
  <c r="V247" i="1"/>
  <c r="L248" i="1"/>
  <c r="S248" i="1"/>
  <c r="V248" i="1"/>
  <c r="V239" i="1" l="1"/>
  <c r="W13" i="5"/>
  <c r="T18" i="5"/>
  <c r="T14" i="5"/>
  <c r="W15" i="5"/>
  <c r="T16" i="5"/>
  <c r="X13" i="5" l="1"/>
</calcChain>
</file>

<file path=xl/sharedStrings.xml><?xml version="1.0" encoding="utf-8"?>
<sst xmlns="http://schemas.openxmlformats.org/spreadsheetml/2006/main" count="4853" uniqueCount="1401">
  <si>
    <t>Sl. No</t>
  </si>
  <si>
    <t>Plant Code</t>
  </si>
  <si>
    <t>Country</t>
  </si>
  <si>
    <t>Department/ Function</t>
  </si>
  <si>
    <t>Emp. ID</t>
  </si>
  <si>
    <t>Employee Name</t>
  </si>
  <si>
    <t>Designation</t>
  </si>
  <si>
    <t>Emp. Status</t>
  </si>
  <si>
    <t>Emp. Type</t>
  </si>
  <si>
    <t>WACEM</t>
  </si>
  <si>
    <t>TOGO</t>
  </si>
  <si>
    <t>Unit Head</t>
  </si>
  <si>
    <t>GENERAL MANAGER-WORKS</t>
  </si>
  <si>
    <t>Contract</t>
  </si>
  <si>
    <t>BUDDHARAJU VENKATA KRISHNAM RAJU</t>
  </si>
  <si>
    <t>Active</t>
  </si>
  <si>
    <t>FIN &amp; AC</t>
  </si>
  <si>
    <t>NEIL KARANDIKAR</t>
  </si>
  <si>
    <t>BHANU PRASAD PISUPATI</t>
  </si>
  <si>
    <t>Financial Controller</t>
  </si>
  <si>
    <t>Administration</t>
  </si>
  <si>
    <t>Administrative Controller</t>
  </si>
  <si>
    <t>Commercial</t>
  </si>
  <si>
    <t>0020</t>
  </si>
  <si>
    <t xml:space="preserve">General Manager </t>
  </si>
  <si>
    <t>Marketing</t>
  </si>
  <si>
    <t>LAXMI NARAYAN MOHAPATRA</t>
  </si>
  <si>
    <t>Mechanical</t>
  </si>
  <si>
    <t xml:space="preserve">Senior Engineer </t>
  </si>
  <si>
    <t>KUMMARA SURESH</t>
  </si>
  <si>
    <t>PRASANTH P</t>
  </si>
  <si>
    <t>CICO</t>
  </si>
  <si>
    <t>DR CONGO</t>
  </si>
  <si>
    <t>DIPAN KUMAR NATH</t>
  </si>
  <si>
    <t>Engineer</t>
  </si>
  <si>
    <t>0033</t>
  </si>
  <si>
    <t>MADDILI PURUSHOTTAM</t>
  </si>
  <si>
    <t>Manager</t>
  </si>
  <si>
    <t>Vacation</t>
  </si>
  <si>
    <t>SURAPANENI SIVA KUMAR</t>
  </si>
  <si>
    <t>Packing Plant Incharge</t>
  </si>
  <si>
    <t>MANMATHA RAJ MEIKANDA SETHUPATHI</t>
  </si>
  <si>
    <t>Electrical &amp; INST</t>
  </si>
  <si>
    <t>SAGI VENKATAPATHI RAJU</t>
  </si>
  <si>
    <t>Manager - Electrical</t>
  </si>
  <si>
    <t>SINGAMPALLI RAMA KRISHNA</t>
  </si>
  <si>
    <t>MANAGER INSTRUMENTATION</t>
  </si>
  <si>
    <t>KANDIMALLA KOTESHWAR RAO</t>
  </si>
  <si>
    <t>Engineer - Electrical</t>
  </si>
  <si>
    <t>BHAVANAM SAIDA REDDY</t>
  </si>
  <si>
    <t>MAGANTI SRIKANTH</t>
  </si>
  <si>
    <t>SENIOR FOREMAN</t>
  </si>
  <si>
    <t>RAJU GANESAN</t>
  </si>
  <si>
    <t>ELECTRICAL FOREMAN</t>
  </si>
  <si>
    <t>QC</t>
  </si>
  <si>
    <t>Automobile</t>
  </si>
  <si>
    <t>PANIDEPU ESU VARA PRASAD</t>
  </si>
  <si>
    <t>HOD</t>
  </si>
  <si>
    <t>SHAIK FAYAZ</t>
  </si>
  <si>
    <t xml:space="preserve">Engineer </t>
  </si>
  <si>
    <t>Mines</t>
  </si>
  <si>
    <t>VARRI NAIDU</t>
  </si>
  <si>
    <t>Mechanic Surface Miner</t>
  </si>
  <si>
    <t>SARSWAT VINOD</t>
  </si>
  <si>
    <t>Manager Mines</t>
  </si>
  <si>
    <t>KUMARA GOPAL</t>
  </si>
  <si>
    <t>GHOSH SHAIBAL</t>
  </si>
  <si>
    <t>SURVEYOR</t>
  </si>
  <si>
    <t>Stores</t>
  </si>
  <si>
    <t>PODICHETI RAMAPRASANNA CHARY</t>
  </si>
  <si>
    <t>Manager Stores</t>
  </si>
  <si>
    <t>Power Plant</t>
  </si>
  <si>
    <t>PARISAPOGU MOSES</t>
  </si>
  <si>
    <t>DG SETS FOREMAN</t>
  </si>
  <si>
    <t>Foreman</t>
  </si>
  <si>
    <t>PP Bags</t>
  </si>
  <si>
    <t>RIZWAN AHMED</t>
  </si>
  <si>
    <t>PLANT MANAGER</t>
  </si>
  <si>
    <t>PERUMAL MURALIDHARAN</t>
  </si>
  <si>
    <t>Plant Incharge</t>
  </si>
  <si>
    <t>SUBBURAM SENTHATTIKALAI</t>
  </si>
  <si>
    <t>Machine Operator (Tapeline &amp; Lamination)</t>
  </si>
  <si>
    <t>Loom Machine Operator</t>
  </si>
  <si>
    <t>MUTHURAMALINGAM SELVAKUMAR</t>
  </si>
  <si>
    <t>DEPUTY MANAGER - PP BAGS</t>
  </si>
  <si>
    <t>FC</t>
  </si>
  <si>
    <t>MANAGER MARKETING</t>
  </si>
  <si>
    <t>DONEPUDI KUSU KUMAR</t>
  </si>
  <si>
    <t>Mechanical Foreman</t>
  </si>
  <si>
    <t>DCT</t>
  </si>
  <si>
    <t>MOHAMMED OSMAN</t>
  </si>
  <si>
    <t>GENERAL MANAGER</t>
  </si>
  <si>
    <t>BALA KRISHNA MURTHY. KASTURI</t>
  </si>
  <si>
    <t>ARUN KUMAR SAHOO</t>
  </si>
  <si>
    <t>VENKATA SRINIVASU. KODALI</t>
  </si>
  <si>
    <t>PATTABHI RAMU. VALLABHANENI</t>
  </si>
  <si>
    <t>SATYANARAYANA KESINENI</t>
  </si>
  <si>
    <t>NATARAJAN PRAMATH SURENDAR</t>
  </si>
  <si>
    <t>Mechanical Engineer</t>
  </si>
  <si>
    <t>SENIOR ENGINEER</t>
  </si>
  <si>
    <t>MATTA VENKATA SUBBA RAO</t>
  </si>
  <si>
    <t>Manager Production QC</t>
  </si>
  <si>
    <t>DUTTA SOUMEN</t>
  </si>
  <si>
    <t>Automobile Engineer</t>
  </si>
  <si>
    <t>DCGL</t>
  </si>
  <si>
    <t>GHANA</t>
  </si>
  <si>
    <t>T.RAMA RAO</t>
  </si>
  <si>
    <t>N VENKATESH</t>
  </si>
  <si>
    <t>KARALAPAKKAM VANGIPURAM MURALI</t>
  </si>
  <si>
    <t>SATYAVOLU GAYATRI SHANKAR</t>
  </si>
  <si>
    <t>Commercial Manager</t>
  </si>
  <si>
    <t>RANJAN CHAKRAVARTY</t>
  </si>
  <si>
    <t>Assistant Manager</t>
  </si>
  <si>
    <t>DASARI LAKSHMANA PRASAD</t>
  </si>
  <si>
    <t>Fitter</t>
  </si>
  <si>
    <t>AMIT KUMAR SAROJ</t>
  </si>
  <si>
    <t>GONDI VENKATESWARLU</t>
  </si>
  <si>
    <t>G MOHAN</t>
  </si>
  <si>
    <t>M.VENKATANARAYANA REDDY</t>
  </si>
  <si>
    <t>SUBBIAH MANI</t>
  </si>
  <si>
    <t>FOREMAN ELECTRICAL AND INSTRUMENTATION</t>
  </si>
  <si>
    <t>0606</t>
  </si>
  <si>
    <t>CHINCHILADA ATCHUTHA SRINIVASACHAARY</t>
  </si>
  <si>
    <t>Stores Officer</t>
  </si>
  <si>
    <t>Civil</t>
  </si>
  <si>
    <t>SANJEEB KUMAR NAYAK</t>
  </si>
  <si>
    <t>SDCL</t>
  </si>
  <si>
    <t>M.CHANDRASEKHAR BABU</t>
  </si>
  <si>
    <t>PARESH THORIA</t>
  </si>
  <si>
    <t>DINESH KHANNA</t>
  </si>
  <si>
    <t>Manager sales and Marketing</t>
  </si>
  <si>
    <t>ANANDAN ANBALAGAN</t>
  </si>
  <si>
    <t>Senior Manager</t>
  </si>
  <si>
    <t>KARANKI SRIKANTH</t>
  </si>
  <si>
    <t>Assistant Manager Mechanical</t>
  </si>
  <si>
    <t>CHINNA OBULESU GANDHAM</t>
  </si>
  <si>
    <t>Senior Mechanical Engineer</t>
  </si>
  <si>
    <t>BOGGULA SUNDARESH</t>
  </si>
  <si>
    <t>ADIMULAM NAGENDRA PRASADU</t>
  </si>
  <si>
    <t>R NAGASAYANA REDDY</t>
  </si>
  <si>
    <t>CHEKURI BALAKRISHNA</t>
  </si>
  <si>
    <t>MAHAMMAD RAFI SHAIK</t>
  </si>
  <si>
    <t>Instrumentation Engineer</t>
  </si>
  <si>
    <t>YAGATI PUNNAYYA</t>
  </si>
  <si>
    <t>Senior Engineer Electrical</t>
  </si>
  <si>
    <t>T.V.Naga Raju</t>
  </si>
  <si>
    <t>Maintenance Supervisor</t>
  </si>
  <si>
    <t>T.OBULESU</t>
  </si>
  <si>
    <t>Charge Hand Kalasi</t>
  </si>
  <si>
    <t>0531</t>
  </si>
  <si>
    <t>A.Chenna Reddy</t>
  </si>
  <si>
    <t>HOD Quality Control</t>
  </si>
  <si>
    <t>M.Swajja Raju</t>
  </si>
  <si>
    <t>Chemist</t>
  </si>
  <si>
    <t>ALAM MOHAMMAD MANOWWOR</t>
  </si>
  <si>
    <t>Process-KilnSEC</t>
  </si>
  <si>
    <t>YENNEM VENKATA SUBBA REDDY</t>
  </si>
  <si>
    <t>POTHULA MURALIDHARA RAO</t>
  </si>
  <si>
    <t>Senior Officer Process</t>
  </si>
  <si>
    <t>CCR Operator</t>
  </si>
  <si>
    <t>PINNAPURAM RAMESH</t>
  </si>
  <si>
    <t>THALARI VENKATARAMANA</t>
  </si>
  <si>
    <t>Foreman Automobile</t>
  </si>
  <si>
    <t>N S S V SUBRAHMANYAM</t>
  </si>
  <si>
    <t>EXPLORATION MANAGER</t>
  </si>
  <si>
    <t>SURYANARAYANA RAJU JAMPANA</t>
  </si>
  <si>
    <t>Dy Manager</t>
  </si>
  <si>
    <t>VELUSAMY SAKTHI GANESH</t>
  </si>
  <si>
    <t>Manager Civil</t>
  </si>
  <si>
    <t>Power plant</t>
  </si>
  <si>
    <t>0032</t>
  </si>
  <si>
    <t>DADIREDDY SREENIVASAREDDY</t>
  </si>
  <si>
    <t>Packing Plant Foreman</t>
  </si>
  <si>
    <t>YAMA SRINIVASA PRASADA REDDY</t>
  </si>
  <si>
    <t>WDCL</t>
  </si>
  <si>
    <t>SRIVASTAVA PRAMOD KUMAR</t>
  </si>
  <si>
    <t>AVASARALA VENKATA RAJA KODANDA RAMANA</t>
  </si>
  <si>
    <t>SUDHANSHU SHRIVASTAVA</t>
  </si>
  <si>
    <t>VILLIALWAR VIJAYA MUTTU</t>
  </si>
  <si>
    <t>Senior Engineer Mechanical</t>
  </si>
  <si>
    <t>JILLELLA BABU SAB</t>
  </si>
  <si>
    <t>SUBODH KUMAR JENA</t>
  </si>
  <si>
    <t>Assitant Engineer</t>
  </si>
  <si>
    <t>KAMTAM SHRINVAS RAJARAM</t>
  </si>
  <si>
    <t>Electrical Engineer</t>
  </si>
  <si>
    <t>ALEX THANASAMY</t>
  </si>
  <si>
    <t>Engineer Instrumentation</t>
  </si>
  <si>
    <t>KVSL NARASIMHA MURTY</t>
  </si>
  <si>
    <t>HEAD OF DEPARTMENT</t>
  </si>
  <si>
    <t>N.SAIDAIAH</t>
  </si>
  <si>
    <t>MANAGER QUALITY CONTROL</t>
  </si>
  <si>
    <t>DEEPAK</t>
  </si>
  <si>
    <t>OFFICER PROCESS</t>
  </si>
  <si>
    <t>RAMJI PAWAR</t>
  </si>
  <si>
    <t>SAMIYAPPAN RATHINA KUMAR</t>
  </si>
  <si>
    <t>Stores Cum Commercial Manager</t>
  </si>
  <si>
    <t>NARALACHETY YEDUKONDALU</t>
  </si>
  <si>
    <t>0615</t>
  </si>
  <si>
    <t>GONEPUDI NAGA BRAHMA CHARI</t>
  </si>
  <si>
    <t>0527</t>
  </si>
  <si>
    <t>KATRENIKONA VENKATA RAMA LINGESHWARA ANAND</t>
  </si>
  <si>
    <t>0909</t>
  </si>
  <si>
    <t>BHUPINDER KUMAR SINGH</t>
  </si>
  <si>
    <t>Rigger</t>
  </si>
  <si>
    <t>SUPRANENI RAJASEKHAR</t>
  </si>
  <si>
    <t>Welder</t>
  </si>
  <si>
    <t>0913</t>
  </si>
  <si>
    <t>0617</t>
  </si>
  <si>
    <t>ANKIREDDY ANJAIAH</t>
  </si>
  <si>
    <t>SRINIVAS MUDDRABOINA</t>
  </si>
  <si>
    <t>SAIDI REDDY BOBBA</t>
  </si>
  <si>
    <t>Senior Burner</t>
  </si>
  <si>
    <t>SHAIK ANVER BASHA</t>
  </si>
  <si>
    <t>Manager Automobile</t>
  </si>
  <si>
    <t>DCB</t>
  </si>
  <si>
    <t>BURKINA F</t>
  </si>
  <si>
    <t>0038</t>
  </si>
  <si>
    <t>ASSIREDDY NARASIMHA REDDY</t>
  </si>
  <si>
    <t>Mchanical Engineer</t>
  </si>
  <si>
    <t>0019</t>
  </si>
  <si>
    <t>OUKU BALA SWAMY</t>
  </si>
  <si>
    <t>Maintenance Fitter</t>
  </si>
  <si>
    <t>0040</t>
  </si>
  <si>
    <t>GADI SIVA NAGA RAMA KRISHNA</t>
  </si>
  <si>
    <t>RAMA KRISHNA KOTTE</t>
  </si>
  <si>
    <t>Engineer EI</t>
  </si>
  <si>
    <t>0563</t>
  </si>
  <si>
    <t>PANDEY ARUN KUMAR</t>
  </si>
  <si>
    <t>0039</t>
  </si>
  <si>
    <t>VEMULA NAGAMALLESWARARAO</t>
  </si>
  <si>
    <t>DEPUTY MANAGER</t>
  </si>
  <si>
    <t>0514</t>
  </si>
  <si>
    <t>RAGHAVENDRA GAUDA</t>
  </si>
  <si>
    <t>IDC</t>
  </si>
  <si>
    <t>IVORY C</t>
  </si>
  <si>
    <t>0950</t>
  </si>
  <si>
    <t>RAJ KUMAR PANDEY</t>
  </si>
  <si>
    <t>0946</t>
  </si>
  <si>
    <t>VIMALA GANESAN GOVINDARAJAN</t>
  </si>
  <si>
    <t>0952</t>
  </si>
  <si>
    <t>RAJESH KUMAR VEDPRAKASH SHARMA</t>
  </si>
  <si>
    <t>0948</t>
  </si>
  <si>
    <t>ARJUNAN KARTHICK</t>
  </si>
  <si>
    <t>0945</t>
  </si>
  <si>
    <t>RAMESH BALAKRISHNA</t>
  </si>
  <si>
    <t>SENIOR MANAGER MECHANICAL</t>
  </si>
  <si>
    <t>0933</t>
  </si>
  <si>
    <t>GOSULA NAGESWARA RAO</t>
  </si>
  <si>
    <t>Mech Fitter</t>
  </si>
  <si>
    <t>0001</t>
  </si>
  <si>
    <t>PALLAM NARASIMHA RAO</t>
  </si>
  <si>
    <t>THOPA VENKATA SUBRAHMANYAM</t>
  </si>
  <si>
    <t>Manager Electrical</t>
  </si>
  <si>
    <t>0557</t>
  </si>
  <si>
    <t>GOUNDA INTHIYAZ</t>
  </si>
  <si>
    <t>0537</t>
  </si>
  <si>
    <t>Kunche Chanti babu</t>
  </si>
  <si>
    <t>0949</t>
  </si>
  <si>
    <t>RAMALINGAM PUSHPANATHAN</t>
  </si>
  <si>
    <t>JANIPALLI JEEVANANDAM</t>
  </si>
  <si>
    <t>Senior Technician DG Utilities</t>
  </si>
  <si>
    <t>0951</t>
  </si>
  <si>
    <t>PEDDAPASAPALA SUBBARAYUDU</t>
  </si>
  <si>
    <t>0564</t>
  </si>
  <si>
    <t>PALLA NARASIMHARAO</t>
  </si>
  <si>
    <t>EC</t>
  </si>
  <si>
    <t>ETHIOPIA</t>
  </si>
  <si>
    <t>KARUPPASAMY SIVAPRAKASAM</t>
  </si>
  <si>
    <t>VENKATACHALAM MOORTHI</t>
  </si>
  <si>
    <t>DY General Manager</t>
  </si>
  <si>
    <t>SATYANARAYANA MURTHY ANAPPINDI</t>
  </si>
  <si>
    <t>ESWARAIAH GANTELA</t>
  </si>
  <si>
    <t>Manager Mechanical</t>
  </si>
  <si>
    <t>SRINIVAS VULLENDULA</t>
  </si>
  <si>
    <t>NAGENDRA KUMAR</t>
  </si>
  <si>
    <t>Mill Wright Fitter</t>
  </si>
  <si>
    <t>KUNDAVARAM VENKATESWARLU</t>
  </si>
  <si>
    <t>PEDAPUDI ANAND</t>
  </si>
  <si>
    <t>Foreman Instrumentation</t>
  </si>
  <si>
    <t>RAVI KUMAR RUDRAVARAM</t>
  </si>
  <si>
    <t>Electrician</t>
  </si>
  <si>
    <t>0009</t>
  </si>
  <si>
    <t>POCHA VISWANADHA REDDY</t>
  </si>
  <si>
    <t>0520</t>
  </si>
  <si>
    <t>SARIFUDIN KHAN</t>
  </si>
  <si>
    <t>Assitant Manager Production QC</t>
  </si>
  <si>
    <t>GADIPUDI VENKATESWARLU</t>
  </si>
  <si>
    <t>AGM Process</t>
  </si>
  <si>
    <t>GADDI SREE RAMULU</t>
  </si>
  <si>
    <t>JANGARI KIRAN KUMAR</t>
  </si>
  <si>
    <t>Senior CCR Operator</t>
  </si>
  <si>
    <t>P ILLURI VIJAYA BABU</t>
  </si>
  <si>
    <t>ROPWAY FITTER</t>
  </si>
  <si>
    <t>DCM-ASTRO</t>
  </si>
  <si>
    <t>MALI</t>
  </si>
  <si>
    <t>BIGEDE SREENIVASSULU</t>
  </si>
  <si>
    <t>R SATISH KUMAR</t>
  </si>
  <si>
    <t>DCM-DIO</t>
  </si>
  <si>
    <t>R NAVANEETHAN</t>
  </si>
  <si>
    <t>Mechanical Manager</t>
  </si>
  <si>
    <t>DEVARAJAN. S</t>
  </si>
  <si>
    <t>SURENDER SINGH</t>
  </si>
  <si>
    <t>KOPPARTY SRINIVASA REDDY</t>
  </si>
  <si>
    <t>Foreman Mechanical</t>
  </si>
  <si>
    <t>THOTA JAGADISH</t>
  </si>
  <si>
    <t>PASWAN CHANDAN KUMAR</t>
  </si>
  <si>
    <t>Packing Plant Fitter</t>
  </si>
  <si>
    <t>KEETHA RAMAKRISHNA</t>
  </si>
  <si>
    <t>SHAIK SHAHNAZ AHMED</t>
  </si>
  <si>
    <t>RUDRARAJU SUDHEERVARMA</t>
  </si>
  <si>
    <t>THOKA PHANINDRA</t>
  </si>
  <si>
    <t>SAGGURTHI VENKATESWARA RAO</t>
  </si>
  <si>
    <t>HOD PROCESS</t>
  </si>
  <si>
    <t>BAIPINA VEERA KRISHNA</t>
  </si>
  <si>
    <t>Manager Process</t>
  </si>
  <si>
    <t>SHAIK MOHAMMED HUSSAIN</t>
  </si>
  <si>
    <t>DASARI ANANDA KUMAR</t>
  </si>
  <si>
    <t>DEPUTY MANAGER AUTO MOBILE</t>
  </si>
  <si>
    <t>KURAKULA AMARA LINGESWARARAO</t>
  </si>
  <si>
    <t>AUTOMOBILE FOREMAN</t>
  </si>
  <si>
    <t>M.MURALI KRISHNA</t>
  </si>
  <si>
    <t>0936</t>
  </si>
  <si>
    <t>NATARAJA RAMESH</t>
  </si>
  <si>
    <t>KUTTY KRISHNAN SUMESH</t>
  </si>
  <si>
    <t>MECHANICAL ENGINEER POWER PLANT</t>
  </si>
  <si>
    <t>BUNILAL CHOWDARY</t>
  </si>
  <si>
    <t>DG Foreman</t>
  </si>
  <si>
    <t>0926</t>
  </si>
  <si>
    <t>GOUND SUNILKUMAR SUDAMA</t>
  </si>
  <si>
    <t>B VENKATA RATHNAM BABU</t>
  </si>
  <si>
    <t>SHEKAR THANGAVELU</t>
  </si>
  <si>
    <t>OMPRAKASH BANERJEE</t>
  </si>
  <si>
    <t>DONEPUDI SRIKANTH</t>
  </si>
  <si>
    <t>SITE INCHARGE</t>
  </si>
  <si>
    <t>OPS &amp; Maintenace</t>
  </si>
  <si>
    <t>RAMU TALASILA</t>
  </si>
  <si>
    <t>Projects</t>
  </si>
  <si>
    <t>0554</t>
  </si>
  <si>
    <t>JAIVIR SINGH</t>
  </si>
  <si>
    <t>VINOG GANESH</t>
  </si>
  <si>
    <t>PALANIMUTHU KALIDOSS</t>
  </si>
  <si>
    <t>VALIVARTI BALASIVAPRASAD</t>
  </si>
  <si>
    <t>0619</t>
  </si>
  <si>
    <t>GANESHA RAM JAT</t>
  </si>
  <si>
    <t>Senior Chemist</t>
  </si>
  <si>
    <t>KONDA VENKATA DURGA RAO</t>
  </si>
  <si>
    <t>DCGN-I</t>
  </si>
  <si>
    <t>GUINEA</t>
  </si>
  <si>
    <t>MODALAVALASA NAGABHUSHANA RAO</t>
  </si>
  <si>
    <t>KAMATH GANAPATHI MIYAL</t>
  </si>
  <si>
    <t>PILLI MOHAN SIVA PRASAD</t>
  </si>
  <si>
    <t>Manager Commercial</t>
  </si>
  <si>
    <t>NAMBURI VEERA VENKATA SATYANARAYANA</t>
  </si>
  <si>
    <t>0508</t>
  </si>
  <si>
    <t>BRJESH SINGH</t>
  </si>
  <si>
    <t>OXYGEN PLANT INCHARGE</t>
  </si>
  <si>
    <t>Packing Plant</t>
  </si>
  <si>
    <t>ANDRAJU SRIHARI</t>
  </si>
  <si>
    <t>PIDATHALA PANDURANGA VITTAL</t>
  </si>
  <si>
    <t>DCGN-II</t>
  </si>
  <si>
    <t>BACHALAKURI SAI KUMAR</t>
  </si>
  <si>
    <t>Burner</t>
  </si>
  <si>
    <t>SANTOSH VASUDEO VAYANGAWDEKAR</t>
  </si>
  <si>
    <t>Commercial Associate</t>
  </si>
  <si>
    <t>VIKRAM DUA</t>
  </si>
  <si>
    <t>SANKARA RAO SADASIVUNI</t>
  </si>
  <si>
    <t>ASHISH KUMAR GHOSH</t>
  </si>
  <si>
    <t>PETHURAJ PANDIAN</t>
  </si>
  <si>
    <t>T.K.SAJID</t>
  </si>
  <si>
    <t>NARAM CHIRAKKAL JUBAIR</t>
  </si>
  <si>
    <t>SHAIK ABDUL JAID</t>
  </si>
  <si>
    <t>APPALA RAJU KAMELA</t>
  </si>
  <si>
    <t>VELAMAKANNI MURALI KRISHNA</t>
  </si>
  <si>
    <t>0504</t>
  </si>
  <si>
    <t>RAJENDRAN RAGHU</t>
  </si>
  <si>
    <t>ABDUL REHMAN</t>
  </si>
  <si>
    <t>0911</t>
  </si>
  <si>
    <t>CHATARSI RAJENDER</t>
  </si>
  <si>
    <t>Fabricator</t>
  </si>
  <si>
    <t>KUNNAMPALLI ABDULLA AKBARALI</t>
  </si>
  <si>
    <t>MOHAMMED ABDUL KARIM</t>
  </si>
  <si>
    <t>SENIOR INSTRUMENTATION MANAGER</t>
  </si>
  <si>
    <t>V KOTESWAR RAO</t>
  </si>
  <si>
    <t>BEESAM SUDHAKAR REDDY</t>
  </si>
  <si>
    <t>MANNEM NAVEEN KUMAR</t>
  </si>
  <si>
    <t>SRINIVAS JUPAKA</t>
  </si>
  <si>
    <t>SANDEEP GUNDU</t>
  </si>
  <si>
    <t>Production</t>
  </si>
  <si>
    <t>YELLAPRAGADA SRINIVASA RAO</t>
  </si>
  <si>
    <t>BHUPATIRAJU PRASADARAJU</t>
  </si>
  <si>
    <t>BHARAT BHUSHAN</t>
  </si>
  <si>
    <t>VADDE SIVAKUMAR</t>
  </si>
  <si>
    <t>Refractory Mason</t>
  </si>
  <si>
    <t>KAREEM KHAN</t>
  </si>
  <si>
    <t>NITIN JAGTAP</t>
  </si>
  <si>
    <t>Mechanic</t>
  </si>
  <si>
    <t>SUSHIL KUMAR</t>
  </si>
  <si>
    <t>TUMPALA SATISH</t>
  </si>
  <si>
    <t>Engineer Mines</t>
  </si>
  <si>
    <t>BOMBOTHULA KRISHNA MURTHI</t>
  </si>
  <si>
    <t>KADHA SEKHAR</t>
  </si>
  <si>
    <t>LEOCEM</t>
  </si>
  <si>
    <t>SIERRA</t>
  </si>
  <si>
    <t>KULKARNI ASHOK MURLIDHAR</t>
  </si>
  <si>
    <t>RAJAGOPALAN RENGANATHAN</t>
  </si>
  <si>
    <t>0004</t>
  </si>
  <si>
    <t>SEETARAM REDDY</t>
  </si>
  <si>
    <t>SENIOR MANAGER MARKETING</t>
  </si>
  <si>
    <t>YEDLAPALLI BULLIABBAI CHOWDARY</t>
  </si>
  <si>
    <t>NOUSHAD</t>
  </si>
  <si>
    <t>0010</t>
  </si>
  <si>
    <t>KANAGALA VENKATESWARA RAO</t>
  </si>
  <si>
    <t>BANALA BALAKIRAN</t>
  </si>
  <si>
    <t>0011</t>
  </si>
  <si>
    <t>PIDATHALA PRASANTH</t>
  </si>
  <si>
    <t>KEERTHIPATI MAHENDRA VARMA</t>
  </si>
  <si>
    <t>Warehouse</t>
  </si>
  <si>
    <t>AUTHUL CHERIAN JOHNSON</t>
  </si>
  <si>
    <t>SUPERVISOR</t>
  </si>
  <si>
    <t>NANDIGAM PHANI KUMAR</t>
  </si>
  <si>
    <t>PROJECT ENGINEER</t>
  </si>
  <si>
    <t>PATEL BRIJESHBHAI BHIKHUBHAI</t>
  </si>
  <si>
    <t>SRINIVASA RAO MUSULURU</t>
  </si>
  <si>
    <t>VENKATA RAO POLURI</t>
  </si>
  <si>
    <t>MEHTA ARVIND</t>
  </si>
  <si>
    <t>Crane Operator</t>
  </si>
  <si>
    <t>DAS TRIDIB</t>
  </si>
  <si>
    <t>RAM KUMAR. SINGH</t>
  </si>
  <si>
    <t>NAVEEN KUMAR CHETTIPELLI</t>
  </si>
  <si>
    <t>1317</t>
  </si>
  <si>
    <t>Dy.Manager Sales</t>
  </si>
  <si>
    <t>DSSL</t>
  </si>
  <si>
    <t>M. RAMALINGAM</t>
  </si>
  <si>
    <t>Manger Production</t>
  </si>
  <si>
    <t>M.GANESAN</t>
  </si>
  <si>
    <t>Production Supervisor  Salt Works</t>
  </si>
  <si>
    <t>Accounts Officer</t>
  </si>
  <si>
    <t>SANTHOSH KUMAR SINGH</t>
  </si>
  <si>
    <t>Date of Joining</t>
  </si>
  <si>
    <t>Service in WACEM</t>
  </si>
  <si>
    <t>Personal Mobile Number</t>
  </si>
  <si>
    <t>SSC</t>
  </si>
  <si>
    <t>emramli@yahoo.com</t>
  </si>
  <si>
    <t>sil.diacem@gmail.com</t>
  </si>
  <si>
    <t>konada.somasekhar@gmail.com</t>
  </si>
  <si>
    <t>CHAIRMEN</t>
  </si>
  <si>
    <t>raju.buddharaju@diamondcement.com</t>
  </si>
  <si>
    <t>neilkarandikar14@gmail.com</t>
  </si>
  <si>
    <t>UNIT HEAD</t>
  </si>
  <si>
    <t>bhanu_prasad65@hotmail.com</t>
  </si>
  <si>
    <t>dineshkumarparimal@yahoo.co.in</t>
  </si>
  <si>
    <t>LNMOHAPATRA2002@GMAIL.COM</t>
  </si>
  <si>
    <t>ksuresh305@gmail.com</t>
  </si>
  <si>
    <t>PRASANTHDDDD@GMAIL.COM</t>
  </si>
  <si>
    <t>ndipan2011@gmail.com</t>
  </si>
  <si>
    <t>PURUSH.MECH@GMAIL.COM</t>
  </si>
  <si>
    <t>surapanenisk@gmail.com</t>
  </si>
  <si>
    <t>sethupathhi@gmail.com</t>
  </si>
  <si>
    <t>DIPLOMA</t>
  </si>
  <si>
    <t>SVPR.APCL@GMAIL.COM</t>
  </si>
  <si>
    <t>krishna_inst@yahoo.com</t>
  </si>
  <si>
    <t>KKANDIMALLA7@GMAIL.COM</t>
  </si>
  <si>
    <t>BHAVANAMSAIDAREDDY1989@GMAIL.COM</t>
  </si>
  <si>
    <t>magantisrikanthidea@gmail.com</t>
  </si>
  <si>
    <t>gane222506@gmail.com</t>
  </si>
  <si>
    <t>No email id</t>
  </si>
  <si>
    <t>prasad_pev@yahoo.co.in</t>
  </si>
  <si>
    <t>SFAYAZ131@GMAIL.COM</t>
  </si>
  <si>
    <t>91 9866187073</t>
  </si>
  <si>
    <t>varinaidu@yahoo.com</t>
  </si>
  <si>
    <t>SARASWAT_VINOD@YAHOO.COM</t>
  </si>
  <si>
    <t>gopal.chinni@gmail.com</t>
  </si>
  <si>
    <t>GSHAIBAL@GMAIL.COM</t>
  </si>
  <si>
    <t>PRP_CHARY@YAHOO.COM</t>
  </si>
  <si>
    <t>MOSESSAMSON148@GMAIL.COM</t>
  </si>
  <si>
    <t>rizwan.ah2006@gmail.com</t>
  </si>
  <si>
    <t>dharaun@gmail.com</t>
  </si>
  <si>
    <t>abcd1234@gmail.com</t>
  </si>
  <si>
    <t>pandimeena55629@gmail.com</t>
  </si>
  <si>
    <t>MSKUMAR34733@GMAIL.COM</t>
  </si>
  <si>
    <t>KUSUKUMAR@GMAIL.COM</t>
  </si>
  <si>
    <t>MOHDOSMAN2004@YAHOO.CO.IN</t>
  </si>
  <si>
    <t>fc.dctogo@gmail.com</t>
  </si>
  <si>
    <t>arunkumarsahoo@13gmail.com</t>
  </si>
  <si>
    <t>kvsrinivasu1976@gmail.com</t>
  </si>
  <si>
    <t>pattabhivallabhaneni@gamil.com</t>
  </si>
  <si>
    <t>abcd@gmail.com</t>
  </si>
  <si>
    <t>PRAMATHSURENDRA@GMAIL.COM</t>
  </si>
  <si>
    <t>mvsubbarao1964@gmail.com</t>
  </si>
  <si>
    <t>SDSOUMENDUTTA1@GMAIL.COM</t>
  </si>
  <si>
    <t>ramarao1162@yahoo.com</t>
  </si>
  <si>
    <t>nvenkatesh@diamondcementghana.com</t>
  </si>
  <si>
    <t>KVMCOST@REDIFFMAIL.COM</t>
  </si>
  <si>
    <t>satyavolu1965@gmail.com</t>
  </si>
  <si>
    <t>ranjan.chakravarty2007@gmail.com</t>
  </si>
  <si>
    <t>lakshmanaprasaddasari@gmail.com</t>
  </si>
  <si>
    <t>amitkumarsaroj2014@gmail.com</t>
  </si>
  <si>
    <t>venkateswarlugondi@gmail.com</t>
  </si>
  <si>
    <t>00233 540105744</t>
  </si>
  <si>
    <t>mohangopal44@gmail.com</t>
  </si>
  <si>
    <t>ITI</t>
  </si>
  <si>
    <t>mvnreddy74@gmail.com</t>
  </si>
  <si>
    <t>s.mani12323@yahoo.com</t>
  </si>
  <si>
    <t>srichary70@gmail.com</t>
  </si>
  <si>
    <t>sanjeebkumarnayak75@gmail.com</t>
  </si>
  <si>
    <t>mchandrasekharbabu@yahoo.co.in</t>
  </si>
  <si>
    <t>pareshthakker4@gmail.com</t>
  </si>
  <si>
    <t>khannadinesh.1972@gmail.com</t>
  </si>
  <si>
    <t>a.anbalagan63@gmail.com</t>
  </si>
  <si>
    <t>karankisrikanth@gmail.com</t>
  </si>
  <si>
    <t>gandhamobulesu1@gmail.com</t>
  </si>
  <si>
    <t>sundaresh.kitti@gmail.com</t>
  </si>
  <si>
    <t>NAGENDRAPRASADU687@GMAIL.COM</t>
  </si>
  <si>
    <t>nagasayanareddy.r@gmail.com</t>
  </si>
  <si>
    <t>chekuribalakrishna@gmail.com</t>
  </si>
  <si>
    <t>rafi1027@gmail.com</t>
  </si>
  <si>
    <t>punnayya1@gmail.com</t>
  </si>
  <si>
    <t>tvnag1987@gmail.com</t>
  </si>
  <si>
    <t>obulesu786@gmail.com</t>
  </si>
  <si>
    <t>chennareddy1961@gmail.com</t>
  </si>
  <si>
    <t>varma.mudunuri85@gmail.com</t>
  </si>
  <si>
    <t>MANOWARALAM99@YAHOO.COM</t>
  </si>
  <si>
    <t>POTHULAMURALIDHARA@GMAIL.COM</t>
  </si>
  <si>
    <t>rameshpinnapuram@gmail.com</t>
  </si>
  <si>
    <t>RAMANARAMANA1838@GMAIL.COM</t>
  </si>
  <si>
    <t>minesnssvs@gmail.com</t>
  </si>
  <si>
    <t>sudheervarmajmpn4@gmail.com</t>
  </si>
  <si>
    <t>vsakthirekha@gmail.com</t>
  </si>
  <si>
    <t>DADIREEDY@GMAIL.COM</t>
  </si>
  <si>
    <t>yspreddy1969@gmail.com</t>
  </si>
  <si>
    <t>pksrivastva5@yahoo.co.in</t>
  </si>
  <si>
    <t>RAJA_AVASARALA@YAHOO.COM</t>
  </si>
  <si>
    <t>sudhanshu.shrivastava@gmail.com</t>
  </si>
  <si>
    <t>MUTHUVIJAY1988@GMAIL.COM</t>
  </si>
  <si>
    <t>BABUSAB.KCP@GMAIL.COM</t>
  </si>
  <si>
    <t>subodhajena686@gmail.com</t>
  </si>
  <si>
    <t>SHRIKAMTAM12@GMAIL.COM</t>
  </si>
  <si>
    <t>ragavalex@gmail.com</t>
  </si>
  <si>
    <t>kvslnmurty@gmail.com</t>
  </si>
  <si>
    <t>narrasaidaiah1234@gmail.com</t>
  </si>
  <si>
    <t>DEEPAKKESHU1786@GMAIL.COM</t>
  </si>
  <si>
    <t>RAMJIPAWAR47@GMAIL.COM</t>
  </si>
  <si>
    <t>ramakarur@gmail.com</t>
  </si>
  <si>
    <t>naralachetty.kondalu@gmail.com</t>
  </si>
  <si>
    <t>BRAHMA.CHARI@YAHOO.COM</t>
  </si>
  <si>
    <t>kulkarni_1970@yahoo.co.in</t>
  </si>
  <si>
    <t>kvrlanand@gmail.com</t>
  </si>
  <si>
    <t>bupinder.cem@gmail.com</t>
  </si>
  <si>
    <t>rmanikandansnkl@gmail.com</t>
  </si>
  <si>
    <t>ANJAIAH.ANKIREDDY@GMAIL.COM</t>
  </si>
  <si>
    <t>sreenumudra@gmail.com</t>
  </si>
  <si>
    <t>bsaidireddy9 @gmail. com</t>
  </si>
  <si>
    <t>ANWAR.BASHA69@YAHOO.COM</t>
  </si>
  <si>
    <t>narasimhareddyassireddy@gmail.com</t>
  </si>
  <si>
    <t>BALA@GMAIL.COM</t>
  </si>
  <si>
    <t>gsn.ramki@gmail.com</t>
  </si>
  <si>
    <t>rams.kottes@gmail.com</t>
  </si>
  <si>
    <t>AKPANDEY1963@GMAIL.COM</t>
  </si>
  <si>
    <t>vnmalleswararao@gmail.com</t>
  </si>
  <si>
    <t>ragh.2hbb@gmail.com</t>
  </si>
  <si>
    <t>pandey_rajkumar@yahoo.com.au</t>
  </si>
  <si>
    <t>vggovindarajan@yahoo.com</t>
  </si>
  <si>
    <t>rajeshsharmanashik62@gmail.com</t>
  </si>
  <si>
    <t>karthickarjunan09@gmail.com</t>
  </si>
  <si>
    <t>rameshbalakrishnan69@gmail.com</t>
  </si>
  <si>
    <t>G.RAO8889@YAHOO.COM</t>
  </si>
  <si>
    <t>pallam2005@gmail.com</t>
  </si>
  <si>
    <t>SIDHU.VENKATA@GMAIL.COM</t>
  </si>
  <si>
    <t>INTHUGOUSE@GMAIL.COM</t>
  </si>
  <si>
    <t>chantibabu1469@rediffmail.com</t>
  </si>
  <si>
    <t>paknathan1967@gmail.com</t>
  </si>
  <si>
    <t>jeeva4235@gmail.com</t>
  </si>
  <si>
    <t>subbarayudu.1970@gmail.com</t>
  </si>
  <si>
    <t>PALLANARASIMHARAO.678@GMAIL.COM</t>
  </si>
  <si>
    <t>karuppasamy.s1954@gmail.com</t>
  </si>
  <si>
    <t>moorthy_venkatachalam@yahoo.com</t>
  </si>
  <si>
    <t>asmurthy60@gmail.com</t>
  </si>
  <si>
    <t>eswarncl@gmail.com</t>
  </si>
  <si>
    <t>srinukodad@gmail.com</t>
  </si>
  <si>
    <t>nk501487@gmail.com</t>
  </si>
  <si>
    <t>venkateshkundavaram@gmail.com</t>
  </si>
  <si>
    <t>anandcherry123@gmail.com</t>
  </si>
  <si>
    <t>ravirudravaram85@gmail.com</t>
  </si>
  <si>
    <t>narasingaraop1@gmail.com</t>
  </si>
  <si>
    <t>instelecdcbsa@gmail.com</t>
  </si>
  <si>
    <t>sarifuddinngr@gmail.com</t>
  </si>
  <si>
    <t>gvenkateswarlu62@gmail.com</t>
  </si>
  <si>
    <t>kirankumarj1755@gmail.com</t>
  </si>
  <si>
    <t>BMAHESHCNR@GMAIL.COM</t>
  </si>
  <si>
    <t>SRINIVAS.BUGIDE@GMAIL.COM</t>
  </si>
  <si>
    <t>rsk.skr@gmail.com</t>
  </si>
  <si>
    <t>navaneethan24@gmail.com</t>
  </si>
  <si>
    <t>devarajan221@gmail.com</t>
  </si>
  <si>
    <t>surendersingh04218@gmail.com</t>
  </si>
  <si>
    <t>sri.reddyk143@gmail.com</t>
  </si>
  <si>
    <t>jhansibabu86@gmail.com</t>
  </si>
  <si>
    <t>chandanpaswanac@gmail.com</t>
  </si>
  <si>
    <t>KEETHARAMAKRISHNA10@GMAIL.COM</t>
  </si>
  <si>
    <t>shahnazsk@gmail.com</t>
  </si>
  <si>
    <t>SUDHEERRAJU92@GMAIL.COM</t>
  </si>
  <si>
    <t>phani048@gmail.com</t>
  </si>
  <si>
    <t>SVRAO912@GMAIL.COM</t>
  </si>
  <si>
    <t>veerakrishna.b@gmail.com</t>
  </si>
  <si>
    <t>HUSSAINMOHAMMAD7890@GMAIL.COM</t>
  </si>
  <si>
    <t>nagasaru99@gmail.com</t>
  </si>
  <si>
    <t>ANANDDASARI5@GMAIL.COM</t>
  </si>
  <si>
    <t>00223 66747317</t>
  </si>
  <si>
    <t>muralikrishna.mulagundla@gmail.com</t>
  </si>
  <si>
    <t>RAMESH_NATARAJ@YAHOO.COM</t>
  </si>
  <si>
    <t>krishnasumesh645@gmail.com</t>
  </si>
  <si>
    <t>chowdharybl123@gmail.com</t>
  </si>
  <si>
    <t>jayeshp.jrp23@gmail.com</t>
  </si>
  <si>
    <t>SKGSUNILGOUND287@GMAIL.COM</t>
  </si>
  <si>
    <t>tamilvanan_k@hotmail.com</t>
  </si>
  <si>
    <t>jayath78@gmail.com</t>
  </si>
  <si>
    <t>ravinag29@gmail.com</t>
  </si>
  <si>
    <t>omprakash.banerjee@gmail.com</t>
  </si>
  <si>
    <t>srikanthdonepudi82@gmail.com</t>
  </si>
  <si>
    <t>ramutalasila1969@gmail.com</t>
  </si>
  <si>
    <t>JIV@GMAIL.COM</t>
  </si>
  <si>
    <t>vinogganesh065@gmail.com</t>
  </si>
  <si>
    <t>kalidoss1511@gmail.com</t>
  </si>
  <si>
    <t>sivaprasad19888@gmail.com</t>
  </si>
  <si>
    <t>gr.jakhar559@gmail.com</t>
  </si>
  <si>
    <t>kvrao@gmail.com</t>
  </si>
  <si>
    <t>MODALAVALASANAGABHUSHANA@GMAIL.COM</t>
  </si>
  <si>
    <t>GRKAMATH@YAHOO.CO.IN</t>
  </si>
  <si>
    <t>PILLIMOHANSIVAPRASAD@GMAIL.COM</t>
  </si>
  <si>
    <t>rajunvvs@yahoo.co.in</t>
  </si>
  <si>
    <t>brajesh424@gmail.com</t>
  </si>
  <si>
    <t>srihari19062002@gmail.com</t>
  </si>
  <si>
    <t>PANDUVITTAL999@GMAIL.COM</t>
  </si>
  <si>
    <t>saikumarbachalakuri20@gmail.com</t>
  </si>
  <si>
    <t>SANTOSH.VAYANGAWDEKAR@GMAIL.COM</t>
  </si>
  <si>
    <t>cavikramdua@hotmail.com</t>
  </si>
  <si>
    <t>sankararaos@yahoo.com</t>
  </si>
  <si>
    <t>asis72@gmail.com</t>
  </si>
  <si>
    <t>dme_pethu@rediffmail.com</t>
  </si>
  <si>
    <t>JUBAIR4477@GMAIL.COM</t>
  </si>
  <si>
    <t>jaid.abdul76@gmail.com</t>
  </si>
  <si>
    <t>rajukammela91@gmail.com</t>
  </si>
  <si>
    <t>vgmk2004@gmail.com</t>
  </si>
  <si>
    <t>mkabdurahiman55@gmail.com</t>
  </si>
  <si>
    <t>chatarasirajender@gmail.com</t>
  </si>
  <si>
    <t>AKBARALI448@GMAIL.COM</t>
  </si>
  <si>
    <t>abdul.karim.gvil@gmail.com</t>
  </si>
  <si>
    <t>koteswarrao.hemanthkumar@gmail.com</t>
  </si>
  <si>
    <t>sbeesam.reddy@gmail.com</t>
  </si>
  <si>
    <t>mannemnaveen236@gmail.com</t>
  </si>
  <si>
    <t>sinivasjupaka@gmail.com</t>
  </si>
  <si>
    <t>sgundu707@gmail.com</t>
  </si>
  <si>
    <t>yellapragadas33@gmail.com</t>
  </si>
  <si>
    <t>rajaiah.1965@gmail.com</t>
  </si>
  <si>
    <t>sivaramudu.sr@gmail.com</t>
  </si>
  <si>
    <t>bhupati1007@gmail.com</t>
  </si>
  <si>
    <t>bharat67143@yahoo.com</t>
  </si>
  <si>
    <t>hiteshbhalsod@gmail.com</t>
  </si>
  <si>
    <t>vaddesiva98@gmail.com</t>
  </si>
  <si>
    <t>kareem.khan06@gmail.com</t>
  </si>
  <si>
    <t>nitinjagtar@gmail.com</t>
  </si>
  <si>
    <t xml:space="preserve">sushil_gpil@rediffmail.com </t>
  </si>
  <si>
    <t>tsatish.2009@gmail.com</t>
  </si>
  <si>
    <t>KITTU.BOTTULA@GMAIL.COM</t>
  </si>
  <si>
    <t>sekharkadha@gmail.com</t>
  </si>
  <si>
    <t>TECH.KULKARNI@REDIFFMAIL.COM</t>
  </si>
  <si>
    <t>BALAKIRAN.007@GMAIL.COM</t>
  </si>
  <si>
    <t>kseetaramreddy@gmail.com</t>
  </si>
  <si>
    <t>saigeetabulliabbai@gmail.com</t>
  </si>
  <si>
    <t>kvrao62@gmail.com</t>
  </si>
  <si>
    <t>tinku_prasanth8397@yahoo.com</t>
  </si>
  <si>
    <t>mahendravarma0705@gmail.com</t>
  </si>
  <si>
    <t>athulash@gmail.com</t>
  </si>
  <si>
    <t>phanin06@gmail.com</t>
  </si>
  <si>
    <t>BP999160@GMAIL.COM</t>
  </si>
  <si>
    <t>thungamvenkaiah11@gmail.com</t>
  </si>
  <si>
    <t>msr2016rao@gmail.com</t>
  </si>
  <si>
    <t>venkataraopoluri@gmail.com</t>
  </si>
  <si>
    <t>akm19860@gmail.com</t>
  </si>
  <si>
    <t>mailtotridib@gmail.com</t>
  </si>
  <si>
    <t>r.ramkrsingh@gmail.com</t>
  </si>
  <si>
    <t>bhagyakumar26@gmail.com</t>
  </si>
  <si>
    <t>Personal Email ID</t>
  </si>
  <si>
    <t>Reporting Manager</t>
  </si>
  <si>
    <t>Permanent Address</t>
  </si>
  <si>
    <t>DOB</t>
  </si>
  <si>
    <t>AGE</t>
  </si>
  <si>
    <t>Total Work Exp. ( In Years)</t>
  </si>
  <si>
    <t>FLNO.303,SURYAMANI RESIDENCY, AKKAYYAPALEM,VISAKHAPATNAM-16,A.P. INDIA</t>
  </si>
  <si>
    <t xml:space="preserve">1A / 47, Ireland Road, Mount Wellington, Auckland, New Zealand </t>
  </si>
  <si>
    <t>P NO-40,PRAKRUTHIL VIHAR,GK PRIDE,BALAJI NAGAR ROAD,YAPRAL,HYDERABAD-500087</t>
  </si>
  <si>
    <t>Namagiri Avenues,Shanti Nagar,Fairlands,Alagapuram Periyapudur,salem</t>
  </si>
  <si>
    <t>C/O ANANDA CHANDRA MOHAPATRA, PRACHINAGAR, DIST-BHADRAK, STATE- ODISHA- 756181</t>
  </si>
  <si>
    <t>PENUBOLU,RAMAGIRI,ANANTHAPURAM-515101</t>
  </si>
  <si>
    <t>PALAYIL HOUSE, MUNNUR, KOZHIKODE, KERALA- 673326</t>
  </si>
  <si>
    <t>H/No - 217, Mayengia, Charaibahi, Morigaon. Assam - 782103</t>
  </si>
  <si>
    <t>RAPAKAPUTTUGA, R BELAGAM, KAVITI, KANCHILI, SRIKAKULAM, ANDHRA PRADESH-532290</t>
  </si>
  <si>
    <t>SURAPANENI SIVA KUMAR, D.NO. 49-1-69,NEAR E.S.I BUS STOP, GUNADALA,VIJAYAWADA, KRISHNA DISTRICT, A.P.</t>
  </si>
  <si>
    <t>H. No-18C-5, Asilapuram, Cholapuram Post, Rajapalayam Taluk, Virudhunagar Dist. Tamil Nadu- 626139</t>
  </si>
  <si>
    <t>C-3, YASHWAR NAGAR, KANCHARA CITY, VIJAYA NAGAR, JABALPUR, MADHYA PRADESH- 482002</t>
  </si>
  <si>
    <t>S.RAMA KRISHNA H.NO 6-15,16TH WARD NEAR RAMA KOVELA. BALIGHATTAM(POST) NARSIPATNAM(MANDAL)VISAKHA(DT) PIN 531116</t>
  </si>
  <si>
    <t>D NO: C-27,RKC COLONY,MACHERLA-522426</t>
  </si>
  <si>
    <t>BRAHMAANAPALLI ,VINUKONDA , GUNTUR , ANDHRA PRADESH-522647</t>
  </si>
  <si>
    <t>5-79, ANDHRA BANK RAOD, KOVVALI, ELURU, ANDHRA PRADESH - 534448</t>
  </si>
  <si>
    <t>NO.1/7,ILLATHAR NAGAR,THIRUMUKKULAM,VADAKARAI,SRIVILLIPUTTUR POST,VIRUDHUNAGAR,TAMIL NADU-626125</t>
  </si>
  <si>
    <t>Guntur, Andra Pradhesh</t>
  </si>
  <si>
    <t>H.NO-8/273, H TYPE,CEMENT NAGAR, BETHAMCHERLA, KURNOOL-518206</t>
  </si>
  <si>
    <t>V.NAIDU S/0 APPARAO. PARAVADA(M.D) VISAKHA PATNAM(DIST) 531021</t>
  </si>
  <si>
    <t>102, SANSKAR APARTMENTS NEAR JAIN TEMPLE, PATEL COLONY, JAMNAGAR-361008</t>
  </si>
  <si>
    <t>K Gopal, Bukkacherla (Post), Rapthadu(Mandal), Anantapur (District), 515002, Andhra Pradesh</t>
  </si>
  <si>
    <t>NR SENCO PETROL PUMP, SILCHAR ROAD, SARISA, KARIMGANJ, ASSAM- 788713</t>
  </si>
  <si>
    <t>B-410,HALL MARK TRANQUIL, QUIL QUTUB SHAH LAYOUT, NARSING ROAD,PUPPALAGUDA, TELANGANA-500084</t>
  </si>
  <si>
    <t>57/B 1ST CROSS, CHIRENJEEVI LAYOUT, HEBBAL KEMPAPURA, BANGALORE, KARNATAKA-560024</t>
  </si>
  <si>
    <t>Flat No-303 Kohenoor Apartment Shahjahanabad, Huzur, Bhopal. Madhya Pradesh- 462001</t>
  </si>
  <si>
    <t>NO-3,3RD MAIN ROAD,BHARADHIDASAN NAGAR,MUDALIARPET,PONDICHERRY,T.N-605004</t>
  </si>
  <si>
    <t>H. No- 4/142D North Street, Valavanthalpuram, Cholapuram(South), Sankarankovil(TK), Tenkasi. Tamil N</t>
  </si>
  <si>
    <t>M. SELVA KUMAR, NO-32, SANAKARANOORTY PATTY, ALANGULAM,RAJAPALAYAM,TAMILNADU- 626127</t>
  </si>
  <si>
    <t>D.NO-6-1028/2, VIVEKANANDA NAGAR, KODADA ROAD, JAGGAIAHPET, KRISHNA, ANDHRA PRADESH-521175</t>
  </si>
  <si>
    <t>H.NO: 1-774, MEHBOOB MANZIL, UPPER LANE, INFRONT AL AMMEN SCHOOL, STATION BAZAR, GULBURGA, KARNATAKA</t>
  </si>
  <si>
    <t>BALA KRISHNA MURTHY. KASTURI   H.NO: 11-20-13/403, VYSSYA BANK APARTMENTS, HUDA COMPLEX , SAROOR NAGAR, HYDERABAD - 500035</t>
  </si>
  <si>
    <t>ARUN KUMAR SAHOO, S/o BASUDE BA SAHOO, JANAK, BRAMHABARADA,JAJPUR, ORISSA - 755005</t>
  </si>
  <si>
    <t>K.V.SRINIVASU, D.NO. 3-245, MACHAVARAM, MACHAVARAM MANDAL, +GUNTUR DISTRICT, ANDRA PRADESH</t>
  </si>
  <si>
    <t>PATTABHI RAMU. VALLABHANENI,9-65, 8TH STREET, SRI RAM NAGAR, GAVARAVARAM, ELURU, WEST GODAVARI DISTRICT, ANDHARA PRADESH</t>
  </si>
  <si>
    <t>NMO 13-1-160/4/5 Snehapuri Colony Motinagar Hyderabad AP</t>
  </si>
  <si>
    <t>13/6A, VANGIAMMAN, STREET, MADUKKARAJ, COIMBATORE, TAMIL NADU- 641105</t>
  </si>
  <si>
    <t>13-73, FOF - 3, JAI VENKATA SAI TOWERS, PALA BAZAR PRASADAMPADU, VIJAYAWADA,  DIST KRISHNA- 521108</t>
  </si>
  <si>
    <t>SOUMEN DUTTA SECTOR -5 STREET NO-11 BLOCK NO-11/D ,BHILAI CHATTISGARTH</t>
  </si>
  <si>
    <t>4.3.114/1,1/3-RAMANAPET,KOREPADU,GUNTUR,AP</t>
  </si>
  <si>
    <t>P O BOX 320, TEMA, GHANA</t>
  </si>
  <si>
    <t>AARTHI SIVARANMAN APARTMENTS 17, OLD TOWNSHIP ROAD, AMBATTUR, CHENNAI- 600053</t>
  </si>
  <si>
    <t>SATYA CLASSIC TOWERS, TARNAKA, HYDERABAD-17</t>
  </si>
  <si>
    <t>Jetia Bakultala, Halisahar, North 24, Parganas, West Bengal-743135</t>
  </si>
  <si>
    <t>D.LAKSHMANA PRASAD,S/O D.B KOTESWARA RAO,H.NO;13-2-261,GURAJADA APPARAO STREET,MACHERLA-522426,GUNTUR,AP,INDIA</t>
  </si>
  <si>
    <t>AMIT KUMAR ,H.NO:8-124 SANJAY GHANDI NAGAR,QUTUBLLAPUR ,RANGA REDDY ,AP</t>
  </si>
  <si>
    <t>H.NO. 1 - 64, BOINACHERUVUPALLI VILLAGE, PEAPALLY MANDAL, KURNOOL, ANDHRA PRADESH - 518220</t>
  </si>
  <si>
    <t>Dummy Address</t>
  </si>
  <si>
    <t xml:space="preserve"> M.VENKATANARAYANA REDDY  NAYANAGER,KODAD(VI&amp;PO&amp;MD)NALGONDA (DI) TELANGANA STATE</t>
  </si>
  <si>
    <t>SUBBIAH MANI, 154 I, NORTH STREET, KURICHIKULAM, NARANAMMAL PURAM, TIRUNELVELI, TAMIL NADU STATE, IN</t>
  </si>
  <si>
    <t>Flat No:G-11, SVLN Apartments, Sujathanagar, Pendurthi, Visakhapatnam-530051</t>
  </si>
  <si>
    <t>BALIGANDA VILLAGE,CHAKADA GOGUA,KENDRA PARA DIST,ODISHA-759245</t>
  </si>
  <si>
    <t>D-No-7/21 Divyazana samazam ST Gudivada-521301</t>
  </si>
  <si>
    <t>P 15 Prashanti Apartment, 2nd floor, Kalamvadi society, Ahmedabad, GJ-320008</t>
  </si>
  <si>
    <t>Flat No : D-003,Raheja Atharva Apartments, Sector-109, Gurugram-122006.(Haryana)</t>
  </si>
  <si>
    <t>2/35, NALLALAGU STREET, MELASIVAPURI, PADUKKOTTAI, TAMIL NADU-622403</t>
  </si>
  <si>
    <t>H.No: 12-2-617, srisailam Road, Macherla, Guntur - Dist.  A.P</t>
  </si>
  <si>
    <t>H. No- 8-210,  Bethamcherla Mandalam, Quarry Kottal, Cement Nagar,  Kurnool Dist. Andhra Pradesh- 51</t>
  </si>
  <si>
    <t>CEMENT NAGAR , KURNOOL</t>
  </si>
  <si>
    <t>H. NO:2-20,ENAKANDLA BANGAMPALLI,KURNOOL,ANDHRA PRADESH-518124</t>
  </si>
  <si>
    <t>Door No:12-3-59, Sai Nagar, IVth cross, Anantapur, Andhrapradesh - 515002</t>
  </si>
  <si>
    <t>H.No 7-7-11/2, Street -1, Balaji nagar, Peerzadiguda,uppal Hyderabad</t>
  </si>
  <si>
    <t>S/O.HUSSAIN VALI,H.NO:3-45,HUSSAINAPURAM V</t>
  </si>
  <si>
    <t>H.NO: 2-10, YADAV BAZAR, GAMALAPADU, DACHEPALLI (M), GUNTUR, ANDHRA PRADESH- 522414.</t>
  </si>
  <si>
    <t>H.No:9-100,Tadi Boyinavari Palem, Chukkapallivaripalem,duggirala mandalam, Guntur</t>
  </si>
  <si>
    <t>H-No-F2/2;Sripuram Boincheruvupally Peapully-518220</t>
  </si>
  <si>
    <t>Sivapuram Village, Davarajugattu Post, Peddaraveedu Mandal, Prakasam District, Andhra Pradesh</t>
  </si>
  <si>
    <t>H.No:3-77/1,Chinakothalanka,Mummidivaram Mandal,E.G.Dt-533216</t>
  </si>
  <si>
    <t>BENIGER, MUNGER, BIHAR- 811201</t>
  </si>
  <si>
    <t>NULL</t>
  </si>
  <si>
    <t>C-62, DECCAN CEMENTS, BHAVANIPURAM COLONY, MAHANKALI GUDEM, SURYAPET, TELANGANA- 508218</t>
  </si>
  <si>
    <t>H.NO. 9 - 160/4, NEAR OLD WATER TANK, CEMENT NAGAR, KURNOOL, ANDHRA PRADESH - 518206.</t>
  </si>
  <si>
    <t>VENKATA RAMANA H-NO:10-189 G TYPE CEMENT NAGAR KARNOOLANDHRA PRADESH</t>
  </si>
  <si>
    <t>8-46, Dowleswaram, EGDT, A.P</t>
  </si>
  <si>
    <t>3-28-1, Jampanavari Veedi,Tuni East Godavari,AP</t>
  </si>
  <si>
    <t>55 KUMARAPALAYAM MAIN ROAD,WARD-1,PALIPALAYAM AGRAHARAM,NAMAKKAL,TAMILNADU-638008</t>
  </si>
  <si>
    <t>H.NO: 9-17-1/A, KANDUKUR ROAD, NEAR JAMMI TREE, ALLAGADDA, KURNOOL, ANDHRA PRADESH- 518543</t>
  </si>
  <si>
    <t>H.NO.45-24-6-11 FIRST FLOOR CO PULLAREDDY ASHOKNAGAR,KURNOOL PIN:518005,ANDHRA PRADESH,INDIA</t>
  </si>
  <si>
    <t>C - 505, OMEGA GREEN PARK APPT. OPP. RAMSWAROOP ENGINEERING COLLEGE, LUCKNOW, UTTAR PRADESH - 226028</t>
  </si>
  <si>
    <t>E-08, BRS EMPIRE, PEDDA WALTAIR, VISAKHAPATNAM, ANDHRA PRADESH-530017</t>
  </si>
  <si>
    <t>BILT COLONY,Q No C-42,BALLARPUR,CHANDRAPUR,MAHARASTRA-442901</t>
  </si>
  <si>
    <t>SOUTH STREET,CHOCKALINGAPURAM,RAJAPALAYAM,VIRUDHUNAGAR,TAMIL NADU</t>
  </si>
  <si>
    <t>D.NO-1/264, SETTIVARIPALLE, MYUDUKURU, YSR DISTRICT, ANDHRA PRADESH- 516173</t>
  </si>
  <si>
    <t>Bubneshwar</t>
  </si>
  <si>
    <t>H.NO: 3-1-598, INDIRANAGAR, KANMNAGAR,TELANGANA-505001</t>
  </si>
  <si>
    <t>N/NO: 2-B,EAST STREET,KEELA VALADI PO,LALGUDI TK,TIRUCHARAPALLI RURAL,TAMIL NADU-621218</t>
  </si>
  <si>
    <t>D.No.19-5-24/1, F.No. A-5, Veerabhadrapuram, Rajahmundry, Andra Pradesh, - 533104</t>
  </si>
  <si>
    <t>N.SAIDAIAH S/O.HANUMAIAH NADIKUDI (POST) DACHEPALLI (MD) GUNTUR (DT) A.P PIN:522414</t>
  </si>
  <si>
    <t>DEEPAK KESHU, NEAR BRIGHT LAN, BHANKUR SHAHABAD, CHITTAPUR, KAKABURAGI, KARNATAKA-585228</t>
  </si>
  <si>
    <t>BEHIND REEMA HIGHER SECONDARY SCHOOL, nEW RAJIV NAGAR,SEMA KALAN,BHOPAL-462010</t>
  </si>
  <si>
    <t>73 MAIN ROAD THALAVAPALAYAM PST KARUR 639113</t>
  </si>
  <si>
    <t>CHOUTAPALLY VILLAGE , MATTAMPALLEY MANDAL , NALGONDA, PIN 508204</t>
  </si>
  <si>
    <t>8-2-293/159/B, SRI VENKATESWARA NAGAR, BANJARA HILLS, HYDERABAD, TELANGANA-500034</t>
  </si>
  <si>
    <t>H.NO.3-3-5/81/A/1,Akshayasreenivas,Srinagar Colony,Ramanthapur,Ranga Reddy-500013</t>
  </si>
  <si>
    <t>Flat No: G1, Plot No-13, Mamathanivas, NRI Colony, Pragathi Nagar, Kukatpally. Hyderabad. Telangana</t>
  </si>
  <si>
    <t>House No 307, Village :Banchawalli Post Chola  Taluq : Secunderabad District : Bulund Shahar Uttarpradesh</t>
  </si>
  <si>
    <t>D.No 3-17,Godavarru.Kankipadu, Krishna dt</t>
  </si>
  <si>
    <t>41/23, Gomathiyapuram, 6th street, sankarankovil,trinuelveli district,tamilnadu-627756</t>
  </si>
  <si>
    <t>OPPOSITE TO SRI CHAITANYA TECHNO SCHOOL, NAYANAGAR, KODADA, NALAGONDA, TELANGANA-508206</t>
  </si>
  <si>
    <t>C/0 NARSIMHA RAO NEAR BABA HOTEL BHURGHAMPDHAD 507127 BHADRACHALAM.KHAMMAM</t>
  </si>
  <si>
    <t>2-112, Chota pally, Matampally (M), Nalgonda dist, Telangana 508 204</t>
  </si>
  <si>
    <t>H-NO:5-60-37, 5TH LANE ,COBALDPET ,GUNTUR ,ANDHRA PRADESH -522002</t>
  </si>
  <si>
    <t>H. No: 2-16/1, Choutapally (V), Mattampally (M), Suryapet Dist. Telangana - 508204</t>
  </si>
  <si>
    <t>6-84, REDDYPALEM,BANDLAMOTU,GUNTUR,ANDHRA PARDESH-522614</t>
  </si>
  <si>
    <t>4 - 87, KAJULURU CENTER WAY BRIDGE, GOLLAPALEM, EAST GODAVARI, ANDHRA PRADESH - 533468</t>
  </si>
  <si>
    <t>Rampuram (Post), Melleachervu (MD), Nalgond (Dist), Telengana-508246. India.</t>
  </si>
  <si>
    <t>GYANPUR, NATHMALPUR, BJOJPUR, BIHAR-802316</t>
  </si>
  <si>
    <t>H. No: 3-44, Cherlagudi Padu, Gurazala (M), Guntur Dist. Andhra Pradesh - 522415</t>
  </si>
  <si>
    <t>H.No:7-2-125, Birla Area, Wadi,India</t>
  </si>
  <si>
    <t>Tower B, Flat 5 C, Hasting Court, 96 Garden Reach Road, Kolkata-700023</t>
  </si>
  <si>
    <t>No.8, Old No 10, Second Street, North Gopalapuram, Chennnai. Tamil Nadu -600086</t>
  </si>
  <si>
    <t>BLOCK NO C3,FLAT NO 4,VIRAT HSG SOC,ABYANTA NAGAR,KAMATWADE,AMBAD,NASIK-422008</t>
  </si>
  <si>
    <t>H.NO. 87/5, N.NO. 101, INDIAN BANK COLONY,5TH CROSS, TRICHY URBAN- 620021, TAMIL NADU, INDIA</t>
  </si>
  <si>
    <t>H. No: 11/5, CPM Street, Pudupet, Chennai. Tamil Nadu - 600002</t>
  </si>
  <si>
    <t>D.NO-39-26-62/3/1, RAJEEV NAGAR, MARRIPALEM, VISAKHAPATNAM</t>
  </si>
  <si>
    <t>C/o.Sudha Srinivas,Flat No:503,Srinivasa Residency,Nizampet,Hyd</t>
  </si>
  <si>
    <t>F.NO-G3, P.NO-94&amp;101, PEARL RESIDENCY, PARTAP REDDY LAYOUT, KOLAN NARYANA REDDY COLONY, HYD - 500090</t>
  </si>
  <si>
    <t>H-NO:8-113 ,CEMENT NAGAR , BELTHACHERLA , KURNOOL ,ANDHRA PRADESH-518206</t>
  </si>
  <si>
    <t>Kummari vari Punta,Ainapuram,Mummidivaram,East Godavari,Andhrapradesh</t>
  </si>
  <si>
    <t>2/87, EAST COLONY, KOTHATTAI, CUDDALORE, TAMIL NADU - 606111</t>
  </si>
  <si>
    <t xml:space="preserve">D.No. 3-89/1, Chinamet lanka Inapuram, Mummidivaram ( mandal) East Godavari (Dist), A.P - 533216 </t>
  </si>
  <si>
    <t>3-224,ER NGAR,RAMESWARAM,PRODDATUR,YSR DISTRICT,ANDHRAPRADESH-516360</t>
  </si>
  <si>
    <t>NARASIMHAPURAM, KAREMPUDI,GUNTUR, ANDHRA PRADESH- 522614</t>
  </si>
  <si>
    <t>H. No: 81/5, Middle Street, Po - Chatrapatti, Via – Rajapalayam, Virudhunagar Dist. Tamil Nadu - 626</t>
  </si>
  <si>
    <t>SOBANUR-KRISHNAGIRI(Dt),T.N</t>
  </si>
  <si>
    <t>Flat G-2, Sai Sharmistha Residency, Jeedimetla Village, Hyd - 55</t>
  </si>
  <si>
    <t>H. No: 3-159 Near Govt. Guest House,  Bethamcherla, Kurnool Dist. Andhra Pradesh - 518599</t>
  </si>
  <si>
    <t>H.NO-11-45/1,AZAD NAGAR,KODAD,SURYAPET.T.S-508206</t>
  </si>
  <si>
    <t>BIHAR,INDIA</t>
  </si>
  <si>
    <t>H. No: 4/194/1, Shilpa Singapur Township, Dinnedevarapadu, Kurnool. Andhra Pradesh - 518002</t>
  </si>
  <si>
    <t>D.No.19-170/1,M V Peta, Relangi , Iragavaram, West Godavari  Andhra Pradesh -534217</t>
  </si>
  <si>
    <t>R.RAVIKUMAR,S/O.R.MADDILETI,H.NO:9-24,GOVT.QUARTERS,CEMENT NAGAR POST,KURNOOL(DT),A.P.INDIA-518206</t>
  </si>
  <si>
    <t>1-13, Chinna Veedhi, Modallavalas,Pndru Mandal, Srikakulam-532484</t>
  </si>
  <si>
    <t>SURARAEDDY CAMP,JAWALGARA,RAICHUR,KARNATAKA 584143</t>
  </si>
  <si>
    <t>Nayagarh, Orissa-752069</t>
  </si>
  <si>
    <t>FLAT NO- 502,SAITEJA APARTMENTS,ROAD-16,PANCHAVATI COLONY,MANIKONDA HYDERABAD.PIN-500089</t>
  </si>
  <si>
    <t>H.NO. 3 - 136, BOYA STREET, VANALA PAMULAPADU, KURNOOL, ANDHRA PRADESH - 518508</t>
  </si>
  <si>
    <t>H.NO: 10-31, CEMENT NAGAR, BETHAMCHERLA, KURNOOL(DT), ANDHRA PRADESH</t>
  </si>
  <si>
    <t>H.NO: 3-540-81,NANDYAL,KURNOOL-518501</t>
  </si>
  <si>
    <t>156,North Alagai Nagar, Rajapalayam, Virudnunagar (District). Tamil Nadu</t>
  </si>
  <si>
    <t>East Street, Balakrishnapuram, Gopalapuram (PO), Theni District, Tamil Nadu Pin-625534</t>
  </si>
  <si>
    <t>DEVARAJAN.S .,  KOYADAPARA, MBU, PURAKKAD  (P.O), ALAPUZHA DISTRICT, KERALA - 690551</t>
  </si>
  <si>
    <t>H. No: 3-369, Subash Road, ACC, Near Hi-tech City, Mancherial Dist. Telangana - 504209</t>
  </si>
  <si>
    <t>H.No.6-781/D,Dange Nagar Jaggayya peta Krishna Dist,( A.P)- 521175</t>
  </si>
  <si>
    <t>S/o Sanyasi Rao, Karampudi (Mandal), Guntr(District), Andhrapradesh</t>
  </si>
  <si>
    <t>S/O Mukhut Paswan, Vill-Anandi Chak, Chunhatta (PO),Nauhatta (PS)Rotas (Dist),Bihar-821304</t>
  </si>
  <si>
    <t>K.RAMAKRISHNA  RAMAPURAM ,MELLACHERUVU,NALGONDA,TELENGANA-508246</t>
  </si>
  <si>
    <t>H NO:28-1052-6,Saibaba Nagar,Nandyal,Kurnool-518502</t>
  </si>
  <si>
    <t>H.NO-C-7/03, NCL COLONY, SIMHAPURI, MATAMPALLY, NALGONDA, TELANGANA-508204</t>
  </si>
  <si>
    <t>D NO 9-104,VEERA NAYAKUNI PALEM, CHEBROLU ,GUNTUR,AP- 522213</t>
  </si>
  <si>
    <t>D.NO: 33-23-33, LAVASUSA APARATMENTS, KASTHURIBHAI PET, VIJAYAEWADA KRISHNA, ANDHRAPRADESH- 520010</t>
  </si>
  <si>
    <t>Raghudevapuram Sitanagaram Mandal Rajahmundry East Godavari Dist (A.P)</t>
  </si>
  <si>
    <t>NARASIMHA PURAM,KARAMPUDI,GUNTUR,ANDHRA PRADESH522614</t>
  </si>
  <si>
    <t>Near Saw Mill Center,Besides Dandivagu, Gurazala Village &amp; Mandal,Guntur-522415</t>
  </si>
  <si>
    <t>AMBEDKAR STREET,HARIJANAWADA,CHINNADPURAM,KRISHNA-521001</t>
  </si>
  <si>
    <t>Rajaprasadamu,hyderabad</t>
  </si>
  <si>
    <t>H.No.6-1-7/10 B, LIGH Quarters, Cheruvu Bazar, Khammam, Telangana</t>
  </si>
  <si>
    <t>D-110,SAMPATH NAGAR,ERODE.TAMIL NADU -638011</t>
  </si>
  <si>
    <t>Kallenkulam House Chithali (Post) Palakkad, Kerala- 678702</t>
  </si>
  <si>
    <t>Majhariya (Village), Jhakhara (Post) Via Piprakothi, East Champuran (District)- Pin-845429 , Bihar</t>
  </si>
  <si>
    <t>Kumbharia,pardi ,Gujarat-396125</t>
  </si>
  <si>
    <t>K K COMPOUND, CHANOD SILVASA ROAD, VAPI VALSAD, GUJARAT- 396191</t>
  </si>
  <si>
    <t>404, Indraprastha Apartments, Vikaspuri, Near AG Colony, Erragadda, Hyderabad</t>
  </si>
  <si>
    <t>D.No:3/753/11, Sri Harinivas, Alasanatham, Hosur, Tamil Nadu-635109</t>
  </si>
  <si>
    <t>Plot No 58,3rd Main,Ganapathi Pura,Konankunte Extension.Bangalore-560062,Karnatana</t>
  </si>
  <si>
    <t>Plot No:112,Brindavan Estates,Nizampet Road,Kukatpally,Hyderabad-500085.</t>
  </si>
  <si>
    <t>SANTHOSHPUR, EAST ROAD,SURVARY PARK, KOLKATA,WB</t>
  </si>
  <si>
    <t>D-NO-2-102, Main road , chinaogirala, vuyyuru MDL, krishna dist, A.P, India</t>
  </si>
  <si>
    <t>T Ramu, House No.10-82, Bus Stand Road, Nagayalanka, Andhra Pradesh</t>
  </si>
  <si>
    <t>H.NO: 175,MOHAR,AGARER,BIHAR</t>
  </si>
  <si>
    <t>CHAKKUVILLATHARAYIL,KAITHA NORTH,CHETTIKULANGARA,ALAPPUZHA,KERALA - 690106</t>
  </si>
  <si>
    <t>Muthugowndanpatty, Mavathur-post, Kadavur-Taluk., Karur District, Tamil Nadu – India</t>
  </si>
  <si>
    <t>S/o VV Rama raju, C/o Viswam Cements Ltd, Mellacheruvu Mandal Nalgonda Dist ( Telangana)</t>
  </si>
  <si>
    <t>VPO-LOHA, TEH- RATANGARH,CHURU,RAJASTHAN,PIN:331022,INDIA</t>
  </si>
  <si>
    <t>Hyderabad,rajaprasaadamu-kondapur</t>
  </si>
  <si>
    <t>Q.NO-A-4, ANJANIPURAM, GUDIMAL, KAPURAM, MELLACHERUVU, NALGONDA, TELANGANA-508246</t>
  </si>
  <si>
    <t>P.NO: 78/3,INDRADHANUSH, MYSTIQUE GARDENS,38 KALTHUR,SANTHEKATTE, BRAHMAVARA, UDUPI KARNATAKA-576215</t>
  </si>
  <si>
    <t>H.NO- 26-213, 2ND FLOOR, SURBAHI COLONY, CHANDA NAGAR, TELANGANA- 500050</t>
  </si>
  <si>
    <t>PIPPARA,GANAPAVARAM ,WESTGODAVARI,ANDHRAPRADESH-534197</t>
  </si>
  <si>
    <t>98 B, Nankari, IIT Kanpur, India</t>
  </si>
  <si>
    <t>28-28/1, NEAR SAI BABA TEMPLE, SIVA PARVATHI NAGAR, YANAMALAKUDURU KRISHNA, ANDHRA PRADESH - 520007</t>
  </si>
  <si>
    <t>H.NO: 102, 1ST FLOOR, TARA GRANDEUR APARTMENT, VANASTHALIPURAM,HYDERABAD- 500060</t>
  </si>
  <si>
    <t>Suryapet (town) Nagulapahad (v) penpahad (m) Pincode 508213</t>
  </si>
  <si>
    <t>403, SADGURU KRUPA BUILDING, NEAR NAGESWAR MANDIR, KOPERGAON, DOMBIVLI</t>
  </si>
  <si>
    <t>Flat No- 19114,  ATS Advantage, Ahinsa Khand, Indirapuram, Ghaziabad. Uttar Pradesh- 201014</t>
  </si>
  <si>
    <t>Door No- 9-17-34/2, Flat No-02, Sri Pooja Residency, C.B.M Compound, Visakhapatnam. Andhra Pradesh-</t>
  </si>
  <si>
    <t>FLAT NO 607 6TH floor blocks, EARBAN, Silver Spring a B BY PASS ROAD, INDORE MP 452010</t>
  </si>
  <si>
    <t>NEAR VELLAIPPAN KOVIL AMMAIAPPAPURAM SETTIARPATTI-PO 626122 VIRUDHVNAGAR-DT,TAMILNAIDU</t>
  </si>
  <si>
    <t>TK HOUSE,ANGATI PARAMBIL, PO CHALIYAM, KOZHIKODE,PIN:673301, KERALA,INDIA</t>
  </si>
  <si>
    <t>JUBAIR NC,MALAYIL HOUSE ,PULLIPPARAMBA,CHELEMBRA,KERALA-673634</t>
  </si>
  <si>
    <t>DOOR NO. 2-27,GANIKAPUDI VILLAGE,PATHIPADU MANDAL ,GUNTUR,-522019,ANDHRA PRADESH,INDIA.</t>
  </si>
  <si>
    <t xml:space="preserve">PLOT NO - F 11, D BLOCK, AUTONAGAR, VISHAKAPATNAM, ANDRAPRADESH, INDIA. </t>
  </si>
  <si>
    <t>P.No 24,Bramarambika Nagar, Malkajgiri, Secunderabad-500047</t>
  </si>
  <si>
    <t>MR. ABDUL REHMAN, MANAKKATH, KADANGUDA, P.O.- CALICUT UNIVERSITY, DISTT.- MALPPURAM, KERALA, INDIA</t>
  </si>
  <si>
    <t>CHATARASI RAJENDER 1-11-JANGALAPALLI X ROAD INCHERLA POST MULUG,WARANGAL PIN 506352 TELANGANA</t>
  </si>
  <si>
    <t>KUNNAMPALLI HOUSE, PATHAR POST, VELLIMUTTAM, MALLAPURAM, KERALA-679334</t>
  </si>
  <si>
    <t>H.NO-19,WARD NO-5,PUSPAKAR,PO-MILANPUR,NALBARI.ASSAM-781335</t>
  </si>
  <si>
    <t>FLAT No.330/4, Surya Saroj Apartment, HUDA Complex, Saroor Nagar, Hyderabad-500035</t>
  </si>
  <si>
    <t>H.NO. 1 - 107 BRAHMINS COLONY, KOTHAKOTA, MAHABUBNAGAR, TELANGANA - 509381</t>
  </si>
  <si>
    <t>S/0 PEDA VEERA REDDY, PEDAVEEDU (VIL), MATTAMPALLY (MD), SURYAPET (DI)TELANGANA</t>
  </si>
  <si>
    <t>H.NO:4-88. jayaram(V), Ramgundam (MD), Karimnagar (DT), Telangana. INDIA.</t>
  </si>
  <si>
    <t>H.NO-23-127/3/A,MATHA LAKSHMI NAGAR,KOTHAPET,HYDERABAD.TS-500060</t>
  </si>
  <si>
    <t>PLOT NO: 502, ANNAPURNA HOMES ANNAPURNA NAGAR- 3D LINE GORENTLA, GUNTUR  A.P</t>
  </si>
  <si>
    <t>Pillutla Post, Piduguralla,Machavaram Mandal,Guntur District-522413</t>
  </si>
  <si>
    <t>D No. 1-531-5, East palem, Tadipatri, Anantapur, Andrapradesh, 515411.</t>
  </si>
  <si>
    <t>27-17-1/1 FLAT NO 407 SITHA TOWERS ASR NAGAR BHIMAVARAM MANDAL, WEST GODAVARI, ANDHRA PRADESH- 53420</t>
  </si>
  <si>
    <t>VILL RASULAPUR PO BANJARI RASULPUR, ROHTAS, BIHAR - 821303</t>
  </si>
  <si>
    <t>J.S.Q- 23, H.M.P (Colony), Airport Road, Porbandar, Rajkot. Gujarat- 360575</t>
  </si>
  <si>
    <t>1-53, KOWLUPALLI, PEAPALLY, KURNOOL, ANDHRA PRADESH- 518220</t>
  </si>
  <si>
    <t>H.No:15-630,Brahmanadapuram Krishna Nagar, Tadepalli Mandal,Guntur-522503.</t>
  </si>
  <si>
    <t>D:no:-18-4-10, GUNBAZAR,Eluru, Westgodavaridistrict, Andhrapradesh State.</t>
  </si>
  <si>
    <t>PATTWAR SCHOOL BETWAR LAY,OUT PANDHARAKAWADA,YAVATMAL,M.H-445302</t>
  </si>
  <si>
    <t>PLOT NO. 12, CHANDRA NAGAR, KOHKA - KURUD ROAD, KOHKA BHILAI, DURG, CHHATTISGARH - 4900 23</t>
  </si>
  <si>
    <t>2-32, TERESA COLONY, NARSIPATNAM, PEDDA BODDI PALLI, VISHAKAPATNAM RURAL, ANDHRA PRADESH- 531116</t>
  </si>
  <si>
    <t>H.NO: 2-75, GOLIWADA, ANTHORGOAN, PEDDAPALLI, TELANGANA- 505514</t>
  </si>
  <si>
    <t>SMR FOUNTAINHEAD BLOCK3B, HYDERNAGAR, KUKATPALLY,HYDERABAD</t>
  </si>
  <si>
    <t>H.NO: 14/D, MORE PLOTS, MICHIGON COMPOUND, NEAR SAPTAPUR, DHARWAD, HUBBALLI, DHARWAD CITY, KARNATAKA</t>
  </si>
  <si>
    <t>C1/4, NCLCOLONY, SIMHAPURI POST, MATTAPALLI. MATTAMPALLY, NALGONDA, TELANGANA- 508204</t>
  </si>
  <si>
    <t>Lakkavaram Post,Huzur Nagar,Nalgonda  Dist</t>
  </si>
  <si>
    <t>PLOT NO : 201, BHAVYA ORIENT APPARTMENTS, BABA NAGAR,  A.V APPA RAO ROAD, RAJAMENDRY</t>
  </si>
  <si>
    <t>KK House, Murukallingal, PO Chaliyam, Khozikode</t>
  </si>
  <si>
    <t>HIG22,9TH PHASE,KPHB,HYDERABAD,TELANGANA,INDIA</t>
  </si>
  <si>
    <t>NEW TANK STREET ,NARAYANAPURAM,DACHEPALLY,GUNTUR</t>
  </si>
  <si>
    <t>13-1-57/3/2, PLOT NO: 30, AVANTI NAGAR, MOTHI NAGAR, HYDERABAD - 500018</t>
  </si>
  <si>
    <t>Arapurayil Puthen Vedu,Kannamcode, Adoor, P.O.Pathanamthitta. Kerala - 691523</t>
  </si>
  <si>
    <t>H/No: 6-458/37,Madhusudan Reddy Nagar, Near Community Hall, Chintal. Hyderabad. Telangana - 500054</t>
  </si>
  <si>
    <t>PATEL BRIJESH BHAI ,MORABHAGADA VAPI, GUJARAT-396001</t>
  </si>
  <si>
    <t>H.No8-61,Mattampally-Village &amp; Mandal,Nalgonda-508225</t>
  </si>
  <si>
    <t>H NO 9-57, SARASWATHI NAGAR, RAMAPURAM, MELLACHERUVU,NALGONDA, TELANGANA, 508246</t>
  </si>
  <si>
    <t>H NO 11-3-43, RAJULA COLONY, SATTENAPALLE, GUNTUR, ANDHRAPRADESH, 522403</t>
  </si>
  <si>
    <t>C-24, J RAMARAO NAGAR, TANGEDA, DACHEPALLI, GUNTUR, ANDHRA PRADESH, 522412</t>
  </si>
  <si>
    <t>H NO. 172, MADGHARIA, NOONMATI, KAMRUP, GUWHATI, ASSAM, 781020</t>
  </si>
  <si>
    <t>AtChaudhry Patti,Tarwara,ps GB Nagar,Siwan,Bihar-841506</t>
  </si>
  <si>
    <t>H No.16-11,Choppadani,Karimnagar,Telangana-505415</t>
  </si>
  <si>
    <t>CTC P/M (for HR)</t>
  </si>
  <si>
    <t>CTC P/A (For HR)</t>
  </si>
  <si>
    <t>Passport Number</t>
  </si>
  <si>
    <t>Passport Expiry</t>
  </si>
  <si>
    <t>Z2139166</t>
  </si>
  <si>
    <t>LL556563</t>
  </si>
  <si>
    <t>Z5221880</t>
  </si>
  <si>
    <t>M8152243</t>
  </si>
  <si>
    <t>J4024386</t>
  </si>
  <si>
    <t>N2460842</t>
  </si>
  <si>
    <t>L1166088</t>
  </si>
  <si>
    <t>P8886286</t>
  </si>
  <si>
    <t>N9108269</t>
  </si>
  <si>
    <t>K2861458</t>
  </si>
  <si>
    <t>V6609267</t>
  </si>
  <si>
    <t>P3783673</t>
  </si>
  <si>
    <t>K1392171</t>
  </si>
  <si>
    <t>H9817483</t>
  </si>
  <si>
    <t>K8572593</t>
  </si>
  <si>
    <t>Z7038749</t>
  </si>
  <si>
    <t>U4802273</t>
  </si>
  <si>
    <t>T9700769</t>
  </si>
  <si>
    <t>K6432301</t>
  </si>
  <si>
    <t>G5820184</t>
  </si>
  <si>
    <t>M3481136</t>
  </si>
  <si>
    <t>J8988066</t>
  </si>
  <si>
    <t>T9014521</t>
  </si>
  <si>
    <t>T4794929</t>
  </si>
  <si>
    <t>P9481787</t>
  </si>
  <si>
    <t>Z5191942</t>
  </si>
  <si>
    <t>P8796448</t>
  </si>
  <si>
    <t>M0206535</t>
  </si>
  <si>
    <t>U5723877</t>
  </si>
  <si>
    <t>K1850120</t>
  </si>
  <si>
    <t>T9380551</t>
  </si>
  <si>
    <t>Z2278035</t>
  </si>
  <si>
    <t>F7055225</t>
  </si>
  <si>
    <t>M3783652</t>
  </si>
  <si>
    <t>G6840921</t>
  </si>
  <si>
    <t>H0384853</t>
  </si>
  <si>
    <t>Z3533546</t>
  </si>
  <si>
    <t>U7395325</t>
  </si>
  <si>
    <t>R5144139</t>
  </si>
  <si>
    <t>Z2015615</t>
  </si>
  <si>
    <t>K0608599</t>
  </si>
  <si>
    <t>M9491145</t>
  </si>
  <si>
    <t>U8699224</t>
  </si>
  <si>
    <t>Z6653509</t>
  </si>
  <si>
    <t>Z2262321</t>
  </si>
  <si>
    <t>Z1402560</t>
  </si>
  <si>
    <t>V9891114</t>
  </si>
  <si>
    <t>Z2015787</t>
  </si>
  <si>
    <t>L7806163</t>
  </si>
  <si>
    <t>H1648496</t>
  </si>
  <si>
    <t>J2324189</t>
  </si>
  <si>
    <t>Z1718962</t>
  </si>
  <si>
    <t>H8395435</t>
  </si>
  <si>
    <t>U0075858</t>
  </si>
  <si>
    <t>Y8057201</t>
  </si>
  <si>
    <t>N4638534</t>
  </si>
  <si>
    <t>H1870183</t>
  </si>
  <si>
    <t>L6722917</t>
  </si>
  <si>
    <t>V0509393</t>
  </si>
  <si>
    <t>R2815440</t>
  </si>
  <si>
    <t>S1950623</t>
  </si>
  <si>
    <t>G2377473</t>
  </si>
  <si>
    <t>L4076501</t>
  </si>
  <si>
    <t>W7703489</t>
  </si>
  <si>
    <t>N7849465</t>
  </si>
  <si>
    <t>K2579935</t>
  </si>
  <si>
    <t>G2573716</t>
  </si>
  <si>
    <t>K2282040</t>
  </si>
  <si>
    <t>P0569383</t>
  </si>
  <si>
    <t>L7087332</t>
  </si>
  <si>
    <t>P7807117</t>
  </si>
  <si>
    <t>S7637381</t>
  </si>
  <si>
    <t>N8331645</t>
  </si>
  <si>
    <t>J7362707</t>
  </si>
  <si>
    <t>G1480938</t>
  </si>
  <si>
    <t>L9178157</t>
  </si>
  <si>
    <t>L7919064</t>
  </si>
  <si>
    <t>W0299470</t>
  </si>
  <si>
    <t>M4334651</t>
  </si>
  <si>
    <t>R2785427</t>
  </si>
  <si>
    <t>R5267699</t>
  </si>
  <si>
    <t>J6226675</t>
  </si>
  <si>
    <t>K5549740</t>
  </si>
  <si>
    <t>J3044138</t>
  </si>
  <si>
    <t>M4325592</t>
  </si>
  <si>
    <t>T7638290</t>
  </si>
  <si>
    <t>M1689358</t>
  </si>
  <si>
    <t xml:space="preserve"> K4749488</t>
  </si>
  <si>
    <t>L5932877</t>
  </si>
  <si>
    <t>K7171271</t>
  </si>
  <si>
    <t>S6525641</t>
  </si>
  <si>
    <t>Z1795405</t>
  </si>
  <si>
    <t>L7884432</t>
  </si>
  <si>
    <t>J7196750</t>
  </si>
  <si>
    <t>W2993684</t>
  </si>
  <si>
    <t>N2944913</t>
  </si>
  <si>
    <t>H5331766</t>
  </si>
  <si>
    <t>F4374566</t>
  </si>
  <si>
    <t>L2235598</t>
  </si>
  <si>
    <t>F9560646</t>
  </si>
  <si>
    <t>K8566363</t>
  </si>
  <si>
    <t>P8713169</t>
  </si>
  <si>
    <t>V8188347</t>
  </si>
  <si>
    <t>N7848717</t>
  </si>
  <si>
    <t>S9693595</t>
  </si>
  <si>
    <t>H0382492</t>
  </si>
  <si>
    <t>P1683611</t>
  </si>
  <si>
    <t>W3109381</t>
  </si>
  <si>
    <t>Z3032357</t>
  </si>
  <si>
    <t>Z7045255</t>
  </si>
  <si>
    <t>V1434297</t>
  </si>
  <si>
    <t>Z3282256</t>
  </si>
  <si>
    <t>J3595225</t>
  </si>
  <si>
    <t>V7337246</t>
  </si>
  <si>
    <t>L8670577</t>
  </si>
  <si>
    <t>Z003485</t>
  </si>
  <si>
    <t>L1261537</t>
  </si>
  <si>
    <t>K2594836</t>
  </si>
  <si>
    <t>M5829509</t>
  </si>
  <si>
    <t>U8975111</t>
  </si>
  <si>
    <t>J0229961</t>
  </si>
  <si>
    <t>N5018651</t>
  </si>
  <si>
    <t>L5415930</t>
  </si>
  <si>
    <t>P3806917</t>
  </si>
  <si>
    <t>F4489952</t>
  </si>
  <si>
    <t>H8343434</t>
  </si>
  <si>
    <t>W2622503</t>
  </si>
  <si>
    <t>V1601483</t>
  </si>
  <si>
    <t>G4463623</t>
  </si>
  <si>
    <t>P5319807</t>
  </si>
  <si>
    <t>U6949152</t>
  </si>
  <si>
    <t>L3138535</t>
  </si>
  <si>
    <t>L7636653</t>
  </si>
  <si>
    <t>M7249481</t>
  </si>
  <si>
    <t>G2252572</t>
  </si>
  <si>
    <t>P7369276</t>
  </si>
  <si>
    <t>J0238309</t>
  </si>
  <si>
    <t>V1959422</t>
  </si>
  <si>
    <t>S9501137</t>
  </si>
  <si>
    <t>K6434631</t>
  </si>
  <si>
    <t>J7693283</t>
  </si>
  <si>
    <t>G9247738</t>
  </si>
  <si>
    <t>Z1754637</t>
  </si>
  <si>
    <t>V6978162</t>
  </si>
  <si>
    <t>k3611322</t>
  </si>
  <si>
    <t>J2211564</t>
  </si>
  <si>
    <t>G7241178</t>
  </si>
  <si>
    <t>P1416739</t>
  </si>
  <si>
    <t>L9309471</t>
  </si>
  <si>
    <t>L2236190</t>
  </si>
  <si>
    <t>P7906314</t>
  </si>
  <si>
    <t>R6695161</t>
  </si>
  <si>
    <t>M 7389215</t>
  </si>
  <si>
    <t>L4090271</t>
  </si>
  <si>
    <t>L2238636</t>
  </si>
  <si>
    <t>M7279294</t>
  </si>
  <si>
    <t>M 331652</t>
  </si>
  <si>
    <t>G1886971</t>
  </si>
  <si>
    <t>L5689609</t>
  </si>
  <si>
    <t>G 1830717</t>
  </si>
  <si>
    <t>G8214298</t>
  </si>
  <si>
    <t>K5591573</t>
  </si>
  <si>
    <t>L5104675</t>
  </si>
  <si>
    <t>J0644237</t>
  </si>
  <si>
    <t>J4723481</t>
  </si>
  <si>
    <t>N7203733</t>
  </si>
  <si>
    <t>NotAvailable1992</t>
  </si>
  <si>
    <t>Z3549070</t>
  </si>
  <si>
    <t>M1137073</t>
  </si>
  <si>
    <t>H3573595</t>
  </si>
  <si>
    <t>P0790790</t>
  </si>
  <si>
    <t>N5010423</t>
  </si>
  <si>
    <t>R7402527</t>
  </si>
  <si>
    <t>M 7361344</t>
  </si>
  <si>
    <t>P9962898</t>
  </si>
  <si>
    <t>L9978415</t>
  </si>
  <si>
    <t>J8997921</t>
  </si>
  <si>
    <t>L9739082</t>
  </si>
  <si>
    <t>S6411983</t>
  </si>
  <si>
    <t>K7402056</t>
  </si>
  <si>
    <t>M7695284</t>
  </si>
  <si>
    <t>N4990018</t>
  </si>
  <si>
    <t>M5374565</t>
  </si>
  <si>
    <t>W9716758</t>
  </si>
  <si>
    <t>K4210914</t>
  </si>
  <si>
    <t>T6613228</t>
  </si>
  <si>
    <t>U8122879</t>
  </si>
  <si>
    <t>T3839547</t>
  </si>
  <si>
    <t>K6871500</t>
  </si>
  <si>
    <t>L4413671</t>
  </si>
  <si>
    <t>N8567170</t>
  </si>
  <si>
    <t>V5862421</t>
  </si>
  <si>
    <t>J 1288708</t>
  </si>
  <si>
    <t>H6744710</t>
  </si>
  <si>
    <t>J0510513</t>
  </si>
  <si>
    <t>L9555531</t>
  </si>
  <si>
    <t>N1211053</t>
  </si>
  <si>
    <t>P3691380</t>
  </si>
  <si>
    <t>K8243751</t>
  </si>
  <si>
    <t>X8405034</t>
  </si>
  <si>
    <t>Z6831448</t>
  </si>
  <si>
    <t>F4489700</t>
  </si>
  <si>
    <t>V1601867</t>
  </si>
  <si>
    <t>K0607132</t>
  </si>
  <si>
    <t>K8600807</t>
  </si>
  <si>
    <t>P8809655</t>
  </si>
  <si>
    <t>W2696731</t>
  </si>
  <si>
    <t>T2099147</t>
  </si>
  <si>
    <t>T7572441</t>
  </si>
  <si>
    <t>K8562129</t>
  </si>
  <si>
    <t>M4586490</t>
  </si>
  <si>
    <t>U3327279</t>
  </si>
  <si>
    <t>H5568951</t>
  </si>
  <si>
    <t>Z2944090</t>
  </si>
  <si>
    <t>T4825914</t>
  </si>
  <si>
    <t>W4082245</t>
  </si>
  <si>
    <t>E8169778</t>
  </si>
  <si>
    <t>P2473419</t>
  </si>
  <si>
    <t>J4293299</t>
  </si>
  <si>
    <t>J5488049</t>
  </si>
  <si>
    <t>M7747314</t>
  </si>
  <si>
    <t>Z1944968</t>
  </si>
  <si>
    <t>P2273747</t>
  </si>
  <si>
    <t>T4822456</t>
  </si>
  <si>
    <t>S3413795</t>
  </si>
  <si>
    <t>Z6316409</t>
  </si>
  <si>
    <t>K5598134</t>
  </si>
  <si>
    <t>H2246420</t>
  </si>
  <si>
    <t>Y8907359</t>
  </si>
  <si>
    <t>V5858655</t>
  </si>
  <si>
    <t>N5242174</t>
  </si>
  <si>
    <t>Y83109</t>
  </si>
  <si>
    <t>sksingh4899@gmail.com</t>
  </si>
  <si>
    <t>I-102, Sangani, Narol, Ahmadabad, Gujarath 382405</t>
  </si>
  <si>
    <t>NA</t>
  </si>
  <si>
    <t>Ethio Cement P.L.C (Chancho)</t>
  </si>
  <si>
    <t>Count of Employee Name</t>
  </si>
  <si>
    <t>Row Labels</t>
  </si>
  <si>
    <t>Grand Total</t>
  </si>
  <si>
    <t>HITESH RANCHHODBHAI BHALSOD</t>
  </si>
  <si>
    <t>24B, Nethaji Nagar Hasthinapuram Chromepet Chennai Pin-600044</t>
  </si>
  <si>
    <t>111-11A-2 PolPettai Tuticorin Tamilnadu Pin-628002</t>
  </si>
  <si>
    <t>D.No:36-99-35,Ramjee Estate,Kancharapalem,Visakhapatnam,Andhra Pradesh-530008</t>
  </si>
  <si>
    <t>Sum of CTC P/M (for HR)</t>
  </si>
  <si>
    <t>Average of AGE</t>
  </si>
  <si>
    <t>Average of Total Work Exp. ( In Years)</t>
  </si>
  <si>
    <t>Count of Designation</t>
  </si>
  <si>
    <t>GRADUATION</t>
  </si>
  <si>
    <t>PG</t>
  </si>
  <si>
    <t>B-TECH</t>
  </si>
  <si>
    <t>M-TECH</t>
  </si>
  <si>
    <t>Qualification</t>
  </si>
  <si>
    <t>Count of Qualification</t>
  </si>
  <si>
    <t>ASSISTANT MANAGER DESIGNS</t>
  </si>
  <si>
    <t>Column Labels</t>
  </si>
  <si>
    <t>RAJESH KULKARNI</t>
  </si>
  <si>
    <t>R MANIKANDAN</t>
  </si>
  <si>
    <t>0034</t>
  </si>
  <si>
    <t>KANUGO RAVICHANDRA</t>
  </si>
  <si>
    <t>krchandra16@gmail.com</t>
  </si>
  <si>
    <t>401,Narmada block, Ocean Greens Simon Nagar,Kurmanapalyam,Vishakhapatnam,A.P- 530046</t>
  </si>
  <si>
    <t>MUDDA UDAY BHASKAR</t>
  </si>
  <si>
    <t>UB.MUDDA@GMAIL.COM</t>
  </si>
  <si>
    <t>M UDAY BHAKAR ,PLAT NO:303 ,H-NO:7-4-17/1,BALANAGAR ,HYDERABAD,TELENGANA-500011</t>
  </si>
  <si>
    <t>0025</t>
  </si>
  <si>
    <t>0036</t>
  </si>
  <si>
    <t>MOHAN REDDY MALIGIREDDY</t>
  </si>
  <si>
    <t>mmohanreddy1978@gmail.com</t>
  </si>
  <si>
    <t>H NO-3-147,NAGIREDDY GUDEM,PALAKEDU,SURYAPET.T.S-508218</t>
  </si>
  <si>
    <t>M NAGADURGACHARI</t>
  </si>
  <si>
    <t>PATEL JYESH BHAI REMUBHAI</t>
  </si>
  <si>
    <t>G. K. TAMILVANAN</t>
  </si>
  <si>
    <t>K RAVINAG</t>
  </si>
  <si>
    <t>RAMA KUMAR BETHAMCHARLA</t>
  </si>
  <si>
    <t>Manager Sales</t>
  </si>
  <si>
    <t xml:space="preserve">sales.mgr.dcgn@gmail.com </t>
  </si>
  <si>
    <t>Hyderabad - Kukat pally</t>
  </si>
  <si>
    <t>T RAJAIAH</t>
  </si>
  <si>
    <t>H.no- 8/90, Behind Sbi Bank, Shanth Nagar, Bhankur, Chittapur,Gulbarga, Karnataka,585229</t>
  </si>
  <si>
    <t>hyderali117@rediffmail.com</t>
  </si>
  <si>
    <t>Rigger Foreman</t>
  </si>
  <si>
    <t>Mines Engineer</t>
  </si>
  <si>
    <t>BDM</t>
  </si>
  <si>
    <t>P NARSINGA RAO</t>
  </si>
  <si>
    <t>SIVA RAMUDU DANDU</t>
  </si>
  <si>
    <t>CH SREENIVASA RAO</t>
  </si>
  <si>
    <t>T VENKAIAH</t>
  </si>
  <si>
    <t>CHALLA KRISHNA MOHAN REDDY</t>
  </si>
  <si>
    <t>KONADA SOMA SHEKHAR</t>
  </si>
  <si>
    <t>SHAIK HYDER ALI</t>
  </si>
  <si>
    <t>UDAY PRAKASH GAUTAM</t>
  </si>
  <si>
    <t>up.gautam@rediffmail.com</t>
  </si>
  <si>
    <t>117/3, RADHAPURAM ESTATE, MATHURA, UTTR PRADESH - 281004</t>
  </si>
  <si>
    <t>JAMES THEVARANJAN JOHN</t>
  </si>
  <si>
    <t>jamesthevaranjan1968@gmail.com</t>
  </si>
  <si>
    <t>H. No- 5/3, 8A, Station Road, Colombo-06, Sri Lanka</t>
  </si>
  <si>
    <t>PATIBANDLA LINGAIAH</t>
  </si>
  <si>
    <t>LINGAIAH1978@GMAIL.COM</t>
  </si>
  <si>
    <t>CHERLAGUDIPADU, GURAZALA, GUNTUR, ANDHRA PRADESH-522145</t>
  </si>
  <si>
    <t>BODDU VENKATA KANAKARAO</t>
  </si>
  <si>
    <t>Crusher Plant</t>
  </si>
  <si>
    <t>Warehouse Supervisor</t>
  </si>
  <si>
    <t>vkrao1846@gmail.com</t>
  </si>
  <si>
    <t>H No. 19-2-29, Benarzi Street, Jangareddygudem, West Godavari, Andhra Pradesh, 534447</t>
  </si>
  <si>
    <t>FINANCIAL CONTROLLER</t>
  </si>
  <si>
    <t>MINES ENGINEER</t>
  </si>
  <si>
    <t>MANAGER STORES</t>
  </si>
  <si>
    <t>RIGGER ROREMAN</t>
  </si>
  <si>
    <t>MECHANICAL ENGINEER</t>
  </si>
  <si>
    <t>MECHANICAL MANAGER</t>
  </si>
  <si>
    <t>ELECTRICAL MANAGER</t>
  </si>
  <si>
    <t>INSTRUMENTATION MANAGER</t>
  </si>
  <si>
    <t>ELECTRICAL ENGINEER</t>
  </si>
  <si>
    <t>AUTOMOBILE HOD</t>
  </si>
  <si>
    <t>AUTOMOBILE ENGINEER</t>
  </si>
  <si>
    <t>MINES MANAGER</t>
  </si>
  <si>
    <t>PP BAGS PLANT MANAGER</t>
  </si>
  <si>
    <t>PP BAGS PLANT INCHARGE</t>
  </si>
  <si>
    <t>MACHINE OPERATOR</t>
  </si>
  <si>
    <t>RAMESH CHANDRA DINESH KUMAR</t>
  </si>
  <si>
    <t>LOOM MACHINE OPERATOR</t>
  </si>
  <si>
    <t>MECHANICAL FOREMAN</t>
  </si>
  <si>
    <t>PACKING PLANT INCHARGE</t>
  </si>
  <si>
    <t>COMMERCIAL MANAGER</t>
  </si>
  <si>
    <t>MARKETING MANAGER</t>
  </si>
  <si>
    <t>FITTER</t>
  </si>
  <si>
    <t>WELDER</t>
  </si>
  <si>
    <t>STORES OFFICER</t>
  </si>
  <si>
    <t>INSTRUMENTATION ENGINEER</t>
  </si>
  <si>
    <t>MAINTENANCE SUPERVISOR</t>
  </si>
  <si>
    <t>CHARGE HAND KALASI</t>
  </si>
  <si>
    <t>CCR OPERATOR</t>
  </si>
  <si>
    <t>PACKING PLANT FOREMAN</t>
  </si>
  <si>
    <t>MILL WRIGHT FITTER</t>
  </si>
  <si>
    <t>SENIOR BURNER</t>
  </si>
  <si>
    <t>MAINTENANCE FITTER</t>
  </si>
  <si>
    <t>SENIOR TECHNICIAN DG UTILITIES</t>
  </si>
  <si>
    <t>PRODUCTION MANAGER QC</t>
  </si>
  <si>
    <t>MARKETING ASSISTANT MANAGER</t>
  </si>
  <si>
    <t>E&amp;I FOREMAN</t>
  </si>
  <si>
    <t>CIVIL FOREMAN</t>
  </si>
  <si>
    <t>SALES AND MARKETING MANAGER</t>
  </si>
  <si>
    <t>MECHANICAL SENIOR MANAGER</t>
  </si>
  <si>
    <t>MECHANICAL ASSISTANT MANAGER</t>
  </si>
  <si>
    <t>MECHANICAL SENIOR ENGINEER</t>
  </si>
  <si>
    <t>DESIGNS ASSISTANT MANAGER</t>
  </si>
  <si>
    <t>E&amp;I MANAGER</t>
  </si>
  <si>
    <t>E&amp;I ENGINEER</t>
  </si>
  <si>
    <t>ELECTRICAL SENIOR ENGINEER</t>
  </si>
  <si>
    <t>QC HOD</t>
  </si>
  <si>
    <t>QC CHEMIST</t>
  </si>
  <si>
    <t>PROCESS ASSISTANT MANAGER</t>
  </si>
  <si>
    <t>PROCESS SENIOR OFICER</t>
  </si>
  <si>
    <t>MINES DY MANAGER</t>
  </si>
  <si>
    <t>STORES MANAGER</t>
  </si>
  <si>
    <t>MECHANICAL ASSISTANT ENGINEER</t>
  </si>
  <si>
    <t>ELECTRICAL HOD</t>
  </si>
  <si>
    <t>QC MANAGER</t>
  </si>
  <si>
    <t>PROCESS OFICER</t>
  </si>
  <si>
    <t>SOTRES CUM COMMERCIAL MANAGER</t>
  </si>
  <si>
    <t>ADMIN CONTROLLER</t>
  </si>
  <si>
    <t>E&amp;I ASSISTANT MANAGER</t>
  </si>
  <si>
    <t>AUTOMOBILE MANAGER</t>
  </si>
  <si>
    <t>E&amp;I SENIOR ENGINEER</t>
  </si>
  <si>
    <t>STORE DY MANAGER</t>
  </si>
  <si>
    <t>PP BAGS DY MANAGER</t>
  </si>
  <si>
    <t>STORES ASSISTANT MANAGER</t>
  </si>
  <si>
    <t>DY GENERAL MANAGER</t>
  </si>
  <si>
    <t>ELECTRICIAN</t>
  </si>
  <si>
    <t>SENIOR CCR OPERATOR</t>
  </si>
  <si>
    <t>DG FOREMAN</t>
  </si>
  <si>
    <t>COMMERCIAL ASSOCIATE</t>
  </si>
  <si>
    <t>FABRICATOR</t>
  </si>
  <si>
    <t>REFRACTORY MASON</t>
  </si>
  <si>
    <t>CRANE OPERATOR</t>
  </si>
  <si>
    <t>ACCOUNTS OFFICER</t>
  </si>
  <si>
    <t>WAREHOUSE SUPERVISOR</t>
  </si>
  <si>
    <t>INSTRUMENTATION FOREMAN</t>
  </si>
  <si>
    <t>PROCESS AGM</t>
  </si>
  <si>
    <t>PRODUCTION ASSITANT MANAGER QC</t>
  </si>
  <si>
    <t xml:space="preserve">MECHANICAL MANAGER </t>
  </si>
  <si>
    <t>MECHANICAL FITTER</t>
  </si>
  <si>
    <t>MARKETING BDM</t>
  </si>
  <si>
    <t>MECHANICAL WELDER</t>
  </si>
  <si>
    <t>MECHANICAL RIGGER</t>
  </si>
  <si>
    <t>PROCESS HOD</t>
  </si>
  <si>
    <t>AUTOMOBILE MECHANIC</t>
  </si>
  <si>
    <t>PROCESS MANAGER</t>
  </si>
  <si>
    <t>MINES SURVEYOR</t>
  </si>
  <si>
    <t>CIVIL MANAGER</t>
  </si>
  <si>
    <t xml:space="preserve">ROPWAY FITTER </t>
  </si>
  <si>
    <t>PACKAGING PLANT FITTER</t>
  </si>
  <si>
    <t>AUTOMOBILE DY MANAGER</t>
  </si>
  <si>
    <t xml:space="preserve">STORES MANAGER </t>
  </si>
  <si>
    <t>POWER PLANT FOREMAN</t>
  </si>
  <si>
    <t>AUTOMOBILE SITE INCHARGE</t>
  </si>
  <si>
    <t>OPS&amp; M SENIOR FOREMAN</t>
  </si>
  <si>
    <t>QC ASSISTANT MANAGER</t>
  </si>
  <si>
    <t>QC SENIOR CHEMIST</t>
  </si>
  <si>
    <t>MINES FITTER</t>
  </si>
  <si>
    <t>PROCESS BURNER</t>
  </si>
  <si>
    <t>PROCESS DEPUTY MANAGER</t>
  </si>
  <si>
    <t>MARKETING SENIOR MANAGER</t>
  </si>
  <si>
    <t>POWER PLANT DY MANAGER</t>
  </si>
  <si>
    <t>POWER PLANT FOREMAN DG</t>
  </si>
  <si>
    <t>SALES AND MARKETING DY MANAGER</t>
  </si>
  <si>
    <t xml:space="preserve">PRODUCTION MANAGER </t>
  </si>
  <si>
    <t>PRODUCTION SUPERVISOR</t>
  </si>
  <si>
    <t>AUTOMOBLE ASSISTANT MANAGER</t>
  </si>
  <si>
    <t>Sorted Designation</t>
  </si>
  <si>
    <t>Count of Sorted Designation</t>
  </si>
  <si>
    <t>DY MANAGER FIN&amp;AC</t>
  </si>
  <si>
    <t>MECHANICAL SURFACE MINOR</t>
  </si>
  <si>
    <t>TSCL</t>
  </si>
  <si>
    <t>Z4502891</t>
  </si>
  <si>
    <t>Z2908965</t>
  </si>
  <si>
    <t>V9560480</t>
  </si>
  <si>
    <t>T6482663</t>
  </si>
  <si>
    <t>U8215977</t>
  </si>
  <si>
    <t>Z4630226</t>
  </si>
  <si>
    <t>B8029824</t>
  </si>
  <si>
    <t>U0647123</t>
  </si>
  <si>
    <t>Z2739965</t>
  </si>
  <si>
    <t>T6735097</t>
  </si>
  <si>
    <t>R1596922</t>
  </si>
  <si>
    <t>M2899330</t>
  </si>
  <si>
    <t>P6845676</t>
  </si>
  <si>
    <t>Z4985538</t>
  </si>
  <si>
    <t>T1196007</t>
  </si>
  <si>
    <t>R5092942</t>
  </si>
  <si>
    <t>B8032919</t>
  </si>
  <si>
    <t>R2542150</t>
  </si>
  <si>
    <t>S7150725</t>
  </si>
  <si>
    <t>N1474470</t>
  </si>
  <si>
    <t>U5911211</t>
  </si>
  <si>
    <t>V9538282</t>
  </si>
  <si>
    <t>R8987646</t>
  </si>
  <si>
    <t>V5821393</t>
  </si>
  <si>
    <t>VEERASAMY PRABHAKAR</t>
  </si>
  <si>
    <t>ISUKAPATLA VIVEKANAND ROYAL</t>
  </si>
  <si>
    <t>SUBASH YADAVA</t>
  </si>
  <si>
    <t>ANANTHAKRISHNAN MAYANKUTTY</t>
  </si>
  <si>
    <t>SURENDRA PRASAD</t>
  </si>
  <si>
    <t>ANAND VIJAYKUMAR SHARMA</t>
  </si>
  <si>
    <t>LALAN SHARMA</t>
  </si>
  <si>
    <t>VADIVEL SELVAKUAMR</t>
  </si>
  <si>
    <t>SHER SINGH</t>
  </si>
  <si>
    <t>SACHIN KUNDAP</t>
  </si>
  <si>
    <t>AKKENAPALLY ANANTHACHARY</t>
  </si>
  <si>
    <t>AJAY KUMAR PANDERY</t>
  </si>
  <si>
    <t>JASPAL SINGH</t>
  </si>
  <si>
    <t>RAMASHISH SHARMA</t>
  </si>
  <si>
    <t>SATENDRA SHARMA</t>
  </si>
  <si>
    <t>ARVIND KUMAR VERMA</t>
  </si>
  <si>
    <t>BRIJESH YADAV</t>
  </si>
  <si>
    <t>BHARAT KUMAR GUPTA</t>
  </si>
  <si>
    <t>SANJAY KUMAR YADAV</t>
  </si>
  <si>
    <t>MAHESH</t>
  </si>
  <si>
    <t>RAVINDER SINGH</t>
  </si>
  <si>
    <t>SANJAY BHAGAT</t>
  </si>
  <si>
    <t>SUKHBINDER</t>
  </si>
  <si>
    <t>ABHAY SHANKAR MISHRA</t>
  </si>
  <si>
    <t>MANITENANCE ENGINEER</t>
  </si>
  <si>
    <t>FETTLING SPECIALIST</t>
  </si>
  <si>
    <t>LADELE TEMERMAN</t>
  </si>
  <si>
    <t>STEEL DIE CONSTRUCTION SPECILIST</t>
  </si>
  <si>
    <t>CONCAST IN CHARGE</t>
  </si>
  <si>
    <t>FOUNDRY FLOOR MANAGER</t>
  </si>
  <si>
    <t>ROLLING MILL TECHNICIAN</t>
  </si>
  <si>
    <t>AOD SHIRFT IN CHARGE</t>
  </si>
  <si>
    <t>MELTING PRODUCTION FURNCE</t>
  </si>
  <si>
    <t>MELTER INDUCTION FOREMAN</t>
  </si>
  <si>
    <t>ROLLING MILL FITEER</t>
  </si>
  <si>
    <t>ROLLING ASSEMBLY FITTER</t>
  </si>
  <si>
    <t>AUTOMATION ENGINEER</t>
  </si>
  <si>
    <t>SHIFT IN 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</si>
</sst>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9" x14ac:knownFonts="1">
    <font>
      <sz val="11"/>
      <color theme="1"/>
      <name val="Calibri"/>
      <family val="2"/>
      <scheme val="minor"/>
    </font>
    <font>
      <b/>
      <sz val="12"/>
      <color theme="0"/>
      <name val="Calibri"/>
      <family val="2"/>
      <scheme val="minor"/>
    </font>
    <font>
      <sz val="12"/>
      <color theme="1"/>
      <name val="Calibri"/>
      <family val="2"/>
      <scheme val="minor"/>
    </font>
    <font>
      <sz val="12"/>
      <name val="Calibri"/>
      <family val="2"/>
      <scheme val="minor"/>
    </font>
    <font>
      <b/>
      <sz val="11"/>
      <color theme="0"/>
      <name val="Calibri"/>
      <family val="2"/>
      <scheme val="minor"/>
    </font>
    <font>
      <sz val="11"/>
      <color rgb="FF222222"/>
      <name val="Arial"/>
      <family val="2"/>
    </font>
    <font>
      <sz val="11"/>
      <color theme="0"/>
      <name val="Calibri"/>
      <family val="2"/>
      <scheme val="minor"/>
    </font>
    <font>
      <sz val="16"/>
      <color theme="1"/>
      <name val="Calibri"/>
      <family val="2"/>
      <scheme val="minor"/>
    </font>
    <font>
      <sz val="14"/>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theme="4" tint="0.39997558519241921"/>
      </top>
      <bottom style="thin">
        <color theme="4" tint="0.39997558519241921"/>
      </bottom>
      <diagonal/>
    </border>
  </borders>
  <cellStyleXfs count="1">
    <xf numFmtId="0" fontId="0" fillId="0" borderId="0"/>
  </cellStyleXfs>
  <cellXfs count="73">
    <xf numFmtId="0" fontId="0" fillId="0" borderId="0" xfId="0"/>
    <xf numFmtId="0" fontId="2" fillId="3" borderId="1" xfId="0" applyFont="1" applyFill="1" applyBorder="1" applyAlignment="1">
      <alignment horizontal="left"/>
    </xf>
    <xf numFmtId="0" fontId="2" fillId="0" borderId="1" xfId="0" applyFont="1" applyBorder="1" applyAlignment="1">
      <alignment horizontal="left"/>
    </xf>
    <xf numFmtId="0" fontId="2" fillId="0" borderId="2" xfId="0" applyFont="1" applyBorder="1" applyAlignment="1">
      <alignment horizontal="left"/>
    </xf>
    <xf numFmtId="0" fontId="2" fillId="3" borderId="2" xfId="0" applyFont="1" applyFill="1" applyBorder="1" applyAlignment="1">
      <alignment horizontal="left"/>
    </xf>
    <xf numFmtId="0" fontId="0" fillId="0" borderId="1" xfId="0" applyBorder="1"/>
    <xf numFmtId="0" fontId="0" fillId="3" borderId="1" xfId="0" applyFill="1" applyBorder="1"/>
    <xf numFmtId="14" fontId="2" fillId="3" borderId="1" xfId="0" applyNumberFormat="1" applyFont="1" applyFill="1" applyBorder="1" applyAlignment="1">
      <alignment horizontal="left"/>
    </xf>
    <xf numFmtId="1" fontId="2" fillId="3" borderId="1" xfId="0" applyNumberFormat="1" applyFont="1" applyFill="1" applyBorder="1" applyAlignment="1">
      <alignment horizontal="left"/>
    </xf>
    <xf numFmtId="14" fontId="2" fillId="0" borderId="1" xfId="0" applyNumberFormat="1" applyFont="1" applyBorder="1" applyAlignment="1">
      <alignment horizontal="left"/>
    </xf>
    <xf numFmtId="1" fontId="2" fillId="0" borderId="1" xfId="0" applyNumberFormat="1" applyFont="1" applyBorder="1" applyAlignment="1">
      <alignment horizontal="left"/>
    </xf>
    <xf numFmtId="14" fontId="0" fillId="0" borderId="0" xfId="0" applyNumberFormat="1"/>
    <xf numFmtId="0" fontId="2" fillId="3" borderId="3" xfId="0" applyFont="1" applyFill="1" applyBorder="1" applyAlignment="1">
      <alignment horizontal="left"/>
    </xf>
    <xf numFmtId="0" fontId="2" fillId="0" borderId="3" xfId="0" applyFont="1" applyBorder="1" applyAlignment="1">
      <alignment horizontal="left"/>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14" fontId="1" fillId="2" borderId="5" xfId="0" applyNumberFormat="1" applyFont="1" applyFill="1" applyBorder="1" applyAlignment="1">
      <alignment horizontal="center" vertical="center"/>
    </xf>
    <xf numFmtId="14" fontId="4" fillId="2" borderId="5" xfId="0" applyNumberFormat="1" applyFont="1" applyFill="1" applyBorder="1" applyAlignment="1">
      <alignment horizontal="center" vertical="center" wrapText="1"/>
    </xf>
    <xf numFmtId="0" fontId="0" fillId="0" borderId="0" xfId="0" applyAlignment="1">
      <alignment horizontal="left"/>
    </xf>
    <xf numFmtId="16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right"/>
    </xf>
    <xf numFmtId="0" fontId="0" fillId="0" borderId="0" xfId="0" pivotButton="1"/>
    <xf numFmtId="1" fontId="2" fillId="0" borderId="6" xfId="0" applyNumberFormat="1" applyFont="1" applyBorder="1" applyAlignment="1">
      <alignment horizontal="left"/>
    </xf>
    <xf numFmtId="1" fontId="0" fillId="0" borderId="0" xfId="0" applyNumberFormat="1"/>
    <xf numFmtId="0" fontId="2" fillId="0" borderId="6" xfId="0" applyFont="1" applyBorder="1" applyAlignment="1">
      <alignment horizontal="left"/>
    </xf>
    <xf numFmtId="164" fontId="6" fillId="0" borderId="0" xfId="0" applyNumberFormat="1" applyFont="1"/>
    <xf numFmtId="0" fontId="6" fillId="0" borderId="0" xfId="0" applyFont="1"/>
    <xf numFmtId="1" fontId="6" fillId="0" borderId="0" xfId="0" applyNumberFormat="1" applyFont="1"/>
    <xf numFmtId="0" fontId="2" fillId="0" borderId="6" xfId="0" quotePrefix="1" applyFont="1" applyBorder="1" applyAlignment="1">
      <alignment horizontal="left"/>
    </xf>
    <xf numFmtId="15" fontId="5" fillId="0" borderId="0" xfId="0" applyNumberFormat="1" applyFont="1"/>
    <xf numFmtId="0" fontId="0" fillId="0" borderId="6" xfId="0" applyBorder="1"/>
    <xf numFmtId="0" fontId="2" fillId="3" borderId="6" xfId="0" applyFont="1" applyFill="1" applyBorder="1" applyAlignment="1">
      <alignment horizontal="left"/>
    </xf>
    <xf numFmtId="0" fontId="2" fillId="0" borderId="0" xfId="0" applyFont="1" applyAlignment="1">
      <alignment horizontal="left"/>
    </xf>
    <xf numFmtId="0" fontId="0" fillId="0" borderId="1" xfId="0" pivotButton="1" applyBorder="1"/>
    <xf numFmtId="0" fontId="0" fillId="0" borderId="1" xfId="0" applyBorder="1" applyAlignment="1">
      <alignment horizontal="left"/>
    </xf>
    <xf numFmtId="0" fontId="2" fillId="3" borderId="0" xfId="0" applyFont="1" applyFill="1" applyAlignment="1">
      <alignment horizontal="left"/>
    </xf>
    <xf numFmtId="0" fontId="5" fillId="0" borderId="0" xfId="0" applyFont="1"/>
    <xf numFmtId="0" fontId="5" fillId="0" borderId="6" xfId="0" applyFont="1" applyBorder="1"/>
    <xf numFmtId="0" fontId="5" fillId="0" borderId="7" xfId="0" applyFont="1" applyBorder="1"/>
    <xf numFmtId="14" fontId="2" fillId="3" borderId="6" xfId="0" applyNumberFormat="1" applyFont="1" applyFill="1" applyBorder="1" applyAlignment="1">
      <alignment horizontal="left"/>
    </xf>
    <xf numFmtId="0" fontId="2" fillId="0" borderId="1" xfId="0" quotePrefix="1" applyFont="1" applyBorder="1" applyAlignment="1">
      <alignment horizontal="left"/>
    </xf>
    <xf numFmtId="0" fontId="5" fillId="0" borderId="1" xfId="0" applyFont="1" applyBorder="1"/>
    <xf numFmtId="0" fontId="3" fillId="4" borderId="1" xfId="0" applyFont="1" applyFill="1" applyBorder="1" applyAlignment="1">
      <alignment horizontal="left"/>
    </xf>
    <xf numFmtId="0" fontId="0" fillId="0" borderId="0" xfId="0" applyAlignment="1">
      <alignment horizontal="center"/>
    </xf>
    <xf numFmtId="0" fontId="0" fillId="0" borderId="0" xfId="0" applyNumberFormat="1"/>
    <xf numFmtId="0" fontId="0" fillId="4" borderId="0" xfId="0" applyNumberFormat="1" applyFill="1"/>
    <xf numFmtId="0" fontId="0" fillId="0" borderId="1" xfId="0" applyNumberFormat="1" applyBorder="1"/>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14" fontId="1" fillId="2" borderId="1" xfId="0" applyNumberFormat="1" applyFont="1" applyFill="1" applyBorder="1" applyAlignment="1">
      <alignment horizontal="center" vertical="center"/>
    </xf>
    <xf numFmtId="0" fontId="2" fillId="3" borderId="1" xfId="0" applyFont="1" applyFill="1" applyBorder="1" applyAlignment="1">
      <alignment horizontal="left"/>
    </xf>
    <xf numFmtId="14" fontId="2" fillId="3" borderId="1" xfId="0" applyNumberFormat="1" applyFont="1" applyFill="1" applyBorder="1" applyAlignment="1">
      <alignment horizontal="left"/>
    </xf>
    <xf numFmtId="0" fontId="2" fillId="0" borderId="1" xfId="0" applyFont="1" applyBorder="1" applyAlignment="1">
      <alignment horizontal="left"/>
    </xf>
    <xf numFmtId="14" fontId="2" fillId="0" borderId="1" xfId="0" applyNumberFormat="1" applyFont="1" applyBorder="1" applyAlignment="1">
      <alignment horizontal="left"/>
    </xf>
    <xf numFmtId="0" fontId="0" fillId="0" borderId="1" xfId="0" applyBorder="1"/>
    <xf numFmtId="0" fontId="7" fillId="3" borderId="1" xfId="0" applyFont="1" applyFill="1" applyBorder="1" applyAlignment="1">
      <alignment horizontal="left"/>
    </xf>
    <xf numFmtId="0" fontId="7" fillId="0" borderId="1" xfId="0" applyFont="1" applyBorder="1" applyAlignment="1">
      <alignment horizontal="left"/>
    </xf>
    <xf numFmtId="1" fontId="2" fillId="3" borderId="2" xfId="0" applyNumberFormat="1" applyFont="1" applyFill="1" applyBorder="1" applyAlignment="1">
      <alignment horizontal="left"/>
    </xf>
    <xf numFmtId="16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14" fontId="1" fillId="2" borderId="1" xfId="0" applyNumberFormat="1" applyFont="1" applyFill="1" applyBorder="1" applyAlignment="1">
      <alignment horizontal="right" vertical="center"/>
    </xf>
    <xf numFmtId="14" fontId="0" fillId="0" borderId="1" xfId="0" applyNumberFormat="1" applyBorder="1"/>
    <xf numFmtId="164" fontId="0" fillId="0" borderId="1" xfId="0" applyNumberFormat="1" applyBorder="1" applyAlignment="1">
      <alignment horizontal="right"/>
    </xf>
    <xf numFmtId="0" fontId="0" fillId="0" borderId="1" xfId="0" applyBorder="1" applyAlignment="1">
      <alignment horizontal="right"/>
    </xf>
    <xf numFmtId="14" fontId="0" fillId="0" borderId="1" xfId="0" applyNumberFormat="1" applyBorder="1" applyAlignment="1">
      <alignment horizontal="right"/>
    </xf>
    <xf numFmtId="15" fontId="5" fillId="0" borderId="1" xfId="0" applyNumberFormat="1" applyFont="1" applyBorder="1"/>
    <xf numFmtId="0" fontId="8" fillId="0" borderId="0" xfId="0" applyFont="1"/>
    <xf numFmtId="0" fontId="8" fillId="0" borderId="1" xfId="0" pivotButton="1" applyFont="1" applyBorder="1"/>
    <xf numFmtId="0" fontId="8" fillId="0" borderId="1" xfId="0" applyFont="1" applyBorder="1" applyAlignment="1">
      <alignment horizontal="left"/>
    </xf>
    <xf numFmtId="0" fontId="8" fillId="0" borderId="1" xfId="0" applyFont="1" applyBorder="1" applyAlignment="1">
      <alignment horizontal="left" indent="1"/>
    </xf>
  </cellXfs>
  <cellStyles count="1">
    <cellStyle name="Normal" xfId="0" builtinId="0"/>
  </cellStyles>
  <dxfs count="339">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5" tint="0.39997558519241921"/>
        </patternFill>
      </fill>
    </dxf>
    <dxf>
      <fill>
        <patternFill patternType="solid">
          <bgColor theme="5" tint="0.39997558519241921"/>
        </patternFill>
      </fill>
    </dxf>
    <dxf>
      <fill>
        <patternFill patternType="solid">
          <fgColor indexed="64"/>
          <bgColor theme="9"/>
        </patternFill>
      </fill>
    </dxf>
    <dxf>
      <fill>
        <patternFill>
          <bgColor theme="0"/>
        </patternFill>
      </fill>
    </dxf>
    <dxf>
      <numFmt numFmtId="1" formatCode="0"/>
    </dxf>
    <dxf>
      <numFmt numFmtId="1" formatCode="0"/>
    </dxf>
    <dxf>
      <numFmt numFmtId="19" formatCode="dd/mm/yyyy"/>
      <alignment horizontal="right" textRotation="0" wrapText="0" indent="0" justifyLastLine="0" shrinkToFit="0" readingOrder="0"/>
    </dxf>
    <dxf>
      <alignment horizontal="right" textRotation="0" wrapText="0" indent="0" justifyLastLine="0" shrinkToFit="0" readingOrder="0"/>
    </dxf>
    <dxf>
      <numFmt numFmtId="164" formatCode="&quot;₹&quot;\ #,##0"/>
      <alignment horizontal="right" textRotation="0" wrapText="0" indent="0" justifyLastLine="0" shrinkToFit="0" readingOrder="0"/>
    </dxf>
    <dxf>
      <numFmt numFmtId="164" formatCode="&quot;₹&quot;\ #,##0"/>
      <alignment horizontal="right" textRotation="0" wrapText="0" indent="0" justifyLastLine="0" shrinkToFit="0" readingOrder="0"/>
    </dxf>
    <dxf>
      <numFmt numFmtId="19" formatCode="dd/mm/yyyy"/>
    </dxf>
    <dxf>
      <font>
        <b val="0"/>
        <i val="0"/>
        <strike val="0"/>
        <condense val="0"/>
        <extend val="0"/>
        <outline val="0"/>
        <shadow val="0"/>
        <u val="none"/>
        <vertAlign val="baseline"/>
        <sz val="12"/>
        <color theme="1"/>
        <name val="Calibri"/>
        <family val="2"/>
        <scheme val="minor"/>
      </font>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DFDFD"/>
      <color rgb="FFFF31D8"/>
      <color rgb="FFEF9FFF"/>
      <color rgb="FFFFCDF5"/>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[Dashboard.xlsx]Pivot!PivotTable3</c:name>
    <c:fmtId val="2"/>
  </c:pivotSource>
  <c:chart>
    <c:title>
      <c:tx>
        <c:rich>
          <a:bodyPr rot="0" spcFirstLastPara="1" vertOverflow="ellipsis" vert="horz" wrap="square" anchor="ctr" anchorCtr="1"/>
          <a:lstStyle/>
          <a:p>
            <a:pPr>
              <a:defRPr sz="1600" b="1" i="0" u="none" strike="noStrike" kern="1200" spc="0" baseline="0">
                <a:solidFill>
                  <a:schemeClr val="accent4">
                    <a:lumMod val="20000"/>
                    <a:lumOff val="80000"/>
                  </a:schemeClr>
                </a:solidFill>
                <a:latin typeface="+mn-lt"/>
                <a:ea typeface="+mn-ea"/>
                <a:cs typeface="+mn-cs"/>
              </a:defRPr>
            </a:pPr>
            <a:r>
              <a:rPr lang="en-US" sz="1600" b="1">
                <a:solidFill>
                  <a:schemeClr val="accent4">
                    <a:lumMod val="20000"/>
                    <a:lumOff val="80000"/>
                  </a:schemeClr>
                </a:solidFill>
              </a:rPr>
              <a:t>EMPLOYEE</a:t>
            </a:r>
            <a:r>
              <a:rPr lang="en-US" sz="1600" b="1" baseline="0">
                <a:solidFill>
                  <a:schemeClr val="accent4">
                    <a:lumMod val="20000"/>
                    <a:lumOff val="80000"/>
                  </a:schemeClr>
                </a:solidFill>
              </a:rPr>
              <a:t> COUNT BY PLANT</a:t>
            </a:r>
            <a:endParaRPr lang="en-US" sz="1600" b="1">
              <a:solidFill>
                <a:schemeClr val="accent4">
                  <a:lumMod val="20000"/>
                  <a:lumOff val="8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4">
                  <a:lumMod val="20000"/>
                  <a:lumOff val="80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chemeClr val="accent3">
                <a:lumMod val="40000"/>
                <a:lumOff val="60000"/>
              </a:schemeClr>
            </a:solidFill>
          </a:ln>
          <a:effectLst/>
          <a:sp3d>
            <a:contourClr>
              <a:schemeClr val="accent3">
                <a:lumMod val="40000"/>
                <a:lumOff val="60000"/>
              </a:schemeClr>
            </a:contourClr>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8395070216567673E-2"/>
          <c:y val="0.17448274786244047"/>
          <c:w val="0.87408554902241464"/>
          <c:h val="0.62173906261103784"/>
        </c:manualLayout>
      </c:layout>
      <c:bar3DChart>
        <c:barDir val="col"/>
        <c:grouping val="clustered"/>
        <c:varyColors val="0"/>
        <c:ser>
          <c:idx val="0"/>
          <c:order val="0"/>
          <c:tx>
            <c:strRef>
              <c:f>Pivot!$B$3</c:f>
              <c:strCache>
                <c:ptCount val="1"/>
                <c:pt idx="0">
                  <c:v>Total</c:v>
                </c:pt>
              </c:strCache>
            </c:strRef>
          </c:tx>
          <c:spPr>
            <a:solidFill>
              <a:srgbClr val="FFC000"/>
            </a:solidFill>
            <a:ln>
              <a:solidFill>
                <a:schemeClr val="accent3">
                  <a:lumMod val="40000"/>
                  <a:lumOff val="60000"/>
                </a:schemeClr>
              </a:solidFill>
            </a:ln>
            <a:effectLst/>
            <a:sp3d>
              <a:contourClr>
                <a:schemeClr val="accent3">
                  <a:lumMod val="40000"/>
                  <a:lumOff val="60000"/>
                </a:schemeClr>
              </a:contourClr>
            </a:sp3d>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Pivot!$A$4:$A$21</c:f>
              <c:strCache>
                <c:ptCount val="17"/>
                <c:pt idx="0">
                  <c:v>CICO</c:v>
                </c:pt>
                <c:pt idx="1">
                  <c:v>DCB</c:v>
                </c:pt>
                <c:pt idx="2">
                  <c:v>DCGL</c:v>
                </c:pt>
                <c:pt idx="3">
                  <c:v>DCGN-I</c:v>
                </c:pt>
                <c:pt idx="4">
                  <c:v>DCGN-II</c:v>
                </c:pt>
                <c:pt idx="5">
                  <c:v>DCM-ASTRO</c:v>
                </c:pt>
                <c:pt idx="6">
                  <c:v>DCM-DIO</c:v>
                </c:pt>
                <c:pt idx="7">
                  <c:v>DCT</c:v>
                </c:pt>
                <c:pt idx="8">
                  <c:v>DSSL</c:v>
                </c:pt>
                <c:pt idx="9">
                  <c:v>EC</c:v>
                </c:pt>
                <c:pt idx="10">
                  <c:v>FC</c:v>
                </c:pt>
                <c:pt idx="11">
                  <c:v>IDC</c:v>
                </c:pt>
                <c:pt idx="12">
                  <c:v>LEOCEM</c:v>
                </c:pt>
                <c:pt idx="13">
                  <c:v>SDCL</c:v>
                </c:pt>
                <c:pt idx="14">
                  <c:v>WACEM</c:v>
                </c:pt>
                <c:pt idx="15">
                  <c:v>WDCL</c:v>
                </c:pt>
                <c:pt idx="16">
                  <c:v>TSCL</c:v>
                </c:pt>
              </c:strCache>
            </c:strRef>
          </c:cat>
          <c:val>
            <c:numRef>
              <c:f>Pivot!$B$4:$B$21</c:f>
              <c:numCache>
                <c:formatCode>General</c:formatCode>
                <c:ptCount val="17"/>
                <c:pt idx="0">
                  <c:v>16</c:v>
                </c:pt>
                <c:pt idx="1">
                  <c:v>10</c:v>
                </c:pt>
                <c:pt idx="2">
                  <c:v>14</c:v>
                </c:pt>
                <c:pt idx="3">
                  <c:v>10</c:v>
                </c:pt>
                <c:pt idx="4">
                  <c:v>30</c:v>
                </c:pt>
                <c:pt idx="5">
                  <c:v>26</c:v>
                </c:pt>
                <c:pt idx="6">
                  <c:v>14</c:v>
                </c:pt>
                <c:pt idx="7">
                  <c:v>9</c:v>
                </c:pt>
                <c:pt idx="8">
                  <c:v>3</c:v>
                </c:pt>
                <c:pt idx="9">
                  <c:v>17</c:v>
                </c:pt>
                <c:pt idx="10">
                  <c:v>3</c:v>
                </c:pt>
                <c:pt idx="11">
                  <c:v>13</c:v>
                </c:pt>
                <c:pt idx="12">
                  <c:v>16</c:v>
                </c:pt>
                <c:pt idx="13">
                  <c:v>26</c:v>
                </c:pt>
                <c:pt idx="14">
                  <c:v>30</c:v>
                </c:pt>
                <c:pt idx="15">
                  <c:v>14</c:v>
                </c:pt>
                <c:pt idx="16">
                  <c:v>24</c:v>
                </c:pt>
              </c:numCache>
            </c:numRef>
          </c:val>
          <c:extLst>
            <c:ext xmlns:c16="http://schemas.microsoft.com/office/drawing/2014/chart" uri="{C3380CC4-5D6E-409C-BE32-E72D297353CC}">
              <c16:uniqueId val="{00000000-C44E-44F9-9603-FFA932309783}"/>
            </c:ext>
          </c:extLst>
        </c:ser>
        <c:dLbls>
          <c:showLegendKey val="0"/>
          <c:showVal val="1"/>
          <c:showCatName val="0"/>
          <c:showSerName val="0"/>
          <c:showPercent val="0"/>
          <c:showBubbleSize val="0"/>
        </c:dLbls>
        <c:gapWidth val="150"/>
        <c:gapDepth val="185"/>
        <c:shape val="box"/>
        <c:axId val="383795480"/>
        <c:axId val="383792960"/>
        <c:axId val="0"/>
      </c:bar3DChart>
      <c:catAx>
        <c:axId val="383795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4">
                    <a:lumMod val="20000"/>
                    <a:lumOff val="80000"/>
                  </a:schemeClr>
                </a:solidFill>
                <a:latin typeface="+mn-lt"/>
                <a:ea typeface="+mn-ea"/>
                <a:cs typeface="+mn-cs"/>
              </a:defRPr>
            </a:pPr>
            <a:endParaRPr lang="en-US"/>
          </a:p>
        </c:txPr>
        <c:crossAx val="383792960"/>
        <c:crosses val="autoZero"/>
        <c:auto val="1"/>
        <c:lblAlgn val="ctr"/>
        <c:lblOffset val="100"/>
        <c:noMultiLvlLbl val="0"/>
      </c:catAx>
      <c:valAx>
        <c:axId val="383792960"/>
        <c:scaling>
          <c:orientation val="minMax"/>
        </c:scaling>
        <c:delete val="0"/>
        <c:axPos val="l"/>
        <c:majorGridlines>
          <c:spPr>
            <a:ln w="9525" cap="flat" cmpd="sng" algn="ctr">
              <a:solidFill>
                <a:schemeClr val="accent1">
                  <a:lumMod val="20000"/>
                  <a:lumOff val="8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4">
                    <a:lumMod val="20000"/>
                    <a:lumOff val="80000"/>
                  </a:schemeClr>
                </a:solidFill>
                <a:latin typeface="+mn-lt"/>
                <a:ea typeface="+mn-ea"/>
                <a:cs typeface="+mn-cs"/>
              </a:defRPr>
            </a:pPr>
            <a:endParaRPr lang="en-US"/>
          </a:p>
        </c:txPr>
        <c:crossAx val="383795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[Dashboard.xlsx]Pivot!PivotTable13</c:name>
    <c:fmtId val="19"/>
  </c:pivotSource>
  <c:chart>
    <c:title>
      <c:tx>
        <c:rich>
          <a:bodyPr rot="0" spcFirstLastPara="1" vertOverflow="ellipsis" vert="horz" wrap="square" anchor="ctr" anchorCtr="1"/>
          <a:lstStyle/>
          <a:p>
            <a:pPr>
              <a:defRPr sz="2000" b="1" i="0" u="none" strike="noStrike" kern="1200" baseline="0">
                <a:solidFill>
                  <a:srgbClr val="FF31D8"/>
                </a:solidFill>
                <a:latin typeface="+mn-lt"/>
                <a:ea typeface="+mn-ea"/>
                <a:cs typeface="+mn-cs"/>
              </a:defRPr>
            </a:pPr>
            <a:r>
              <a:rPr lang="en-US" sz="2000">
                <a:solidFill>
                  <a:srgbClr val="FF31D8"/>
                </a:solidFill>
              </a:rPr>
              <a:t>Qualifications</a:t>
            </a:r>
          </a:p>
        </c:rich>
      </c:tx>
      <c:layout>
        <c:manualLayout>
          <c:xMode val="edge"/>
          <c:yMode val="edge"/>
          <c:x val="0.38087626055807966"/>
          <c:y val="8.997950663598861E-3"/>
        </c:manualLayout>
      </c:layout>
      <c:overlay val="0"/>
      <c:spPr>
        <a:noFill/>
        <a:ln>
          <a:noFill/>
        </a:ln>
        <a:effectLst/>
      </c:spPr>
      <c:txPr>
        <a:bodyPr rot="0" spcFirstLastPara="1" vertOverflow="ellipsis" vert="horz" wrap="square" anchor="ctr" anchorCtr="1"/>
        <a:lstStyle/>
        <a:p>
          <a:pPr>
            <a:defRPr sz="2000" b="1" i="0" u="none" strike="noStrike" kern="1200" baseline="0">
              <a:solidFill>
                <a:srgbClr val="FF31D8"/>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5.6995078102779033E-2"/>
          <c:y val="0.11247438329498577"/>
          <c:w val="0.55364633390722762"/>
          <c:h val="0.86952971537781654"/>
        </c:manualLayout>
      </c:layout>
      <c:pieChart>
        <c:varyColors val="1"/>
        <c:ser>
          <c:idx val="0"/>
          <c:order val="0"/>
          <c:tx>
            <c:strRef>
              <c:f>Pivot!$G$12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164-4B84-8ADB-0BCF2790997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164-4B84-8ADB-0BCF2790997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164-4B84-8ADB-0BCF2790997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164-4B84-8ADB-0BCF2790997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164-4B84-8ADB-0BCF2790997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164-4B84-8ADB-0BCF2790997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8680-4FFA-A58B-A582DCA42F0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8680-4FFA-A58B-A582DCA42F05}"/>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Pivot!$F$13:$F$19</c:f>
              <c:strCache>
                <c:ptCount val="7"/>
                <c:pt idx="0">
                  <c:v>B-TECH</c:v>
                </c:pt>
                <c:pt idx="1">
                  <c:v>DIPLOMA</c:v>
                </c:pt>
                <c:pt idx="2">
                  <c:v>GRADUATION</c:v>
                </c:pt>
                <c:pt idx="3">
                  <c:v>ITI</c:v>
                </c:pt>
                <c:pt idx="4">
                  <c:v>M-TECH</c:v>
                </c:pt>
                <c:pt idx="5">
                  <c:v>PG</c:v>
                </c:pt>
                <c:pt idx="6">
                  <c:v>SSC</c:v>
                </c:pt>
              </c:strCache>
            </c:strRef>
          </c:cat>
          <c:val>
            <c:numRef>
              <c:f>Pivot!$G$13:$G$19</c:f>
              <c:numCache>
                <c:formatCode>General</c:formatCode>
                <c:ptCount val="7"/>
                <c:pt idx="0">
                  <c:v>37</c:v>
                </c:pt>
                <c:pt idx="1">
                  <c:v>79</c:v>
                </c:pt>
                <c:pt idx="2">
                  <c:v>56</c:v>
                </c:pt>
                <c:pt idx="3">
                  <c:v>38</c:v>
                </c:pt>
                <c:pt idx="4">
                  <c:v>1</c:v>
                </c:pt>
                <c:pt idx="5">
                  <c:v>33</c:v>
                </c:pt>
                <c:pt idx="6">
                  <c:v>31</c:v>
                </c:pt>
              </c:numCache>
            </c:numRef>
          </c:val>
          <c:extLst>
            <c:ext xmlns:c16="http://schemas.microsoft.com/office/drawing/2014/chart" uri="{C3380CC4-5D6E-409C-BE32-E72D297353CC}">
              <c16:uniqueId val="{00000013-E443-4BBC-9065-13C78D96492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175155347310557"/>
          <c:y val="0.11752882266775067"/>
          <c:w val="0.22143643701995283"/>
          <c:h val="0.43790949696619086"/>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accent4">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[Dashboard.xlsx]Pivot!PivotTable2</c:name>
    <c:fmtId val="8"/>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rgbClr val="FF0000"/>
          </a:solidFill>
          <a:ln>
            <a:noFill/>
          </a:ln>
          <a:effectLst/>
          <a:scene3d>
            <a:camera prst="orthographicFront"/>
            <a:lightRig rig="brightRoom" dir="t"/>
          </a:scene3d>
          <a:sp3d prstMaterial="flat">
            <a:bevelT w="50800" h="101600" prst="angle"/>
            <a:contourClr>
              <a:srgbClr val="000000"/>
            </a:contourClr>
          </a:sp3d>
        </c:spPr>
      </c:pivotFmt>
      <c:pivotFmt>
        <c:idx val="9"/>
        <c:spPr>
          <a:solidFill>
            <a:srgbClr val="FF0000"/>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755908865941406"/>
          <c:y val="7.7641149267318216E-2"/>
          <c:w val="0.70203601322290354"/>
          <c:h val="0.83014453011218348"/>
        </c:manualLayout>
      </c:layout>
      <c:doughnutChart>
        <c:varyColors val="1"/>
        <c:ser>
          <c:idx val="0"/>
          <c:order val="0"/>
          <c:tx>
            <c:strRef>
              <c:f>Pivot!$J$3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AAC-4847-A9C7-D794463B01C8}"/>
              </c:ext>
            </c:extLst>
          </c:dPt>
          <c:dPt>
            <c:idx val="1"/>
            <c:bubble3D val="0"/>
            <c:explosion val="7"/>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AAC-4847-A9C7-D794463B01C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AAC-4847-A9C7-D794463B01C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AAC-4847-A9C7-D794463B01C8}"/>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Pivot!$I$4:$I$6</c:f>
              <c:strCache>
                <c:ptCount val="2"/>
                <c:pt idx="0">
                  <c:v>Active</c:v>
                </c:pt>
                <c:pt idx="1">
                  <c:v>Vacation</c:v>
                </c:pt>
              </c:strCache>
            </c:strRef>
          </c:cat>
          <c:val>
            <c:numRef>
              <c:f>Pivot!$J$4:$J$6</c:f>
              <c:numCache>
                <c:formatCode>General</c:formatCode>
                <c:ptCount val="2"/>
                <c:pt idx="0">
                  <c:v>237</c:v>
                </c:pt>
                <c:pt idx="1">
                  <c:v>38</c:v>
                </c:pt>
              </c:numCache>
            </c:numRef>
          </c:val>
          <c:extLst>
            <c:ext xmlns:c16="http://schemas.microsoft.com/office/drawing/2014/chart" uri="{C3380CC4-5D6E-409C-BE32-E72D297353CC}">
              <c16:uniqueId val="{00000008-0AAC-4847-A9C7-D794463B01C8}"/>
            </c:ext>
          </c:extLst>
        </c:ser>
        <c:dLbls>
          <c:showLegendKey val="0"/>
          <c:showVal val="1"/>
          <c:showCatName val="0"/>
          <c:showSerName val="0"/>
          <c:showPercent val="0"/>
          <c:showBubbleSize val="0"/>
          <c:showLeaderLines val="1"/>
        </c:dLbls>
        <c:firstSliceAng val="0"/>
        <c:holeSize val="50"/>
      </c:doughnutChart>
      <c:spPr>
        <a:no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[Dashboard.xlsx]Pivot!PivotTable4</c:name>
    <c:fmtId val="1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COST PER PLANT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Pivot!$J$11</c:f>
              <c:strCache>
                <c:ptCount val="1"/>
                <c:pt idx="0">
                  <c:v>Total</c:v>
                </c:pt>
              </c:strCache>
            </c:strRef>
          </c:tx>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Pivot!$I$12:$I$29</c:f>
              <c:strCache>
                <c:ptCount val="17"/>
                <c:pt idx="0">
                  <c:v>CICO</c:v>
                </c:pt>
                <c:pt idx="1">
                  <c:v>DCB</c:v>
                </c:pt>
                <c:pt idx="2">
                  <c:v>DCGL</c:v>
                </c:pt>
                <c:pt idx="3">
                  <c:v>DCGN-I</c:v>
                </c:pt>
                <c:pt idx="4">
                  <c:v>DCGN-II</c:v>
                </c:pt>
                <c:pt idx="5">
                  <c:v>DCM-ASTRO</c:v>
                </c:pt>
                <c:pt idx="6">
                  <c:v>DCM-DIO</c:v>
                </c:pt>
                <c:pt idx="7">
                  <c:v>DCT</c:v>
                </c:pt>
                <c:pt idx="8">
                  <c:v>DSSL</c:v>
                </c:pt>
                <c:pt idx="9">
                  <c:v>EC</c:v>
                </c:pt>
                <c:pt idx="10">
                  <c:v>FC</c:v>
                </c:pt>
                <c:pt idx="11">
                  <c:v>IDC</c:v>
                </c:pt>
                <c:pt idx="12">
                  <c:v>LEOCEM</c:v>
                </c:pt>
                <c:pt idx="13">
                  <c:v>SDCL</c:v>
                </c:pt>
                <c:pt idx="14">
                  <c:v>WACEM</c:v>
                </c:pt>
                <c:pt idx="15">
                  <c:v>WDCL</c:v>
                </c:pt>
                <c:pt idx="16">
                  <c:v>TSCL</c:v>
                </c:pt>
              </c:strCache>
            </c:strRef>
          </c:cat>
          <c:val>
            <c:numRef>
              <c:f>Pivot!$J$12:$J$29</c:f>
              <c:numCache>
                <c:formatCode>General</c:formatCode>
                <c:ptCount val="17"/>
                <c:pt idx="0">
                  <c:v>1365000</c:v>
                </c:pt>
                <c:pt idx="1">
                  <c:v>975000</c:v>
                </c:pt>
                <c:pt idx="2">
                  <c:v>1068000</c:v>
                </c:pt>
                <c:pt idx="3">
                  <c:v>1038000</c:v>
                </c:pt>
                <c:pt idx="4">
                  <c:v>2602000</c:v>
                </c:pt>
                <c:pt idx="5">
                  <c:v>1780000</c:v>
                </c:pt>
                <c:pt idx="6">
                  <c:v>1162000</c:v>
                </c:pt>
                <c:pt idx="7">
                  <c:v>662000</c:v>
                </c:pt>
                <c:pt idx="8">
                  <c:v>220000</c:v>
                </c:pt>
                <c:pt idx="9">
                  <c:v>1590000</c:v>
                </c:pt>
                <c:pt idx="10">
                  <c:v>215000</c:v>
                </c:pt>
                <c:pt idx="11">
                  <c:v>1430000</c:v>
                </c:pt>
                <c:pt idx="12">
                  <c:v>1320000</c:v>
                </c:pt>
                <c:pt idx="13">
                  <c:v>1980000</c:v>
                </c:pt>
                <c:pt idx="14">
                  <c:v>3675000</c:v>
                </c:pt>
                <c:pt idx="15">
                  <c:v>1435000</c:v>
                </c:pt>
                <c:pt idx="16">
                  <c:v>2608000</c:v>
                </c:pt>
              </c:numCache>
            </c:numRef>
          </c:val>
          <c:extLst>
            <c:ext xmlns:c16="http://schemas.microsoft.com/office/drawing/2014/chart" uri="{C3380CC4-5D6E-409C-BE32-E72D297353CC}">
              <c16:uniqueId val="{00000000-45F2-4AF4-AF91-1A1B21F477F2}"/>
            </c:ext>
          </c:extLst>
        </c:ser>
        <c:dLbls>
          <c:showLegendKey val="0"/>
          <c:showVal val="1"/>
          <c:showCatName val="0"/>
          <c:showSerName val="0"/>
          <c:showPercent val="0"/>
          <c:showBubbleSize val="0"/>
        </c:dLbls>
        <c:gapWidth val="150"/>
        <c:shape val="box"/>
        <c:axId val="529395816"/>
        <c:axId val="529396536"/>
        <c:axId val="0"/>
      </c:bar3DChart>
      <c:catAx>
        <c:axId val="529395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29396536"/>
        <c:crosses val="autoZero"/>
        <c:auto val="1"/>
        <c:lblAlgn val="ctr"/>
        <c:lblOffset val="100"/>
        <c:noMultiLvlLbl val="0"/>
      </c:catAx>
      <c:valAx>
        <c:axId val="529396536"/>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29395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c:name>
    <c:fmtId val="13"/>
  </c:pivotSource>
  <c:chart>
    <c:title>
      <c:tx>
        <c:rich>
          <a:bodyPr rot="0" spcFirstLastPara="1" vertOverflow="ellipsis" vert="horz" wrap="square" anchor="ctr" anchorCtr="1"/>
          <a:lstStyle/>
          <a:p>
            <a:pPr algn="ctr">
              <a:defRPr lang="en-US" sz="1600" b="1" i="0" u="none" strike="noStrike" kern="1200" spc="0" baseline="0">
                <a:solidFill>
                  <a:schemeClr val="bg1"/>
                </a:solidFill>
                <a:latin typeface="+mn-lt"/>
                <a:ea typeface="+mn-ea"/>
                <a:cs typeface="+mn-cs"/>
              </a:defRPr>
            </a:pPr>
            <a:r>
              <a:rPr lang="en-US" sz="1600" b="1" i="0" u="none" strike="noStrike" kern="1200" baseline="0">
                <a:solidFill>
                  <a:schemeClr val="bg1"/>
                </a:solidFill>
                <a:latin typeface="+mn-lt"/>
                <a:ea typeface="+mn-ea"/>
                <a:cs typeface="+mn-cs"/>
              </a:rPr>
              <a:t>EMPLOYEE COUNT BY DEPARTMENT</a:t>
            </a:r>
          </a:p>
        </c:rich>
      </c:tx>
      <c:overlay val="0"/>
      <c:spPr>
        <a:noFill/>
        <a:ln>
          <a:noFill/>
        </a:ln>
        <a:effectLst/>
      </c:spPr>
      <c:txPr>
        <a:bodyPr rot="0" spcFirstLastPara="1" vertOverflow="ellipsis" vert="horz" wrap="square" anchor="ctr" anchorCtr="1"/>
        <a:lstStyle/>
        <a:p>
          <a:pPr algn="ctr">
            <a:defRPr lang="en-US"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tx1"/>
            </a:solidFill>
            <a:round/>
          </a:ln>
          <a:effectLst/>
        </c:spPr>
        <c:marker>
          <c:symbol val="circle"/>
          <c:size val="5"/>
          <c:spPr>
            <a:noFill/>
            <a:ln w="9525">
              <a:solidFill>
                <a:schemeClr val="accent4"/>
              </a:solidFill>
              <a:headEnd type="triangle"/>
              <a:tailEnd type="triangle"/>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Pivot!$E$3</c:f>
              <c:strCache>
                <c:ptCount val="1"/>
                <c:pt idx="0">
                  <c:v>Total</c:v>
                </c:pt>
              </c:strCache>
            </c:strRef>
          </c:tx>
          <c:spPr>
            <a:ln w="31750" cap="rnd">
              <a:solidFill>
                <a:schemeClr val="tx1"/>
              </a:solidFill>
              <a:round/>
            </a:ln>
            <a:effectLst/>
          </c:spPr>
          <c:marker>
            <c:symbol val="circle"/>
            <c:size val="5"/>
            <c:spPr>
              <a:noFill/>
              <a:ln w="9525">
                <a:solidFill>
                  <a:schemeClr val="accent4"/>
                </a:solidFill>
                <a:headEnd type="triangle"/>
                <a:tailEnd type="triangle"/>
              </a:ln>
              <a:effectLst/>
            </c:spPr>
          </c:marker>
          <c:dLbls>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Pivot!$D$4:$D$24</c:f>
              <c:strCache>
                <c:ptCount val="21"/>
                <c:pt idx="0">
                  <c:v>Administration</c:v>
                </c:pt>
                <c:pt idx="1">
                  <c:v>Automobile</c:v>
                </c:pt>
                <c:pt idx="2">
                  <c:v>Civil</c:v>
                </c:pt>
                <c:pt idx="3">
                  <c:v>Commercial</c:v>
                </c:pt>
                <c:pt idx="4">
                  <c:v>Electrical &amp; INST</c:v>
                </c:pt>
                <c:pt idx="5">
                  <c:v>FIN &amp; AC</c:v>
                </c:pt>
                <c:pt idx="6">
                  <c:v>Marketing</c:v>
                </c:pt>
                <c:pt idx="7">
                  <c:v>Mechanical</c:v>
                </c:pt>
                <c:pt idx="8">
                  <c:v>Mines</c:v>
                </c:pt>
                <c:pt idx="9">
                  <c:v>OPS &amp; Maintenace</c:v>
                </c:pt>
                <c:pt idx="10">
                  <c:v>Packing Plant</c:v>
                </c:pt>
                <c:pt idx="11">
                  <c:v>Power Plant</c:v>
                </c:pt>
                <c:pt idx="12">
                  <c:v>PP Bags</c:v>
                </c:pt>
                <c:pt idx="13">
                  <c:v>Process-KilnSEC</c:v>
                </c:pt>
                <c:pt idx="14">
                  <c:v>Production</c:v>
                </c:pt>
                <c:pt idx="15">
                  <c:v>Projects</c:v>
                </c:pt>
                <c:pt idx="16">
                  <c:v>QC</c:v>
                </c:pt>
                <c:pt idx="17">
                  <c:v>Stores</c:v>
                </c:pt>
                <c:pt idx="18">
                  <c:v>Unit Head</c:v>
                </c:pt>
                <c:pt idx="19">
                  <c:v>Warehouse</c:v>
                </c:pt>
                <c:pt idx="20">
                  <c:v>Crusher Plant</c:v>
                </c:pt>
              </c:strCache>
            </c:strRef>
          </c:cat>
          <c:val>
            <c:numRef>
              <c:f>Pivot!$E$4:$E$24</c:f>
              <c:numCache>
                <c:formatCode>General</c:formatCode>
                <c:ptCount val="21"/>
                <c:pt idx="0">
                  <c:v>4</c:v>
                </c:pt>
                <c:pt idx="1">
                  <c:v>17</c:v>
                </c:pt>
                <c:pt idx="2">
                  <c:v>3</c:v>
                </c:pt>
                <c:pt idx="3">
                  <c:v>8</c:v>
                </c:pt>
                <c:pt idx="4">
                  <c:v>47</c:v>
                </c:pt>
                <c:pt idx="5">
                  <c:v>18</c:v>
                </c:pt>
                <c:pt idx="6">
                  <c:v>11</c:v>
                </c:pt>
                <c:pt idx="7">
                  <c:v>58</c:v>
                </c:pt>
                <c:pt idx="8">
                  <c:v>12</c:v>
                </c:pt>
                <c:pt idx="9">
                  <c:v>1</c:v>
                </c:pt>
                <c:pt idx="10">
                  <c:v>1</c:v>
                </c:pt>
                <c:pt idx="11">
                  <c:v>11</c:v>
                </c:pt>
                <c:pt idx="12">
                  <c:v>7</c:v>
                </c:pt>
                <c:pt idx="13">
                  <c:v>15</c:v>
                </c:pt>
                <c:pt idx="14">
                  <c:v>16</c:v>
                </c:pt>
                <c:pt idx="15">
                  <c:v>2</c:v>
                </c:pt>
                <c:pt idx="16">
                  <c:v>18</c:v>
                </c:pt>
                <c:pt idx="17">
                  <c:v>9</c:v>
                </c:pt>
                <c:pt idx="18">
                  <c:v>15</c:v>
                </c:pt>
                <c:pt idx="19">
                  <c:v>1</c:v>
                </c:pt>
                <c:pt idx="20">
                  <c:v>1</c:v>
                </c:pt>
              </c:numCache>
            </c:numRef>
          </c:val>
          <c:smooth val="0"/>
          <c:extLst>
            <c:ext xmlns:c16="http://schemas.microsoft.com/office/drawing/2014/chart" uri="{C3380CC4-5D6E-409C-BE32-E72D297353CC}">
              <c16:uniqueId val="{00000003-A0C2-4950-81F6-50F6044866CC}"/>
            </c:ext>
          </c:extLst>
        </c:ser>
        <c:dLbls>
          <c:dLblPos val="t"/>
          <c:showLegendKey val="0"/>
          <c:showVal val="1"/>
          <c:showCatName val="0"/>
          <c:showSerName val="0"/>
          <c:showPercent val="0"/>
          <c:showBubbleSize val="0"/>
        </c:dLbls>
        <c:marker val="1"/>
        <c:smooth val="0"/>
        <c:axId val="521975592"/>
        <c:axId val="521970912"/>
      </c:lineChart>
      <c:catAx>
        <c:axId val="521975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accent1">
                    <a:lumMod val="20000"/>
                    <a:lumOff val="80000"/>
                  </a:schemeClr>
                </a:solidFill>
                <a:latin typeface="+mn-lt"/>
                <a:ea typeface="+mn-ea"/>
                <a:cs typeface="+mn-cs"/>
              </a:defRPr>
            </a:pPr>
            <a:endParaRPr lang="en-US"/>
          </a:p>
        </c:txPr>
        <c:crossAx val="521970912"/>
        <c:crosses val="autoZero"/>
        <c:auto val="1"/>
        <c:lblAlgn val="ctr"/>
        <c:lblOffset val="100"/>
        <c:noMultiLvlLbl val="0"/>
      </c:catAx>
      <c:valAx>
        <c:axId val="521970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accent1">
                    <a:lumMod val="20000"/>
                    <a:lumOff val="80000"/>
                  </a:schemeClr>
                </a:solidFill>
                <a:latin typeface="+mn-lt"/>
                <a:ea typeface="+mn-ea"/>
                <a:cs typeface="+mn-cs"/>
              </a:defRPr>
            </a:pPr>
            <a:endParaRPr lang="en-US"/>
          </a:p>
        </c:txPr>
        <c:crossAx val="521975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[Dashboard.xlsx]Pivot!PivotTable13</c:name>
    <c:fmtId val="16"/>
  </c:pivotSource>
  <c:chart>
    <c:title>
      <c:tx>
        <c:rich>
          <a:bodyPr rot="0" spcFirstLastPara="1" vertOverflow="ellipsis" vert="horz" wrap="square" anchor="ctr" anchorCtr="1"/>
          <a:lstStyle/>
          <a:p>
            <a:pPr>
              <a:defRPr sz="2000" b="1" i="0" u="none" strike="noStrike" kern="1200" baseline="0">
                <a:solidFill>
                  <a:schemeClr val="bg2"/>
                </a:solidFill>
                <a:latin typeface="+mn-lt"/>
                <a:ea typeface="+mn-ea"/>
                <a:cs typeface="+mn-cs"/>
              </a:defRPr>
            </a:pPr>
            <a:r>
              <a:rPr lang="en-US" sz="2000">
                <a:solidFill>
                  <a:schemeClr val="bg2"/>
                </a:solidFill>
              </a:rPr>
              <a:t>Qualifications</a:t>
            </a:r>
          </a:p>
        </c:rich>
      </c:tx>
      <c:layout>
        <c:manualLayout>
          <c:xMode val="edge"/>
          <c:yMode val="edge"/>
          <c:x val="0.38087626055807966"/>
          <c:y val="8.997950663598861E-3"/>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bg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5.6995078102779033E-2"/>
          <c:y val="0.11247438329498577"/>
          <c:w val="0.55364633390722762"/>
          <c:h val="0.86952971537781654"/>
        </c:manualLayout>
      </c:layout>
      <c:pieChart>
        <c:varyColors val="1"/>
        <c:ser>
          <c:idx val="0"/>
          <c:order val="0"/>
          <c:tx>
            <c:strRef>
              <c:f>Pivot!$G$12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4F3-4FB6-9016-5CD6E2515B2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4F3-4FB6-9016-5CD6E2515B2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4F3-4FB6-9016-5CD6E2515B2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4F3-4FB6-9016-5CD6E2515B2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4F3-4FB6-9016-5CD6E2515B2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4F3-4FB6-9016-5CD6E2515B2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0CC6-41A9-8CB2-8B6BD15C03A0}"/>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0CC6-41A9-8CB2-8B6BD15C03A0}"/>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Pivot!$F$13:$F$19</c:f>
              <c:strCache>
                <c:ptCount val="7"/>
                <c:pt idx="0">
                  <c:v>B-TECH</c:v>
                </c:pt>
                <c:pt idx="1">
                  <c:v>DIPLOMA</c:v>
                </c:pt>
                <c:pt idx="2">
                  <c:v>GRADUATION</c:v>
                </c:pt>
                <c:pt idx="3">
                  <c:v>ITI</c:v>
                </c:pt>
                <c:pt idx="4">
                  <c:v>M-TECH</c:v>
                </c:pt>
                <c:pt idx="5">
                  <c:v>PG</c:v>
                </c:pt>
                <c:pt idx="6">
                  <c:v>SSC</c:v>
                </c:pt>
              </c:strCache>
            </c:strRef>
          </c:cat>
          <c:val>
            <c:numRef>
              <c:f>Pivot!$G$13:$G$19</c:f>
              <c:numCache>
                <c:formatCode>General</c:formatCode>
                <c:ptCount val="7"/>
                <c:pt idx="0">
                  <c:v>37</c:v>
                </c:pt>
                <c:pt idx="1">
                  <c:v>79</c:v>
                </c:pt>
                <c:pt idx="2">
                  <c:v>56</c:v>
                </c:pt>
                <c:pt idx="3">
                  <c:v>38</c:v>
                </c:pt>
                <c:pt idx="4">
                  <c:v>1</c:v>
                </c:pt>
                <c:pt idx="5">
                  <c:v>33</c:v>
                </c:pt>
                <c:pt idx="6">
                  <c:v>31</c:v>
                </c:pt>
              </c:numCache>
            </c:numRef>
          </c:val>
          <c:extLst>
            <c:ext xmlns:c16="http://schemas.microsoft.com/office/drawing/2014/chart" uri="{C3380CC4-5D6E-409C-BE32-E72D297353CC}">
              <c16:uniqueId val="{00000013-DCB4-4CBE-98DC-768022E6126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175155347310557"/>
          <c:y val="0.11752882266775067"/>
          <c:w val="0.25404645092662537"/>
          <c:h val="0.55346961331838396"/>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accent4">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[Dashboard.xlsx]Pivot!PivotTable11</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Pivot!$G$25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Pivot!$F$26:$F$157</c:f>
              <c:strCache>
                <c:ptCount val="131"/>
                <c:pt idx="0">
                  <c:v>ACCOUNTS OFFICER</c:v>
                </c:pt>
                <c:pt idx="1">
                  <c:v>ADMIN CONTROLLER</c:v>
                </c:pt>
                <c:pt idx="2">
                  <c:v>AUTOMOBILE DY MANAGER</c:v>
                </c:pt>
                <c:pt idx="3">
                  <c:v>AUTOMOBILE ENGINEER</c:v>
                </c:pt>
                <c:pt idx="4">
                  <c:v>AUTOMOBILE FOREMAN</c:v>
                </c:pt>
                <c:pt idx="5">
                  <c:v>AUTOMOBILE HOD</c:v>
                </c:pt>
                <c:pt idx="6">
                  <c:v>AUTOMOBILE MANAGER</c:v>
                </c:pt>
                <c:pt idx="7">
                  <c:v>AUTOMOBILE MECHANIC</c:v>
                </c:pt>
                <c:pt idx="8">
                  <c:v>AUTOMOBILE SITE INCHARGE</c:v>
                </c:pt>
                <c:pt idx="9">
                  <c:v>AUTOMOBLE ASSISTANT MANAGER</c:v>
                </c:pt>
                <c:pt idx="10">
                  <c:v>CCR OPERATOR</c:v>
                </c:pt>
                <c:pt idx="11">
                  <c:v>CHARGE HAND KALASI</c:v>
                </c:pt>
                <c:pt idx="12">
                  <c:v>CIVIL FOREMAN</c:v>
                </c:pt>
                <c:pt idx="13">
                  <c:v>CIVIL MANAGER</c:v>
                </c:pt>
                <c:pt idx="14">
                  <c:v>COMMERCIAL ASSOCIATE</c:v>
                </c:pt>
                <c:pt idx="15">
                  <c:v>COMMERCIAL MANAGER</c:v>
                </c:pt>
                <c:pt idx="16">
                  <c:v>CRANE OPERATOR</c:v>
                </c:pt>
                <c:pt idx="17">
                  <c:v>DEPUTY MANAGER - PP BAGS</c:v>
                </c:pt>
                <c:pt idx="18">
                  <c:v>DESIGNS ASSISTANT MANAGER</c:v>
                </c:pt>
                <c:pt idx="19">
                  <c:v>DG FOREMAN</c:v>
                </c:pt>
                <c:pt idx="20">
                  <c:v>DG SETS FOREMAN</c:v>
                </c:pt>
                <c:pt idx="21">
                  <c:v>DY GENERAL MANAGER</c:v>
                </c:pt>
                <c:pt idx="22">
                  <c:v>E&amp;I ASSISTANT MANAGER</c:v>
                </c:pt>
                <c:pt idx="23">
                  <c:v>E&amp;I ENGINEER</c:v>
                </c:pt>
                <c:pt idx="24">
                  <c:v>E&amp;I FOREMAN</c:v>
                </c:pt>
                <c:pt idx="25">
                  <c:v>E&amp;I MANAGER</c:v>
                </c:pt>
                <c:pt idx="26">
                  <c:v>E&amp;I SENIOR ENGINEER</c:v>
                </c:pt>
                <c:pt idx="27">
                  <c:v>ELECTRICAL ENGINEER</c:v>
                </c:pt>
                <c:pt idx="28">
                  <c:v>ELECTRICAL FOREMAN</c:v>
                </c:pt>
                <c:pt idx="29">
                  <c:v>ELECTRICAL HOD</c:v>
                </c:pt>
                <c:pt idx="30">
                  <c:v>ELECTRICAL MANAGER</c:v>
                </c:pt>
                <c:pt idx="31">
                  <c:v>ELECTRICAL SENIOR ENGINEER</c:v>
                </c:pt>
                <c:pt idx="32">
                  <c:v>ELECTRICIAN</c:v>
                </c:pt>
                <c:pt idx="33">
                  <c:v>EXPLORATION MANAGER</c:v>
                </c:pt>
                <c:pt idx="34">
                  <c:v>FABRICATOR</c:v>
                </c:pt>
                <c:pt idx="35">
                  <c:v>FINANCIAL CONTROLLER</c:v>
                </c:pt>
                <c:pt idx="36">
                  <c:v>FITTER</c:v>
                </c:pt>
                <c:pt idx="37">
                  <c:v>GENERAL MANAGER</c:v>
                </c:pt>
                <c:pt idx="38">
                  <c:v>INSTRUMENTATION ENGINEER</c:v>
                </c:pt>
                <c:pt idx="39">
                  <c:v>INSTRUMENTATION FOREMAN</c:v>
                </c:pt>
                <c:pt idx="40">
                  <c:v>INSTRUMENTATION MANAGER</c:v>
                </c:pt>
                <c:pt idx="41">
                  <c:v>LOOM MACHINE OPERATOR</c:v>
                </c:pt>
                <c:pt idx="42">
                  <c:v>MACHINE OPERATOR</c:v>
                </c:pt>
                <c:pt idx="43">
                  <c:v>MAINTENANCE FITTER</c:v>
                </c:pt>
                <c:pt idx="44">
                  <c:v>MAINTENANCE SUPERVISOR</c:v>
                </c:pt>
                <c:pt idx="45">
                  <c:v>MANAGER STORES</c:v>
                </c:pt>
                <c:pt idx="46">
                  <c:v>MARKETING ASSISTANT MANAGER</c:v>
                </c:pt>
                <c:pt idx="47">
                  <c:v>MARKETING BDM</c:v>
                </c:pt>
                <c:pt idx="48">
                  <c:v>MARKETING MANAGER</c:v>
                </c:pt>
                <c:pt idx="49">
                  <c:v>MARKETING SENIOR MANAGER</c:v>
                </c:pt>
                <c:pt idx="50">
                  <c:v>MECHANICAL ASSISTANT ENGINEER</c:v>
                </c:pt>
                <c:pt idx="51">
                  <c:v>MECHANICAL ASSISTANT MANAGER</c:v>
                </c:pt>
                <c:pt idx="52">
                  <c:v>MECHANICAL ENGINEER</c:v>
                </c:pt>
                <c:pt idx="53">
                  <c:v>MECHANICAL ENGINEER POWER PLANT</c:v>
                </c:pt>
                <c:pt idx="54">
                  <c:v>MECHANICAL FITTER</c:v>
                </c:pt>
                <c:pt idx="55">
                  <c:v>MECHANICAL FOREMAN</c:v>
                </c:pt>
                <c:pt idx="56">
                  <c:v>MECHANICAL MANAGER</c:v>
                </c:pt>
                <c:pt idx="57">
                  <c:v>MECHANICAL MANAGER </c:v>
                </c:pt>
                <c:pt idx="58">
                  <c:v>MECHANICAL RIGGER</c:v>
                </c:pt>
                <c:pt idx="59">
                  <c:v>MECHANICAL SENIOR ENGINEER</c:v>
                </c:pt>
                <c:pt idx="60">
                  <c:v>MECHANICAL SENIOR MANAGER</c:v>
                </c:pt>
                <c:pt idx="61">
                  <c:v>MECHANICAL WELDER</c:v>
                </c:pt>
                <c:pt idx="62">
                  <c:v>MILL WRIGHT FITTER</c:v>
                </c:pt>
                <c:pt idx="63">
                  <c:v>MINES DY MANAGER</c:v>
                </c:pt>
                <c:pt idx="64">
                  <c:v>MINES ENGINEER</c:v>
                </c:pt>
                <c:pt idx="65">
                  <c:v>MINES FITTER</c:v>
                </c:pt>
                <c:pt idx="66">
                  <c:v>MINES MANAGER</c:v>
                </c:pt>
                <c:pt idx="67">
                  <c:v>MINES SURVEYOR</c:v>
                </c:pt>
                <c:pt idx="68">
                  <c:v>OPS&amp; M SENIOR FOREMAN</c:v>
                </c:pt>
                <c:pt idx="69">
                  <c:v>OXYGEN PLANT INCHARGE</c:v>
                </c:pt>
                <c:pt idx="70">
                  <c:v>PACKAGING PLANT FITTER</c:v>
                </c:pt>
                <c:pt idx="71">
                  <c:v>PACKING PLANT FOREMAN</c:v>
                </c:pt>
                <c:pt idx="72">
                  <c:v>PACKING PLANT INCHARGE</c:v>
                </c:pt>
                <c:pt idx="73">
                  <c:v>POWER PLANT DY MANAGER</c:v>
                </c:pt>
                <c:pt idx="74">
                  <c:v>POWER PLANT FOREMAN</c:v>
                </c:pt>
                <c:pt idx="75">
                  <c:v>POWER PLANT FOREMAN DG</c:v>
                </c:pt>
                <c:pt idx="76">
                  <c:v>PP BAGS DY MANAGER</c:v>
                </c:pt>
                <c:pt idx="77">
                  <c:v>PP BAGS PLANT INCHARGE</c:v>
                </c:pt>
                <c:pt idx="78">
                  <c:v>PP BAGS PLANT MANAGER</c:v>
                </c:pt>
                <c:pt idx="79">
                  <c:v>PROCESS AGM</c:v>
                </c:pt>
                <c:pt idx="80">
                  <c:v>PROCESS ASSISTANT MANAGER</c:v>
                </c:pt>
                <c:pt idx="81">
                  <c:v>PROCESS BURNER</c:v>
                </c:pt>
                <c:pt idx="82">
                  <c:v>PROCESS DEPUTY MANAGER</c:v>
                </c:pt>
                <c:pt idx="83">
                  <c:v>PROCESS HOD</c:v>
                </c:pt>
                <c:pt idx="84">
                  <c:v>PROCESS MANAGER</c:v>
                </c:pt>
                <c:pt idx="85">
                  <c:v>PROCESS OFICER</c:v>
                </c:pt>
                <c:pt idx="86">
                  <c:v>PROCESS SENIOR OFICER</c:v>
                </c:pt>
                <c:pt idx="87">
                  <c:v>PRODUCTION ASSITANT MANAGER QC</c:v>
                </c:pt>
                <c:pt idx="88">
                  <c:v>PRODUCTION MANAGER </c:v>
                </c:pt>
                <c:pt idx="89">
                  <c:v>PRODUCTION MANAGER QC</c:v>
                </c:pt>
                <c:pt idx="90">
                  <c:v>PRODUCTION SUPERVISOR</c:v>
                </c:pt>
                <c:pt idx="91">
                  <c:v>PROJECT ENGINEER</c:v>
                </c:pt>
                <c:pt idx="92">
                  <c:v>QC ASSISTANT MANAGER</c:v>
                </c:pt>
                <c:pt idx="93">
                  <c:v>QC CHEMIST</c:v>
                </c:pt>
                <c:pt idx="94">
                  <c:v>QC HOD</c:v>
                </c:pt>
                <c:pt idx="95">
                  <c:v>QC MANAGER</c:v>
                </c:pt>
                <c:pt idx="96">
                  <c:v>QC SENIOR CHEMIST</c:v>
                </c:pt>
                <c:pt idx="97">
                  <c:v>REFRACTORY MASON</c:v>
                </c:pt>
                <c:pt idx="98">
                  <c:v>RIGGER ROREMAN</c:v>
                </c:pt>
                <c:pt idx="99">
                  <c:v>ROPWAY FITTER </c:v>
                </c:pt>
                <c:pt idx="100">
                  <c:v>SALES AND MARKETING DY MANAGER</c:v>
                </c:pt>
                <c:pt idx="101">
                  <c:v>SALES AND MARKETING MANAGER</c:v>
                </c:pt>
                <c:pt idx="102">
                  <c:v>SENIOR BURNER</c:v>
                </c:pt>
                <c:pt idx="103">
                  <c:v>SENIOR CCR OPERATOR</c:v>
                </c:pt>
                <c:pt idx="104">
                  <c:v>SENIOR FOREMAN</c:v>
                </c:pt>
                <c:pt idx="105">
                  <c:v>SENIOR TECHNICIAN DG UTILITIES</c:v>
                </c:pt>
                <c:pt idx="106">
                  <c:v>SOTRES CUM COMMERCIAL MANAGER</c:v>
                </c:pt>
                <c:pt idx="107">
                  <c:v>STORE DY MANAGER</c:v>
                </c:pt>
                <c:pt idx="108">
                  <c:v>STORES ASSISTANT MANAGER</c:v>
                </c:pt>
                <c:pt idx="109">
                  <c:v>STORES MANAGER</c:v>
                </c:pt>
                <c:pt idx="110">
                  <c:v>STORES MANAGER </c:v>
                </c:pt>
                <c:pt idx="111">
                  <c:v>STORES OFFICER</c:v>
                </c:pt>
                <c:pt idx="112">
                  <c:v>SURVEYOR</c:v>
                </c:pt>
                <c:pt idx="113">
                  <c:v>WAREHOUSE SUPERVISOR</c:v>
                </c:pt>
                <c:pt idx="114">
                  <c:v>WELDER</c:v>
                </c:pt>
                <c:pt idx="115">
                  <c:v>MECHANICAL SURFACE MINOR</c:v>
                </c:pt>
                <c:pt idx="116">
                  <c:v>DY MANAGER FIN&amp;AC</c:v>
                </c:pt>
                <c:pt idx="117">
                  <c:v>MANITENANCE ENGINEER</c:v>
                </c:pt>
                <c:pt idx="118">
                  <c:v>FETTLING SPECIALIST</c:v>
                </c:pt>
                <c:pt idx="119">
                  <c:v>LADELE TEMERMAN</c:v>
                </c:pt>
                <c:pt idx="120">
                  <c:v>STEEL DIE CONSTRUCTION SPECILIST</c:v>
                </c:pt>
                <c:pt idx="121">
                  <c:v>CONCAST IN CHARGE</c:v>
                </c:pt>
                <c:pt idx="122">
                  <c:v>FOUNDRY FLOOR MANAGER</c:v>
                </c:pt>
                <c:pt idx="123">
                  <c:v>ROLLING MILL TECHNICIAN</c:v>
                </c:pt>
                <c:pt idx="124">
                  <c:v>AOD SHIRFT IN CHARGE</c:v>
                </c:pt>
                <c:pt idx="125">
                  <c:v>MELTING PRODUCTION FURNCE</c:v>
                </c:pt>
                <c:pt idx="126">
                  <c:v>MELTER INDUCTION FOREMAN</c:v>
                </c:pt>
                <c:pt idx="127">
                  <c:v>ROLLING MILL FITEER</c:v>
                </c:pt>
                <c:pt idx="128">
                  <c:v>ROLLING ASSEMBLY FITTER</c:v>
                </c:pt>
                <c:pt idx="129">
                  <c:v>AUTOMATION ENGINEER</c:v>
                </c:pt>
                <c:pt idx="130">
                  <c:v>SHIFT IN CHARGE</c:v>
                </c:pt>
              </c:strCache>
            </c:strRef>
          </c:cat>
          <c:val>
            <c:numRef>
              <c:f>Pivot!$G$26:$G$157</c:f>
              <c:numCache>
                <c:formatCode>General</c:formatCode>
                <c:ptCount val="131"/>
                <c:pt idx="0">
                  <c:v>1</c:v>
                </c:pt>
                <c:pt idx="1">
                  <c:v>4</c:v>
                </c:pt>
                <c:pt idx="2">
                  <c:v>1</c:v>
                </c:pt>
                <c:pt idx="3">
                  <c:v>4</c:v>
                </c:pt>
                <c:pt idx="4">
                  <c:v>4</c:v>
                </c:pt>
                <c:pt idx="5">
                  <c:v>1</c:v>
                </c:pt>
                <c:pt idx="6">
                  <c:v>2</c:v>
                </c:pt>
                <c:pt idx="7">
                  <c:v>1</c:v>
                </c:pt>
                <c:pt idx="8">
                  <c:v>1</c:v>
                </c:pt>
                <c:pt idx="9">
                  <c:v>1</c:v>
                </c:pt>
                <c:pt idx="10">
                  <c:v>4</c:v>
                </c:pt>
                <c:pt idx="11">
                  <c:v>1</c:v>
                </c:pt>
                <c:pt idx="12">
                  <c:v>1</c:v>
                </c:pt>
                <c:pt idx="13">
                  <c:v>1</c:v>
                </c:pt>
                <c:pt idx="14">
                  <c:v>1</c:v>
                </c:pt>
                <c:pt idx="15">
                  <c:v>6</c:v>
                </c:pt>
                <c:pt idx="16">
                  <c:v>1</c:v>
                </c:pt>
                <c:pt idx="17">
                  <c:v>1</c:v>
                </c:pt>
                <c:pt idx="18">
                  <c:v>1</c:v>
                </c:pt>
                <c:pt idx="19">
                  <c:v>1</c:v>
                </c:pt>
                <c:pt idx="20">
                  <c:v>1</c:v>
                </c:pt>
                <c:pt idx="21">
                  <c:v>4</c:v>
                </c:pt>
                <c:pt idx="22">
                  <c:v>2</c:v>
                </c:pt>
                <c:pt idx="23">
                  <c:v>1</c:v>
                </c:pt>
                <c:pt idx="24">
                  <c:v>7</c:v>
                </c:pt>
                <c:pt idx="25">
                  <c:v>2</c:v>
                </c:pt>
                <c:pt idx="26">
                  <c:v>2</c:v>
                </c:pt>
                <c:pt idx="27">
                  <c:v>6</c:v>
                </c:pt>
                <c:pt idx="28">
                  <c:v>2</c:v>
                </c:pt>
                <c:pt idx="29">
                  <c:v>1</c:v>
                </c:pt>
                <c:pt idx="30">
                  <c:v>4</c:v>
                </c:pt>
                <c:pt idx="31">
                  <c:v>1</c:v>
                </c:pt>
                <c:pt idx="32">
                  <c:v>2</c:v>
                </c:pt>
                <c:pt idx="33">
                  <c:v>1</c:v>
                </c:pt>
                <c:pt idx="34">
                  <c:v>1</c:v>
                </c:pt>
                <c:pt idx="35">
                  <c:v>16</c:v>
                </c:pt>
                <c:pt idx="36">
                  <c:v>3</c:v>
                </c:pt>
                <c:pt idx="37">
                  <c:v>14</c:v>
                </c:pt>
                <c:pt idx="38">
                  <c:v>8</c:v>
                </c:pt>
                <c:pt idx="39">
                  <c:v>2</c:v>
                </c:pt>
                <c:pt idx="40">
                  <c:v>1</c:v>
                </c:pt>
                <c:pt idx="41">
                  <c:v>1</c:v>
                </c:pt>
                <c:pt idx="42">
                  <c:v>1</c:v>
                </c:pt>
                <c:pt idx="43">
                  <c:v>2</c:v>
                </c:pt>
                <c:pt idx="44">
                  <c:v>1</c:v>
                </c:pt>
                <c:pt idx="45">
                  <c:v>1</c:v>
                </c:pt>
                <c:pt idx="46">
                  <c:v>1</c:v>
                </c:pt>
                <c:pt idx="47">
                  <c:v>1</c:v>
                </c:pt>
                <c:pt idx="48">
                  <c:v>3</c:v>
                </c:pt>
                <c:pt idx="49">
                  <c:v>1</c:v>
                </c:pt>
                <c:pt idx="50">
                  <c:v>1</c:v>
                </c:pt>
                <c:pt idx="51">
                  <c:v>2</c:v>
                </c:pt>
                <c:pt idx="52">
                  <c:v>11</c:v>
                </c:pt>
                <c:pt idx="53">
                  <c:v>1</c:v>
                </c:pt>
                <c:pt idx="54">
                  <c:v>1</c:v>
                </c:pt>
                <c:pt idx="55">
                  <c:v>11</c:v>
                </c:pt>
                <c:pt idx="56">
                  <c:v>4</c:v>
                </c:pt>
                <c:pt idx="57">
                  <c:v>2</c:v>
                </c:pt>
                <c:pt idx="58">
                  <c:v>1</c:v>
                </c:pt>
                <c:pt idx="59">
                  <c:v>6</c:v>
                </c:pt>
                <c:pt idx="60">
                  <c:v>2</c:v>
                </c:pt>
                <c:pt idx="61">
                  <c:v>1</c:v>
                </c:pt>
                <c:pt idx="62">
                  <c:v>5</c:v>
                </c:pt>
                <c:pt idx="63">
                  <c:v>1</c:v>
                </c:pt>
                <c:pt idx="64">
                  <c:v>2</c:v>
                </c:pt>
                <c:pt idx="65">
                  <c:v>1</c:v>
                </c:pt>
                <c:pt idx="66">
                  <c:v>3</c:v>
                </c:pt>
                <c:pt idx="67">
                  <c:v>1</c:v>
                </c:pt>
                <c:pt idx="68">
                  <c:v>1</c:v>
                </c:pt>
                <c:pt idx="69">
                  <c:v>1</c:v>
                </c:pt>
                <c:pt idx="70">
                  <c:v>1</c:v>
                </c:pt>
                <c:pt idx="71">
                  <c:v>1</c:v>
                </c:pt>
                <c:pt idx="72">
                  <c:v>1</c:v>
                </c:pt>
                <c:pt idx="73">
                  <c:v>1</c:v>
                </c:pt>
                <c:pt idx="74">
                  <c:v>2</c:v>
                </c:pt>
                <c:pt idx="75">
                  <c:v>1</c:v>
                </c:pt>
                <c:pt idx="76">
                  <c:v>1</c:v>
                </c:pt>
                <c:pt idx="77">
                  <c:v>1</c:v>
                </c:pt>
                <c:pt idx="78">
                  <c:v>1</c:v>
                </c:pt>
                <c:pt idx="79">
                  <c:v>1</c:v>
                </c:pt>
                <c:pt idx="80">
                  <c:v>2</c:v>
                </c:pt>
                <c:pt idx="81">
                  <c:v>1</c:v>
                </c:pt>
                <c:pt idx="82">
                  <c:v>1</c:v>
                </c:pt>
                <c:pt idx="83">
                  <c:v>1</c:v>
                </c:pt>
                <c:pt idx="84">
                  <c:v>1</c:v>
                </c:pt>
                <c:pt idx="85">
                  <c:v>1</c:v>
                </c:pt>
                <c:pt idx="86">
                  <c:v>1</c:v>
                </c:pt>
                <c:pt idx="87">
                  <c:v>1</c:v>
                </c:pt>
                <c:pt idx="88">
                  <c:v>1</c:v>
                </c:pt>
                <c:pt idx="89">
                  <c:v>3</c:v>
                </c:pt>
                <c:pt idx="90">
                  <c:v>1</c:v>
                </c:pt>
                <c:pt idx="91">
                  <c:v>1</c:v>
                </c:pt>
                <c:pt idx="92">
                  <c:v>1</c:v>
                </c:pt>
                <c:pt idx="93">
                  <c:v>2</c:v>
                </c:pt>
                <c:pt idx="94">
                  <c:v>2</c:v>
                </c:pt>
                <c:pt idx="95">
                  <c:v>4</c:v>
                </c:pt>
                <c:pt idx="96">
                  <c:v>3</c:v>
                </c:pt>
                <c:pt idx="97">
                  <c:v>1</c:v>
                </c:pt>
                <c:pt idx="98">
                  <c:v>1</c:v>
                </c:pt>
                <c:pt idx="99">
                  <c:v>1</c:v>
                </c:pt>
                <c:pt idx="100">
                  <c:v>1</c:v>
                </c:pt>
                <c:pt idx="101">
                  <c:v>4</c:v>
                </c:pt>
                <c:pt idx="102">
                  <c:v>2</c:v>
                </c:pt>
                <c:pt idx="103">
                  <c:v>2</c:v>
                </c:pt>
                <c:pt idx="104">
                  <c:v>1</c:v>
                </c:pt>
                <c:pt idx="105">
                  <c:v>1</c:v>
                </c:pt>
                <c:pt idx="106">
                  <c:v>1</c:v>
                </c:pt>
                <c:pt idx="107">
                  <c:v>1</c:v>
                </c:pt>
                <c:pt idx="108">
                  <c:v>1</c:v>
                </c:pt>
                <c:pt idx="109">
                  <c:v>2</c:v>
                </c:pt>
                <c:pt idx="110">
                  <c:v>1</c:v>
                </c:pt>
                <c:pt idx="111">
                  <c:v>2</c:v>
                </c:pt>
                <c:pt idx="112">
                  <c:v>1</c:v>
                </c:pt>
                <c:pt idx="113">
                  <c:v>2</c:v>
                </c:pt>
                <c:pt idx="114">
                  <c:v>3</c:v>
                </c:pt>
                <c:pt idx="115">
                  <c:v>1</c:v>
                </c:pt>
                <c:pt idx="116">
                  <c:v>1</c:v>
                </c:pt>
                <c:pt idx="117">
                  <c:v>1</c:v>
                </c:pt>
                <c:pt idx="118">
                  <c:v>1</c:v>
                </c:pt>
                <c:pt idx="119">
                  <c:v>1</c:v>
                </c:pt>
                <c:pt idx="120">
                  <c:v>1</c:v>
                </c:pt>
                <c:pt idx="121">
                  <c:v>1</c:v>
                </c:pt>
                <c:pt idx="122">
                  <c:v>1</c:v>
                </c:pt>
                <c:pt idx="123">
                  <c:v>2</c:v>
                </c:pt>
                <c:pt idx="124">
                  <c:v>2</c:v>
                </c:pt>
                <c:pt idx="125">
                  <c:v>1</c:v>
                </c:pt>
                <c:pt idx="126">
                  <c:v>1</c:v>
                </c:pt>
                <c:pt idx="127">
                  <c:v>3</c:v>
                </c:pt>
                <c:pt idx="128">
                  <c:v>1</c:v>
                </c:pt>
                <c:pt idx="129">
                  <c:v>1</c:v>
                </c:pt>
                <c:pt idx="130">
                  <c:v>1</c:v>
                </c:pt>
              </c:numCache>
            </c:numRef>
          </c:val>
          <c:extLst>
            <c:ext xmlns:c16="http://schemas.microsoft.com/office/drawing/2014/chart" uri="{C3380CC4-5D6E-409C-BE32-E72D297353CC}">
              <c16:uniqueId val="{00000000-C4A3-4015-9C96-0AA1CAC94697}"/>
            </c:ext>
          </c:extLst>
        </c:ser>
        <c:dLbls>
          <c:dLblPos val="outEnd"/>
          <c:showLegendKey val="0"/>
          <c:showVal val="1"/>
          <c:showCatName val="0"/>
          <c:showSerName val="0"/>
          <c:showPercent val="0"/>
          <c:showBubbleSize val="0"/>
        </c:dLbls>
        <c:gapWidth val="100"/>
        <c:axId val="418922424"/>
        <c:axId val="418922784"/>
      </c:barChart>
      <c:catAx>
        <c:axId val="41892242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18922784"/>
        <c:crosses val="autoZero"/>
        <c:auto val="1"/>
        <c:lblAlgn val="ctr"/>
        <c:lblOffset val="100"/>
        <c:noMultiLvlLbl val="0"/>
      </c:catAx>
      <c:valAx>
        <c:axId val="41892278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8922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[Dashboard.xlsx]Pivot!PivotTable3</c:name>
    <c:fmtId val="6"/>
  </c:pivotSource>
  <c:chart>
    <c:title>
      <c:tx>
        <c:rich>
          <a:bodyPr rot="0" spcFirstLastPara="1" vertOverflow="ellipsis" vert="horz" wrap="square" anchor="ctr" anchorCtr="1"/>
          <a:lstStyle/>
          <a:p>
            <a:pPr>
              <a:defRPr sz="1600" b="1" i="0" u="none" strike="noStrike" kern="1200" spc="0" baseline="0">
                <a:solidFill>
                  <a:srgbClr val="FDFDFD"/>
                </a:solidFill>
                <a:latin typeface="+mn-lt"/>
                <a:ea typeface="+mn-ea"/>
                <a:cs typeface="+mn-cs"/>
              </a:defRPr>
            </a:pPr>
            <a:r>
              <a:rPr lang="en-US" sz="1600" b="1">
                <a:solidFill>
                  <a:srgbClr val="FDFDFD"/>
                </a:solidFill>
              </a:rPr>
              <a:t>EMPLOYEE</a:t>
            </a:r>
            <a:r>
              <a:rPr lang="en-US" sz="1600" b="1" baseline="0">
                <a:solidFill>
                  <a:srgbClr val="FDFDFD"/>
                </a:solidFill>
              </a:rPr>
              <a:t> COUNT BY PLANT</a:t>
            </a:r>
            <a:endParaRPr lang="en-US" sz="1600" b="1">
              <a:solidFill>
                <a:srgbClr val="FDFDFD"/>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FDFDFD"/>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chemeClr val="accent3">
                <a:lumMod val="40000"/>
                <a:lumOff val="60000"/>
              </a:schemeClr>
            </a:solidFill>
          </a:ln>
          <a:effectLst/>
          <a:sp3d>
            <a:contourClr>
              <a:schemeClr val="accent3">
                <a:lumMod val="40000"/>
                <a:lumOff val="6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solidFill>
              <a:schemeClr val="accent3">
                <a:lumMod val="40000"/>
                <a:lumOff val="60000"/>
              </a:schemeClr>
            </a:solidFill>
          </a:ln>
          <a:effectLst/>
          <a:sp3d>
            <a:contourClr>
              <a:schemeClr val="accent3">
                <a:lumMod val="40000"/>
                <a:lumOff val="6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solidFill>
              <a:schemeClr val="accent3">
                <a:lumMod val="40000"/>
                <a:lumOff val="60000"/>
              </a:schemeClr>
            </a:solidFill>
          </a:ln>
          <a:effectLst/>
          <a:sp3d>
            <a:contourClr>
              <a:schemeClr val="accent3">
                <a:lumMod val="40000"/>
                <a:lumOff val="6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Pivot!$B$3</c:f>
              <c:strCache>
                <c:ptCount val="1"/>
                <c:pt idx="0">
                  <c:v>Total</c:v>
                </c:pt>
              </c:strCache>
            </c:strRef>
          </c:tx>
          <c:spPr>
            <a:solidFill>
              <a:srgbClr val="FFC000"/>
            </a:solidFill>
            <a:ln>
              <a:solidFill>
                <a:schemeClr val="accent3">
                  <a:lumMod val="40000"/>
                  <a:lumOff val="60000"/>
                </a:schemeClr>
              </a:solidFill>
            </a:ln>
            <a:effectLst/>
            <a:sp3d>
              <a:contourClr>
                <a:schemeClr val="accent3">
                  <a:lumMod val="40000"/>
                  <a:lumOff val="60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Pivot!$A$4:$A$21</c:f>
              <c:strCache>
                <c:ptCount val="17"/>
                <c:pt idx="0">
                  <c:v>CICO</c:v>
                </c:pt>
                <c:pt idx="1">
                  <c:v>DCB</c:v>
                </c:pt>
                <c:pt idx="2">
                  <c:v>DCGL</c:v>
                </c:pt>
                <c:pt idx="3">
                  <c:v>DCGN-I</c:v>
                </c:pt>
                <c:pt idx="4">
                  <c:v>DCGN-II</c:v>
                </c:pt>
                <c:pt idx="5">
                  <c:v>DCM-ASTRO</c:v>
                </c:pt>
                <c:pt idx="6">
                  <c:v>DCM-DIO</c:v>
                </c:pt>
                <c:pt idx="7">
                  <c:v>DCT</c:v>
                </c:pt>
                <c:pt idx="8">
                  <c:v>DSSL</c:v>
                </c:pt>
                <c:pt idx="9">
                  <c:v>EC</c:v>
                </c:pt>
                <c:pt idx="10">
                  <c:v>FC</c:v>
                </c:pt>
                <c:pt idx="11">
                  <c:v>IDC</c:v>
                </c:pt>
                <c:pt idx="12">
                  <c:v>LEOCEM</c:v>
                </c:pt>
                <c:pt idx="13">
                  <c:v>SDCL</c:v>
                </c:pt>
                <c:pt idx="14">
                  <c:v>WACEM</c:v>
                </c:pt>
                <c:pt idx="15">
                  <c:v>WDCL</c:v>
                </c:pt>
                <c:pt idx="16">
                  <c:v>TSCL</c:v>
                </c:pt>
              </c:strCache>
            </c:strRef>
          </c:cat>
          <c:val>
            <c:numRef>
              <c:f>Pivot!$B$4:$B$21</c:f>
              <c:numCache>
                <c:formatCode>General</c:formatCode>
                <c:ptCount val="17"/>
                <c:pt idx="0">
                  <c:v>16</c:v>
                </c:pt>
                <c:pt idx="1">
                  <c:v>10</c:v>
                </c:pt>
                <c:pt idx="2">
                  <c:v>14</c:v>
                </c:pt>
                <c:pt idx="3">
                  <c:v>10</c:v>
                </c:pt>
                <c:pt idx="4">
                  <c:v>30</c:v>
                </c:pt>
                <c:pt idx="5">
                  <c:v>26</c:v>
                </c:pt>
                <c:pt idx="6">
                  <c:v>14</c:v>
                </c:pt>
                <c:pt idx="7">
                  <c:v>9</c:v>
                </c:pt>
                <c:pt idx="8">
                  <c:v>3</c:v>
                </c:pt>
                <c:pt idx="9">
                  <c:v>17</c:v>
                </c:pt>
                <c:pt idx="10">
                  <c:v>3</c:v>
                </c:pt>
                <c:pt idx="11">
                  <c:v>13</c:v>
                </c:pt>
                <c:pt idx="12">
                  <c:v>16</c:v>
                </c:pt>
                <c:pt idx="13">
                  <c:v>26</c:v>
                </c:pt>
                <c:pt idx="14">
                  <c:v>30</c:v>
                </c:pt>
                <c:pt idx="15">
                  <c:v>14</c:v>
                </c:pt>
                <c:pt idx="16">
                  <c:v>24</c:v>
                </c:pt>
              </c:numCache>
            </c:numRef>
          </c:val>
          <c:extLst>
            <c:ext xmlns:c16="http://schemas.microsoft.com/office/drawing/2014/chart" uri="{C3380CC4-5D6E-409C-BE32-E72D297353CC}">
              <c16:uniqueId val="{00000000-8F02-4403-820A-F40F0AC4B8A0}"/>
            </c:ext>
          </c:extLst>
        </c:ser>
        <c:dLbls>
          <c:showLegendKey val="0"/>
          <c:showVal val="1"/>
          <c:showCatName val="0"/>
          <c:showSerName val="0"/>
          <c:showPercent val="0"/>
          <c:showBubbleSize val="0"/>
        </c:dLbls>
        <c:gapWidth val="150"/>
        <c:gapDepth val="185"/>
        <c:shape val="box"/>
        <c:axId val="383795480"/>
        <c:axId val="383792960"/>
        <c:axId val="0"/>
      </c:bar3DChart>
      <c:catAx>
        <c:axId val="383795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2"/>
                </a:solidFill>
                <a:latin typeface="+mn-lt"/>
                <a:ea typeface="+mn-ea"/>
                <a:cs typeface="+mn-cs"/>
              </a:defRPr>
            </a:pPr>
            <a:endParaRPr lang="en-US"/>
          </a:p>
        </c:txPr>
        <c:crossAx val="383792960"/>
        <c:crosses val="autoZero"/>
        <c:auto val="1"/>
        <c:lblAlgn val="ctr"/>
        <c:lblOffset val="100"/>
        <c:noMultiLvlLbl val="0"/>
      </c:catAx>
      <c:valAx>
        <c:axId val="383792960"/>
        <c:scaling>
          <c:orientation val="minMax"/>
        </c:scaling>
        <c:delete val="0"/>
        <c:axPos val="l"/>
        <c:majorGridlines>
          <c:spPr>
            <a:ln w="9525" cap="flat" cmpd="sng" algn="ctr">
              <a:solidFill>
                <a:schemeClr val="accent1">
                  <a:lumMod val="20000"/>
                  <a:lumOff val="8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2"/>
                </a:solidFill>
                <a:latin typeface="+mn-lt"/>
                <a:ea typeface="+mn-ea"/>
                <a:cs typeface="+mn-cs"/>
              </a:defRPr>
            </a:pPr>
            <a:endParaRPr lang="en-US"/>
          </a:p>
        </c:txPr>
        <c:crossAx val="383795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c:name>
    <c:fmtId val="15"/>
  </c:pivotSource>
  <c:chart>
    <c:title>
      <c:tx>
        <c:rich>
          <a:bodyPr rot="0" spcFirstLastPara="1" vertOverflow="ellipsis" vert="horz" wrap="square" anchor="ctr" anchorCtr="1"/>
          <a:lstStyle/>
          <a:p>
            <a:pPr>
              <a:defRPr lang="en-US"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600" b="0" cap="none" spc="0">
                <a:ln w="0"/>
                <a:solidFill>
                  <a:schemeClr val="tx1"/>
                </a:solidFill>
                <a:effectLst>
                  <a:outerShdw blurRad="38100" dist="19050" dir="2700000" algn="tl" rotWithShape="0">
                    <a:schemeClr val="dk1">
                      <a:alpha val="40000"/>
                    </a:schemeClr>
                  </a:outerShdw>
                </a:effectLst>
              </a:rPr>
              <a:t>EMPLOYEE</a:t>
            </a:r>
            <a:r>
              <a:rPr lang="en-US" sz="1600" b="0" cap="none" spc="0" baseline="0">
                <a:ln w="0"/>
                <a:solidFill>
                  <a:schemeClr val="tx1"/>
                </a:solidFill>
                <a:effectLst>
                  <a:outerShdw blurRad="38100" dist="19050" dir="2700000" algn="tl" rotWithShape="0">
                    <a:schemeClr val="dk1">
                      <a:alpha val="40000"/>
                    </a:schemeClr>
                  </a:outerShdw>
                </a:effectLst>
              </a:rPr>
              <a:t> COUNT BY DEPARTMENT</a:t>
            </a:r>
            <a:endParaRPr lang="en-US" sz="1600"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lang="en-US"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1750" cap="rnd">
            <a:solidFill>
              <a:schemeClr val="tx1"/>
            </a:solidFill>
            <a:round/>
          </a:ln>
          <a:effectLst/>
        </c:spPr>
        <c:marker>
          <c:symbol val="circle"/>
          <c:size val="5"/>
          <c:spPr>
            <a:noFill/>
            <a:ln w="9525">
              <a:solidFill>
                <a:schemeClr val="accent4"/>
              </a:solidFill>
              <a:headEnd type="triangle"/>
              <a:tailEnd type="triangle"/>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31750" cap="rnd">
            <a:solidFill>
              <a:schemeClr val="tx1"/>
            </a:solidFill>
            <a:round/>
          </a:ln>
          <a:effectLst/>
        </c:spPr>
        <c:marker>
          <c:symbol val="circle"/>
          <c:size val="5"/>
          <c:spPr>
            <a:noFill/>
            <a:ln w="9525">
              <a:solidFill>
                <a:schemeClr val="accent4"/>
              </a:solidFill>
              <a:headEnd type="triangle"/>
              <a:tailEnd type="triangle"/>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tx1"/>
            </a:solidFill>
            <a:round/>
          </a:ln>
          <a:effectLst/>
        </c:spPr>
        <c:marker>
          <c:symbol val="circle"/>
          <c:size val="5"/>
          <c:spPr>
            <a:noFill/>
            <a:ln w="9525">
              <a:solidFill>
                <a:schemeClr val="accent4"/>
              </a:solidFill>
              <a:headEnd type="triangle"/>
              <a:tailEnd type="triangle"/>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Pivot!$E$3</c:f>
              <c:strCache>
                <c:ptCount val="1"/>
                <c:pt idx="0">
                  <c:v>Total</c:v>
                </c:pt>
              </c:strCache>
            </c:strRef>
          </c:tx>
          <c:spPr>
            <a:ln w="31750" cap="rnd">
              <a:solidFill>
                <a:schemeClr val="tx1"/>
              </a:solidFill>
              <a:round/>
            </a:ln>
            <a:effectLst/>
          </c:spPr>
          <c:marker>
            <c:symbol val="circle"/>
            <c:size val="5"/>
            <c:spPr>
              <a:noFill/>
              <a:ln w="9525">
                <a:solidFill>
                  <a:schemeClr val="accent4"/>
                </a:solidFill>
                <a:headEnd type="triangle"/>
                <a:tailEnd type="triangle"/>
              </a:ln>
              <a:effectLst/>
            </c:spPr>
          </c:marker>
          <c:dLbls>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Pivot!$D$4:$D$24</c:f>
              <c:strCache>
                <c:ptCount val="21"/>
                <c:pt idx="0">
                  <c:v>Administration</c:v>
                </c:pt>
                <c:pt idx="1">
                  <c:v>Automobile</c:v>
                </c:pt>
                <c:pt idx="2">
                  <c:v>Civil</c:v>
                </c:pt>
                <c:pt idx="3">
                  <c:v>Commercial</c:v>
                </c:pt>
                <c:pt idx="4">
                  <c:v>Electrical &amp; INST</c:v>
                </c:pt>
                <c:pt idx="5">
                  <c:v>FIN &amp; AC</c:v>
                </c:pt>
                <c:pt idx="6">
                  <c:v>Marketing</c:v>
                </c:pt>
                <c:pt idx="7">
                  <c:v>Mechanical</c:v>
                </c:pt>
                <c:pt idx="8">
                  <c:v>Mines</c:v>
                </c:pt>
                <c:pt idx="9">
                  <c:v>OPS &amp; Maintenace</c:v>
                </c:pt>
                <c:pt idx="10">
                  <c:v>Packing Plant</c:v>
                </c:pt>
                <c:pt idx="11">
                  <c:v>Power Plant</c:v>
                </c:pt>
                <c:pt idx="12">
                  <c:v>PP Bags</c:v>
                </c:pt>
                <c:pt idx="13">
                  <c:v>Process-KilnSEC</c:v>
                </c:pt>
                <c:pt idx="14">
                  <c:v>Production</c:v>
                </c:pt>
                <c:pt idx="15">
                  <c:v>Projects</c:v>
                </c:pt>
                <c:pt idx="16">
                  <c:v>QC</c:v>
                </c:pt>
                <c:pt idx="17">
                  <c:v>Stores</c:v>
                </c:pt>
                <c:pt idx="18">
                  <c:v>Unit Head</c:v>
                </c:pt>
                <c:pt idx="19">
                  <c:v>Warehouse</c:v>
                </c:pt>
                <c:pt idx="20">
                  <c:v>Crusher Plant</c:v>
                </c:pt>
              </c:strCache>
            </c:strRef>
          </c:cat>
          <c:val>
            <c:numRef>
              <c:f>Pivot!$E$4:$E$24</c:f>
              <c:numCache>
                <c:formatCode>General</c:formatCode>
                <c:ptCount val="21"/>
                <c:pt idx="0">
                  <c:v>4</c:v>
                </c:pt>
                <c:pt idx="1">
                  <c:v>17</c:v>
                </c:pt>
                <c:pt idx="2">
                  <c:v>3</c:v>
                </c:pt>
                <c:pt idx="3">
                  <c:v>8</c:v>
                </c:pt>
                <c:pt idx="4">
                  <c:v>47</c:v>
                </c:pt>
                <c:pt idx="5">
                  <c:v>18</c:v>
                </c:pt>
                <c:pt idx="6">
                  <c:v>11</c:v>
                </c:pt>
                <c:pt idx="7">
                  <c:v>58</c:v>
                </c:pt>
                <c:pt idx="8">
                  <c:v>12</c:v>
                </c:pt>
                <c:pt idx="9">
                  <c:v>1</c:v>
                </c:pt>
                <c:pt idx="10">
                  <c:v>1</c:v>
                </c:pt>
                <c:pt idx="11">
                  <c:v>11</c:v>
                </c:pt>
                <c:pt idx="12">
                  <c:v>7</c:v>
                </c:pt>
                <c:pt idx="13">
                  <c:v>15</c:v>
                </c:pt>
                <c:pt idx="14">
                  <c:v>16</c:v>
                </c:pt>
                <c:pt idx="15">
                  <c:v>2</c:v>
                </c:pt>
                <c:pt idx="16">
                  <c:v>18</c:v>
                </c:pt>
                <c:pt idx="17">
                  <c:v>9</c:v>
                </c:pt>
                <c:pt idx="18">
                  <c:v>15</c:v>
                </c:pt>
                <c:pt idx="19">
                  <c:v>1</c:v>
                </c:pt>
                <c:pt idx="20">
                  <c:v>1</c:v>
                </c:pt>
              </c:numCache>
            </c:numRef>
          </c:val>
          <c:smooth val="0"/>
          <c:extLst>
            <c:ext xmlns:c16="http://schemas.microsoft.com/office/drawing/2014/chart" uri="{C3380CC4-5D6E-409C-BE32-E72D297353CC}">
              <c16:uniqueId val="{00000003-4BFC-438C-BD4E-B4B5D99E2651}"/>
            </c:ext>
          </c:extLst>
        </c:ser>
        <c:dLbls>
          <c:dLblPos val="t"/>
          <c:showLegendKey val="0"/>
          <c:showVal val="1"/>
          <c:showCatName val="0"/>
          <c:showSerName val="0"/>
          <c:showPercent val="0"/>
          <c:showBubbleSize val="0"/>
        </c:dLbls>
        <c:marker val="1"/>
        <c:smooth val="0"/>
        <c:axId val="521975592"/>
        <c:axId val="521970912"/>
      </c:lineChart>
      <c:catAx>
        <c:axId val="521975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accent1">
                    <a:lumMod val="20000"/>
                    <a:lumOff val="80000"/>
                  </a:schemeClr>
                </a:solidFill>
                <a:latin typeface="+mn-lt"/>
                <a:ea typeface="+mn-ea"/>
                <a:cs typeface="+mn-cs"/>
              </a:defRPr>
            </a:pPr>
            <a:endParaRPr lang="en-US"/>
          </a:p>
        </c:txPr>
        <c:crossAx val="521970912"/>
        <c:crosses val="autoZero"/>
        <c:auto val="1"/>
        <c:lblAlgn val="ctr"/>
        <c:lblOffset val="100"/>
        <c:noMultiLvlLbl val="0"/>
      </c:catAx>
      <c:valAx>
        <c:axId val="52197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accent1">
                    <a:lumMod val="20000"/>
                    <a:lumOff val="80000"/>
                  </a:schemeClr>
                </a:solidFill>
                <a:latin typeface="+mn-lt"/>
                <a:ea typeface="+mn-ea"/>
                <a:cs typeface="+mn-cs"/>
              </a:defRPr>
            </a:pPr>
            <a:endParaRPr lang="en-US"/>
          </a:p>
        </c:txPr>
        <c:crossAx val="521975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[Dashboard.xlsx]Pivot!PivotTable4</c:name>
    <c:fmtId val="15"/>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COST PER PLANT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Pivot!$J$11</c:f>
              <c:strCache>
                <c:ptCount val="1"/>
                <c:pt idx="0">
                  <c:v>Total</c:v>
                </c:pt>
              </c:strCache>
            </c:strRef>
          </c:tx>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Pivot!$I$12:$I$29</c:f>
              <c:strCache>
                <c:ptCount val="17"/>
                <c:pt idx="0">
                  <c:v>CICO</c:v>
                </c:pt>
                <c:pt idx="1">
                  <c:v>DCB</c:v>
                </c:pt>
                <c:pt idx="2">
                  <c:v>DCGL</c:v>
                </c:pt>
                <c:pt idx="3">
                  <c:v>DCGN-I</c:v>
                </c:pt>
                <c:pt idx="4">
                  <c:v>DCGN-II</c:v>
                </c:pt>
                <c:pt idx="5">
                  <c:v>DCM-ASTRO</c:v>
                </c:pt>
                <c:pt idx="6">
                  <c:v>DCM-DIO</c:v>
                </c:pt>
                <c:pt idx="7">
                  <c:v>DCT</c:v>
                </c:pt>
                <c:pt idx="8">
                  <c:v>DSSL</c:v>
                </c:pt>
                <c:pt idx="9">
                  <c:v>EC</c:v>
                </c:pt>
                <c:pt idx="10">
                  <c:v>FC</c:v>
                </c:pt>
                <c:pt idx="11">
                  <c:v>IDC</c:v>
                </c:pt>
                <c:pt idx="12">
                  <c:v>LEOCEM</c:v>
                </c:pt>
                <c:pt idx="13">
                  <c:v>SDCL</c:v>
                </c:pt>
                <c:pt idx="14">
                  <c:v>WACEM</c:v>
                </c:pt>
                <c:pt idx="15">
                  <c:v>WDCL</c:v>
                </c:pt>
                <c:pt idx="16">
                  <c:v>TSCL</c:v>
                </c:pt>
              </c:strCache>
            </c:strRef>
          </c:cat>
          <c:val>
            <c:numRef>
              <c:f>Pivot!$J$12:$J$29</c:f>
              <c:numCache>
                <c:formatCode>General</c:formatCode>
                <c:ptCount val="17"/>
                <c:pt idx="0">
                  <c:v>1365000</c:v>
                </c:pt>
                <c:pt idx="1">
                  <c:v>975000</c:v>
                </c:pt>
                <c:pt idx="2">
                  <c:v>1068000</c:v>
                </c:pt>
                <c:pt idx="3">
                  <c:v>1038000</c:v>
                </c:pt>
                <c:pt idx="4">
                  <c:v>2602000</c:v>
                </c:pt>
                <c:pt idx="5">
                  <c:v>1780000</c:v>
                </c:pt>
                <c:pt idx="6">
                  <c:v>1162000</c:v>
                </c:pt>
                <c:pt idx="7">
                  <c:v>662000</c:v>
                </c:pt>
                <c:pt idx="8">
                  <c:v>220000</c:v>
                </c:pt>
                <c:pt idx="9">
                  <c:v>1590000</c:v>
                </c:pt>
                <c:pt idx="10">
                  <c:v>215000</c:v>
                </c:pt>
                <c:pt idx="11">
                  <c:v>1430000</c:v>
                </c:pt>
                <c:pt idx="12">
                  <c:v>1320000</c:v>
                </c:pt>
                <c:pt idx="13">
                  <c:v>1980000</c:v>
                </c:pt>
                <c:pt idx="14">
                  <c:v>3675000</c:v>
                </c:pt>
                <c:pt idx="15">
                  <c:v>1435000</c:v>
                </c:pt>
                <c:pt idx="16">
                  <c:v>2608000</c:v>
                </c:pt>
              </c:numCache>
            </c:numRef>
          </c:val>
          <c:extLst>
            <c:ext xmlns:c16="http://schemas.microsoft.com/office/drawing/2014/chart" uri="{C3380CC4-5D6E-409C-BE32-E72D297353CC}">
              <c16:uniqueId val="{00000000-3340-4724-8F00-3E94CBE2FA0A}"/>
            </c:ext>
          </c:extLst>
        </c:ser>
        <c:dLbls>
          <c:showLegendKey val="0"/>
          <c:showVal val="1"/>
          <c:showCatName val="0"/>
          <c:showSerName val="0"/>
          <c:showPercent val="0"/>
          <c:showBubbleSize val="0"/>
        </c:dLbls>
        <c:gapWidth val="150"/>
        <c:shape val="box"/>
        <c:axId val="529395816"/>
        <c:axId val="529396536"/>
        <c:axId val="0"/>
      </c:bar3DChart>
      <c:catAx>
        <c:axId val="529395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29396536"/>
        <c:crosses val="autoZero"/>
        <c:auto val="1"/>
        <c:lblAlgn val="ctr"/>
        <c:lblOffset val="100"/>
        <c:noMultiLvlLbl val="0"/>
      </c:catAx>
      <c:valAx>
        <c:axId val="529396536"/>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29395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
    <cx:plotArea>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9.png"/><Relationship Id="rId26" Type="http://schemas.openxmlformats.org/officeDocument/2006/relationships/hyperlink" Target="#Names!A1"/><Relationship Id="rId3" Type="http://schemas.openxmlformats.org/officeDocument/2006/relationships/chart" Target="../charts/chart3.xml"/><Relationship Id="rId21" Type="http://schemas.openxmlformats.org/officeDocument/2006/relationships/image" Target="../media/image11.png"/><Relationship Id="rId7" Type="http://schemas.openxmlformats.org/officeDocument/2006/relationships/hyperlink" Target="#'Cost Per Plant'!A1"/><Relationship Id="rId12" Type="http://schemas.openxmlformats.org/officeDocument/2006/relationships/image" Target="../media/image5.png"/><Relationship Id="rId17" Type="http://schemas.openxmlformats.org/officeDocument/2006/relationships/hyperlink" Target="#Qualification!A1"/><Relationship Id="rId25" Type="http://schemas.openxmlformats.org/officeDocument/2006/relationships/chart" Target="../charts/chart6.xml"/><Relationship Id="rId2" Type="http://schemas.openxmlformats.org/officeDocument/2006/relationships/chart" Target="../charts/chart2.xml"/><Relationship Id="rId16" Type="http://schemas.openxmlformats.org/officeDocument/2006/relationships/image" Target="../media/image8.svg"/><Relationship Id="rId20" Type="http://schemas.openxmlformats.org/officeDocument/2006/relationships/hyperlink" Target="#Department!A1"/><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4.svg"/><Relationship Id="rId24" Type="http://schemas.openxmlformats.org/officeDocument/2006/relationships/image" Target="../media/image13.png"/><Relationship Id="rId5" Type="http://schemas.openxmlformats.org/officeDocument/2006/relationships/chart" Target="../charts/chart4.xml"/><Relationship Id="rId15" Type="http://schemas.openxmlformats.org/officeDocument/2006/relationships/image" Target="../media/image7.png"/><Relationship Id="rId23" Type="http://schemas.openxmlformats.org/officeDocument/2006/relationships/hyperlink" Target="https://diamondcement.com/" TargetMode="External"/><Relationship Id="rId10" Type="http://schemas.openxmlformats.org/officeDocument/2006/relationships/image" Target="../media/image3.png"/><Relationship Id="rId19" Type="http://schemas.openxmlformats.org/officeDocument/2006/relationships/image" Target="../media/image10.svg"/><Relationship Id="rId4" Type="http://schemas.microsoft.com/office/2014/relationships/chartEx" Target="../charts/chartEx1.xml"/><Relationship Id="rId9" Type="http://schemas.openxmlformats.org/officeDocument/2006/relationships/image" Target="../media/image2.svg"/><Relationship Id="rId14" Type="http://schemas.openxmlformats.org/officeDocument/2006/relationships/hyperlink" Target="#'By Plant'!A1"/><Relationship Id="rId22" Type="http://schemas.openxmlformats.org/officeDocument/2006/relationships/image" Target="../media/image12.svg"/><Relationship Id="rId27"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hyperlink" Target="#Qualification!A1"/><Relationship Id="rId13" Type="http://schemas.openxmlformats.org/officeDocument/2006/relationships/image" Target="../media/image18.svg"/><Relationship Id="rId3" Type="http://schemas.openxmlformats.org/officeDocument/2006/relationships/image" Target="../media/image15.png"/><Relationship Id="rId7" Type="http://schemas.openxmlformats.org/officeDocument/2006/relationships/image" Target="../media/image2.svg"/><Relationship Id="rId12" Type="http://schemas.openxmlformats.org/officeDocument/2006/relationships/image" Target="../media/image17.png"/><Relationship Id="rId2" Type="http://schemas.openxmlformats.org/officeDocument/2006/relationships/hyperlink" Target="#Dashboard!A1"/><Relationship Id="rId1" Type="http://schemas.openxmlformats.org/officeDocument/2006/relationships/chart" Target="../charts/chart7.xml"/><Relationship Id="rId6" Type="http://schemas.openxmlformats.org/officeDocument/2006/relationships/image" Target="../media/image1.png"/><Relationship Id="rId11" Type="http://schemas.openxmlformats.org/officeDocument/2006/relationships/hyperlink" Target="#Department!A1"/><Relationship Id="rId5" Type="http://schemas.openxmlformats.org/officeDocument/2006/relationships/hyperlink" Target="#'Cost Per Plant'!A1"/><Relationship Id="rId10" Type="http://schemas.openxmlformats.org/officeDocument/2006/relationships/image" Target="../media/image10.svg"/><Relationship Id="rId4" Type="http://schemas.openxmlformats.org/officeDocument/2006/relationships/image" Target="../media/image16.sv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8" Type="http://schemas.openxmlformats.org/officeDocument/2006/relationships/hyperlink" Target="#Qualification!A1"/><Relationship Id="rId13" Type="http://schemas.openxmlformats.org/officeDocument/2006/relationships/image" Target="../media/image2.svg"/><Relationship Id="rId3" Type="http://schemas.openxmlformats.org/officeDocument/2006/relationships/image" Target="../media/image15.png"/><Relationship Id="rId7" Type="http://schemas.openxmlformats.org/officeDocument/2006/relationships/image" Target="../media/image8.svg"/><Relationship Id="rId12"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8.xml"/><Relationship Id="rId6" Type="http://schemas.openxmlformats.org/officeDocument/2006/relationships/image" Target="../media/image7.png"/><Relationship Id="rId11" Type="http://schemas.openxmlformats.org/officeDocument/2006/relationships/hyperlink" Target="#'Cost Per Plant'!A1"/><Relationship Id="rId5" Type="http://schemas.openxmlformats.org/officeDocument/2006/relationships/hyperlink" Target="#'By Plant'!A1"/><Relationship Id="rId10" Type="http://schemas.openxmlformats.org/officeDocument/2006/relationships/image" Target="../media/image10.svg"/><Relationship Id="rId4" Type="http://schemas.openxmlformats.org/officeDocument/2006/relationships/image" Target="../media/image16.sv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hyperlink" Target="#Qualification!A1"/><Relationship Id="rId13" Type="http://schemas.openxmlformats.org/officeDocument/2006/relationships/image" Target="../media/image18.svg"/><Relationship Id="rId3" Type="http://schemas.openxmlformats.org/officeDocument/2006/relationships/image" Target="../media/image15.png"/><Relationship Id="rId7" Type="http://schemas.openxmlformats.org/officeDocument/2006/relationships/image" Target="../media/image8.svg"/><Relationship Id="rId12" Type="http://schemas.openxmlformats.org/officeDocument/2006/relationships/image" Target="../media/image17.png"/><Relationship Id="rId2" Type="http://schemas.openxmlformats.org/officeDocument/2006/relationships/hyperlink" Target="#Dashboard!A1"/><Relationship Id="rId1" Type="http://schemas.openxmlformats.org/officeDocument/2006/relationships/chart" Target="../charts/chart9.xml"/><Relationship Id="rId6" Type="http://schemas.openxmlformats.org/officeDocument/2006/relationships/image" Target="../media/image7.png"/><Relationship Id="rId11" Type="http://schemas.openxmlformats.org/officeDocument/2006/relationships/hyperlink" Target="#Department!A1"/><Relationship Id="rId5" Type="http://schemas.openxmlformats.org/officeDocument/2006/relationships/hyperlink" Target="#'By Plant'!A1"/><Relationship Id="rId10" Type="http://schemas.openxmlformats.org/officeDocument/2006/relationships/image" Target="../media/image10.svg"/><Relationship Id="rId4" Type="http://schemas.openxmlformats.org/officeDocument/2006/relationships/image" Target="../media/image16.svg"/><Relationship Id="rId9" Type="http://schemas.openxmlformats.org/officeDocument/2006/relationships/image" Target="../media/image9.png"/></Relationships>
</file>

<file path=xl/drawings/_rels/drawing5.xml.rels><?xml version="1.0" encoding="UTF-8" standalone="yes"?>
<Relationships xmlns="http://schemas.openxmlformats.org/package/2006/relationships"><Relationship Id="rId8" Type="http://schemas.openxmlformats.org/officeDocument/2006/relationships/hyperlink" Target="#'By Plant'!A1"/><Relationship Id="rId13" Type="http://schemas.openxmlformats.org/officeDocument/2006/relationships/image" Target="../media/image18.svg"/><Relationship Id="rId3" Type="http://schemas.openxmlformats.org/officeDocument/2006/relationships/image" Target="../media/image15.png"/><Relationship Id="rId7" Type="http://schemas.openxmlformats.org/officeDocument/2006/relationships/image" Target="../media/image2.svg"/><Relationship Id="rId12" Type="http://schemas.openxmlformats.org/officeDocument/2006/relationships/image" Target="../media/image17.png"/><Relationship Id="rId2" Type="http://schemas.openxmlformats.org/officeDocument/2006/relationships/hyperlink" Target="#Dashboard!A1"/><Relationship Id="rId1" Type="http://schemas.openxmlformats.org/officeDocument/2006/relationships/chart" Target="../charts/chart10.xml"/><Relationship Id="rId6" Type="http://schemas.openxmlformats.org/officeDocument/2006/relationships/image" Target="../media/image1.png"/><Relationship Id="rId11" Type="http://schemas.openxmlformats.org/officeDocument/2006/relationships/hyperlink" Target="#Department!A1"/><Relationship Id="rId5" Type="http://schemas.openxmlformats.org/officeDocument/2006/relationships/hyperlink" Target="#'Cost Per Plant'!A1"/><Relationship Id="rId10" Type="http://schemas.openxmlformats.org/officeDocument/2006/relationships/image" Target="../media/image8.svg"/><Relationship Id="rId4" Type="http://schemas.openxmlformats.org/officeDocument/2006/relationships/image" Target="../media/image16.svg"/><Relationship Id="rId9"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6.svg"/><Relationship Id="rId2" Type="http://schemas.openxmlformats.org/officeDocument/2006/relationships/image" Target="../media/image15.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0</xdr:col>
      <xdr:colOff>81642</xdr:colOff>
      <xdr:row>0</xdr:row>
      <xdr:rowOff>173183</xdr:rowOff>
    </xdr:from>
    <xdr:to>
      <xdr:col>27</xdr:col>
      <xdr:colOff>502228</xdr:colOff>
      <xdr:row>49</xdr:row>
      <xdr:rowOff>69273</xdr:rowOff>
    </xdr:to>
    <xdr:sp macro="" textlink="">
      <xdr:nvSpPr>
        <xdr:cNvPr id="13" name="Rectangle 12">
          <a:extLst>
            <a:ext uri="{FF2B5EF4-FFF2-40B4-BE49-F238E27FC236}">
              <a16:creationId xmlns:a16="http://schemas.microsoft.com/office/drawing/2014/main" id="{14883109-2681-6ABA-E35A-53A4C9A6112A}"/>
            </a:ext>
          </a:extLst>
        </xdr:cNvPr>
        <xdr:cNvSpPr/>
      </xdr:nvSpPr>
      <xdr:spPr>
        <a:xfrm>
          <a:off x="81642" y="173183"/>
          <a:ext cx="17877313" cy="9230590"/>
        </a:xfrm>
        <a:prstGeom prst="rect">
          <a:avLst/>
        </a:prstGeom>
        <a:solidFill>
          <a:schemeClr val="accent1"/>
        </a:solidFill>
        <a:ln w="38100"/>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138546</xdr:colOff>
      <xdr:row>20</xdr:row>
      <xdr:rowOff>95250</xdr:rowOff>
    </xdr:from>
    <xdr:to>
      <xdr:col>2</xdr:col>
      <xdr:colOff>64325</xdr:colOff>
      <xdr:row>49</xdr:row>
      <xdr:rowOff>1</xdr:rowOff>
    </xdr:to>
    <xdr:sp macro="" textlink="">
      <xdr:nvSpPr>
        <xdr:cNvPr id="2" name="Rectangle: Rounded Corners 1">
          <a:extLst>
            <a:ext uri="{FF2B5EF4-FFF2-40B4-BE49-F238E27FC236}">
              <a16:creationId xmlns:a16="http://schemas.microsoft.com/office/drawing/2014/main" id="{7A59CCAD-62D5-1D12-45E3-948D2DA8A851}"/>
            </a:ext>
          </a:extLst>
        </xdr:cNvPr>
        <xdr:cNvSpPr/>
      </xdr:nvSpPr>
      <xdr:spPr>
        <a:xfrm>
          <a:off x="138546" y="3905250"/>
          <a:ext cx="1144979" cy="5429251"/>
        </a:xfrm>
        <a:prstGeom prst="roundRect">
          <a:avLst>
            <a:gd name="adj" fmla="val 5303"/>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138545</xdr:colOff>
      <xdr:row>8</xdr:row>
      <xdr:rowOff>40821</xdr:rowOff>
    </xdr:from>
    <xdr:to>
      <xdr:col>8</xdr:col>
      <xdr:colOff>204108</xdr:colOff>
      <xdr:row>24</xdr:row>
      <xdr:rowOff>13607</xdr:rowOff>
    </xdr:to>
    <xdr:sp macro="" textlink="">
      <xdr:nvSpPr>
        <xdr:cNvPr id="3" name="Rectangle: Rounded Corners 2">
          <a:extLst>
            <a:ext uri="{FF2B5EF4-FFF2-40B4-BE49-F238E27FC236}">
              <a16:creationId xmlns:a16="http://schemas.microsoft.com/office/drawing/2014/main" id="{6266C288-91F6-81CA-FBD3-88DCF9545CB8}"/>
            </a:ext>
          </a:extLst>
        </xdr:cNvPr>
        <xdr:cNvSpPr/>
      </xdr:nvSpPr>
      <xdr:spPr>
        <a:xfrm>
          <a:off x="1350818" y="1564821"/>
          <a:ext cx="3702381" cy="3020786"/>
        </a:xfrm>
        <a:prstGeom prst="roundRect">
          <a:avLst>
            <a:gd name="adj" fmla="val 3205"/>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138545</xdr:colOff>
      <xdr:row>24</xdr:row>
      <xdr:rowOff>103909</xdr:rowOff>
    </xdr:from>
    <xdr:to>
      <xdr:col>8</xdr:col>
      <xdr:colOff>207818</xdr:colOff>
      <xdr:row>48</xdr:row>
      <xdr:rowOff>173182</xdr:rowOff>
    </xdr:to>
    <xdr:sp macro="" textlink="">
      <xdr:nvSpPr>
        <xdr:cNvPr id="4" name="Rectangle: Rounded Corners 3">
          <a:extLst>
            <a:ext uri="{FF2B5EF4-FFF2-40B4-BE49-F238E27FC236}">
              <a16:creationId xmlns:a16="http://schemas.microsoft.com/office/drawing/2014/main" id="{30308D05-FCDF-626E-3BDF-2A9C2B20AD4C}"/>
            </a:ext>
          </a:extLst>
        </xdr:cNvPr>
        <xdr:cNvSpPr/>
      </xdr:nvSpPr>
      <xdr:spPr>
        <a:xfrm>
          <a:off x="1350818" y="4675909"/>
          <a:ext cx="3706091" cy="4641273"/>
        </a:xfrm>
        <a:prstGeom prst="roundRect">
          <a:avLst>
            <a:gd name="adj" fmla="val 2735"/>
          </a:avLst>
        </a:prstGeom>
        <a:solidFill>
          <a:schemeClr val="accent1">
            <a:lumMod val="5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272143</xdr:colOff>
      <xdr:row>8</xdr:row>
      <xdr:rowOff>54429</xdr:rowOff>
    </xdr:from>
    <xdr:to>
      <xdr:col>15</xdr:col>
      <xdr:colOff>467590</xdr:colOff>
      <xdr:row>24</xdr:row>
      <xdr:rowOff>27215</xdr:rowOff>
    </xdr:to>
    <xdr:sp macro="" textlink="">
      <xdr:nvSpPr>
        <xdr:cNvPr id="5" name="Rectangle: Rounded Corners 4">
          <a:extLst>
            <a:ext uri="{FF2B5EF4-FFF2-40B4-BE49-F238E27FC236}">
              <a16:creationId xmlns:a16="http://schemas.microsoft.com/office/drawing/2014/main" id="{7A94B6A1-25C3-FED1-2FF0-EC6BEC10A47C}"/>
            </a:ext>
          </a:extLst>
        </xdr:cNvPr>
        <xdr:cNvSpPr/>
      </xdr:nvSpPr>
      <xdr:spPr>
        <a:xfrm>
          <a:off x="5121234" y="1006929"/>
          <a:ext cx="4438401" cy="3020786"/>
        </a:xfrm>
        <a:prstGeom prst="roundRect">
          <a:avLst>
            <a:gd name="adj" fmla="val 3205"/>
          </a:avLst>
        </a:prstGeom>
        <a:solidFill>
          <a:schemeClr val="accent1">
            <a:lumMod val="5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277092</xdr:colOff>
      <xdr:row>24</xdr:row>
      <xdr:rowOff>121226</xdr:rowOff>
    </xdr:from>
    <xdr:to>
      <xdr:col>15</xdr:col>
      <xdr:colOff>484910</xdr:colOff>
      <xdr:row>39</xdr:row>
      <xdr:rowOff>68035</xdr:rowOff>
    </xdr:to>
    <xdr:sp macro="" textlink="">
      <xdr:nvSpPr>
        <xdr:cNvPr id="6" name="Rectangle: Rounded Corners 5">
          <a:extLst>
            <a:ext uri="{FF2B5EF4-FFF2-40B4-BE49-F238E27FC236}">
              <a16:creationId xmlns:a16="http://schemas.microsoft.com/office/drawing/2014/main" id="{E3395457-8243-F65F-3CCC-88A041F0872A}"/>
            </a:ext>
          </a:extLst>
        </xdr:cNvPr>
        <xdr:cNvSpPr/>
      </xdr:nvSpPr>
      <xdr:spPr>
        <a:xfrm>
          <a:off x="5153892" y="4693226"/>
          <a:ext cx="4475018" cy="2804309"/>
        </a:xfrm>
        <a:prstGeom prst="roundRect">
          <a:avLst>
            <a:gd name="adj" fmla="val 3205"/>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277091</xdr:colOff>
      <xdr:row>39</xdr:row>
      <xdr:rowOff>122462</xdr:rowOff>
    </xdr:from>
    <xdr:to>
      <xdr:col>15</xdr:col>
      <xdr:colOff>484910</xdr:colOff>
      <xdr:row>48</xdr:row>
      <xdr:rowOff>173182</xdr:rowOff>
    </xdr:to>
    <xdr:sp macro="" textlink="">
      <xdr:nvSpPr>
        <xdr:cNvPr id="7" name="Rectangle: Rounded Corners 6">
          <a:extLst>
            <a:ext uri="{FF2B5EF4-FFF2-40B4-BE49-F238E27FC236}">
              <a16:creationId xmlns:a16="http://schemas.microsoft.com/office/drawing/2014/main" id="{5053700A-3C9F-5CA1-63D7-B43F8B49DB8D}"/>
            </a:ext>
          </a:extLst>
        </xdr:cNvPr>
        <xdr:cNvSpPr/>
      </xdr:nvSpPr>
      <xdr:spPr>
        <a:xfrm>
          <a:off x="5126182" y="6980462"/>
          <a:ext cx="4450773" cy="1765220"/>
        </a:xfrm>
        <a:prstGeom prst="roundRect">
          <a:avLst>
            <a:gd name="adj" fmla="val 7750"/>
          </a:avLst>
        </a:prstGeom>
        <a:solidFill>
          <a:schemeClr val="tx2">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155864</xdr:colOff>
      <xdr:row>14</xdr:row>
      <xdr:rowOff>113805</xdr:rowOff>
    </xdr:from>
    <xdr:to>
      <xdr:col>2</xdr:col>
      <xdr:colOff>68036</xdr:colOff>
      <xdr:row>20</xdr:row>
      <xdr:rowOff>38100</xdr:rowOff>
    </xdr:to>
    <xdr:sp macro="" textlink="">
      <xdr:nvSpPr>
        <xdr:cNvPr id="8" name="Rectangle: Rounded Corners 7">
          <a:extLst>
            <a:ext uri="{FF2B5EF4-FFF2-40B4-BE49-F238E27FC236}">
              <a16:creationId xmlns:a16="http://schemas.microsoft.com/office/drawing/2014/main" id="{E5583F2A-BAD0-EB6D-E320-63AAD1324EE8}"/>
            </a:ext>
          </a:extLst>
        </xdr:cNvPr>
        <xdr:cNvSpPr/>
      </xdr:nvSpPr>
      <xdr:spPr>
        <a:xfrm>
          <a:off x="155864" y="2780805"/>
          <a:ext cx="1131372" cy="1067295"/>
        </a:xfrm>
        <a:prstGeom prst="roundRect">
          <a:avLst>
            <a:gd name="adj" fmla="val 5303"/>
          </a:avLst>
        </a:prstGeom>
        <a:solidFill>
          <a:schemeClr val="tx2">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546754</xdr:colOff>
      <xdr:row>8</xdr:row>
      <xdr:rowOff>54429</xdr:rowOff>
    </xdr:from>
    <xdr:to>
      <xdr:col>18</xdr:col>
      <xdr:colOff>505931</xdr:colOff>
      <xdr:row>18</xdr:row>
      <xdr:rowOff>108858</xdr:rowOff>
    </xdr:to>
    <xdr:sp macro="" textlink="">
      <xdr:nvSpPr>
        <xdr:cNvPr id="9" name="Rectangle: Rounded Corners 8">
          <a:extLst>
            <a:ext uri="{FF2B5EF4-FFF2-40B4-BE49-F238E27FC236}">
              <a16:creationId xmlns:a16="http://schemas.microsoft.com/office/drawing/2014/main" id="{BAD18980-2D5F-1813-3B5D-C39EDF0ACD81}"/>
            </a:ext>
          </a:extLst>
        </xdr:cNvPr>
        <xdr:cNvSpPr/>
      </xdr:nvSpPr>
      <xdr:spPr>
        <a:xfrm>
          <a:off x="9638799" y="1006929"/>
          <a:ext cx="1777587" cy="1959429"/>
        </a:xfrm>
        <a:prstGeom prst="roundRect">
          <a:avLst>
            <a:gd name="adj" fmla="val 3205"/>
          </a:avLst>
        </a:prstGeom>
        <a:solidFill>
          <a:schemeClr val="accent1">
            <a:lumMod val="5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554182</xdr:colOff>
      <xdr:row>28</xdr:row>
      <xdr:rowOff>108858</xdr:rowOff>
    </xdr:from>
    <xdr:to>
      <xdr:col>18</xdr:col>
      <xdr:colOff>502227</xdr:colOff>
      <xdr:row>37</xdr:row>
      <xdr:rowOff>163287</xdr:rowOff>
    </xdr:to>
    <xdr:sp macro="" textlink="">
      <xdr:nvSpPr>
        <xdr:cNvPr id="10" name="Rectangle: Rounded Corners 9">
          <a:extLst>
            <a:ext uri="{FF2B5EF4-FFF2-40B4-BE49-F238E27FC236}">
              <a16:creationId xmlns:a16="http://schemas.microsoft.com/office/drawing/2014/main" id="{6F4653CD-EA23-08CD-8361-783A66FE6647}"/>
            </a:ext>
          </a:extLst>
        </xdr:cNvPr>
        <xdr:cNvSpPr/>
      </xdr:nvSpPr>
      <xdr:spPr>
        <a:xfrm>
          <a:off x="9646227" y="4871358"/>
          <a:ext cx="1766455" cy="1768929"/>
        </a:xfrm>
        <a:prstGeom prst="roundRect">
          <a:avLst>
            <a:gd name="adj" fmla="val 3205"/>
          </a:avLst>
        </a:prstGeom>
        <a:solidFill>
          <a:schemeClr val="accent1">
            <a:lumMod val="5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546765</xdr:colOff>
      <xdr:row>18</xdr:row>
      <xdr:rowOff>176894</xdr:rowOff>
    </xdr:from>
    <xdr:to>
      <xdr:col>18</xdr:col>
      <xdr:colOff>505942</xdr:colOff>
      <xdr:row>28</xdr:row>
      <xdr:rowOff>40823</xdr:rowOff>
    </xdr:to>
    <xdr:sp macro="" textlink="">
      <xdr:nvSpPr>
        <xdr:cNvPr id="11" name="Rectangle: Rounded Corners 10">
          <a:extLst>
            <a:ext uri="{FF2B5EF4-FFF2-40B4-BE49-F238E27FC236}">
              <a16:creationId xmlns:a16="http://schemas.microsoft.com/office/drawing/2014/main" id="{37780F94-DC55-12F4-AC9E-3EE243FBD8E5}"/>
            </a:ext>
          </a:extLst>
        </xdr:cNvPr>
        <xdr:cNvSpPr/>
      </xdr:nvSpPr>
      <xdr:spPr>
        <a:xfrm>
          <a:off x="9638810" y="3034394"/>
          <a:ext cx="1777587" cy="1768929"/>
        </a:xfrm>
        <a:prstGeom prst="roundRect">
          <a:avLst>
            <a:gd name="adj" fmla="val 3205"/>
          </a:avLst>
        </a:prstGeom>
        <a:solidFill>
          <a:schemeClr val="accent1">
            <a:lumMod val="5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560369</xdr:colOff>
      <xdr:row>38</xdr:row>
      <xdr:rowOff>75458</xdr:rowOff>
    </xdr:from>
    <xdr:to>
      <xdr:col>18</xdr:col>
      <xdr:colOff>519546</xdr:colOff>
      <xdr:row>48</xdr:row>
      <xdr:rowOff>173182</xdr:rowOff>
    </xdr:to>
    <xdr:sp macro="" textlink="">
      <xdr:nvSpPr>
        <xdr:cNvPr id="12" name="Rectangle: Rounded Corners 11">
          <a:extLst>
            <a:ext uri="{FF2B5EF4-FFF2-40B4-BE49-F238E27FC236}">
              <a16:creationId xmlns:a16="http://schemas.microsoft.com/office/drawing/2014/main" id="{3F9BBAC3-7ED2-C946-2218-AF46406EFA87}"/>
            </a:ext>
          </a:extLst>
        </xdr:cNvPr>
        <xdr:cNvSpPr/>
      </xdr:nvSpPr>
      <xdr:spPr>
        <a:xfrm>
          <a:off x="9652414" y="6742958"/>
          <a:ext cx="1777587" cy="2002724"/>
        </a:xfrm>
        <a:prstGeom prst="roundRect">
          <a:avLst>
            <a:gd name="adj" fmla="val 3205"/>
          </a:avLst>
        </a:prstGeom>
        <a:solidFill>
          <a:schemeClr val="accent1">
            <a:lumMod val="5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173182</xdr:colOff>
      <xdr:row>1</xdr:row>
      <xdr:rowOff>86591</xdr:rowOff>
    </xdr:from>
    <xdr:to>
      <xdr:col>15</xdr:col>
      <xdr:colOff>467592</xdr:colOff>
      <xdr:row>7</xdr:row>
      <xdr:rowOff>142874</xdr:rowOff>
    </xdr:to>
    <xdr:sp macro="" textlink="">
      <xdr:nvSpPr>
        <xdr:cNvPr id="15" name="Rectangle: Rounded Corners 14">
          <a:extLst>
            <a:ext uri="{FF2B5EF4-FFF2-40B4-BE49-F238E27FC236}">
              <a16:creationId xmlns:a16="http://schemas.microsoft.com/office/drawing/2014/main" id="{B9B70085-4F4E-1815-D3B2-9D33BAF5C71E}"/>
            </a:ext>
          </a:extLst>
        </xdr:cNvPr>
        <xdr:cNvSpPr/>
      </xdr:nvSpPr>
      <xdr:spPr>
        <a:xfrm>
          <a:off x="173182" y="277091"/>
          <a:ext cx="9386455" cy="1199283"/>
        </a:xfrm>
        <a:prstGeom prst="roundRect">
          <a:avLst/>
        </a:prstGeom>
        <a:solidFill>
          <a:schemeClr val="accent1">
            <a:lumMod val="5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bg2"/>
              </a:solidFill>
            </a:rPr>
            <a:t>DIAMOND CEMENTS WORKING</a:t>
          </a:r>
          <a:r>
            <a:rPr lang="en-IN" sz="2800" b="1" baseline="0">
              <a:solidFill>
                <a:schemeClr val="bg2"/>
              </a:solidFill>
            </a:rPr>
            <a:t> EMPLOYEES DASHBOARD</a:t>
          </a:r>
          <a:endParaRPr lang="en-IN" sz="2800" b="1">
            <a:solidFill>
              <a:schemeClr val="bg2"/>
            </a:solidFill>
          </a:endParaRPr>
        </a:p>
      </xdr:txBody>
    </xdr:sp>
    <xdr:clientData/>
  </xdr:twoCellAnchor>
  <xdr:twoCellAnchor>
    <xdr:from>
      <xdr:col>2</xdr:col>
      <xdr:colOff>138545</xdr:colOff>
      <xdr:row>8</xdr:row>
      <xdr:rowOff>108856</xdr:rowOff>
    </xdr:from>
    <xdr:to>
      <xdr:col>8</xdr:col>
      <xdr:colOff>207818</xdr:colOff>
      <xdr:row>24</xdr:row>
      <xdr:rowOff>0</xdr:rowOff>
    </xdr:to>
    <xdr:graphicFrame macro="">
      <xdr:nvGraphicFramePr>
        <xdr:cNvPr id="16" name="Chart 15">
          <a:extLst>
            <a:ext uri="{FF2B5EF4-FFF2-40B4-BE49-F238E27FC236}">
              <a16:creationId xmlns:a16="http://schemas.microsoft.com/office/drawing/2014/main" id="{0424981A-5C48-4079-8FDD-D63211FD6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288216</xdr:colOff>
      <xdr:row>8</xdr:row>
      <xdr:rowOff>121227</xdr:rowOff>
    </xdr:from>
    <xdr:to>
      <xdr:col>19</xdr:col>
      <xdr:colOff>49472</xdr:colOff>
      <xdr:row>18</xdr:row>
      <xdr:rowOff>68036</xdr:rowOff>
    </xdr:to>
    <xdr:graphicFrame macro="">
      <xdr:nvGraphicFramePr>
        <xdr:cNvPr id="18" name="Chart 17">
          <a:extLst>
            <a:ext uri="{FF2B5EF4-FFF2-40B4-BE49-F238E27FC236}">
              <a16:creationId xmlns:a16="http://schemas.microsoft.com/office/drawing/2014/main" id="{B20FAAA0-A268-44E0-8804-9ADE53872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426760</xdr:colOff>
      <xdr:row>12</xdr:row>
      <xdr:rowOff>13606</xdr:rowOff>
    </xdr:from>
    <xdr:to>
      <xdr:col>17</xdr:col>
      <xdr:colOff>590047</xdr:colOff>
      <xdr:row>14</xdr:row>
      <xdr:rowOff>95249</xdr:rowOff>
    </xdr:to>
    <xdr:sp macro="" textlink="Dashboard!$T$14">
      <xdr:nvSpPr>
        <xdr:cNvPr id="19" name="TextBox 18">
          <a:extLst>
            <a:ext uri="{FF2B5EF4-FFF2-40B4-BE49-F238E27FC236}">
              <a16:creationId xmlns:a16="http://schemas.microsoft.com/office/drawing/2014/main" id="{54C5B235-B87D-75E4-5A5F-C3DFE5E0133B}"/>
            </a:ext>
          </a:extLst>
        </xdr:cNvPr>
        <xdr:cNvSpPr txBox="1"/>
      </xdr:nvSpPr>
      <xdr:spPr>
        <a:xfrm>
          <a:off x="10124942" y="1728106"/>
          <a:ext cx="769423"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AB0555-952D-43AD-A487-E13030EC14E2}" type="TxLink">
            <a:rPr lang="en-US" sz="2800" b="1" i="0" u="none" strike="noStrike">
              <a:solidFill>
                <a:schemeClr val="accent4">
                  <a:lumMod val="60000"/>
                  <a:lumOff val="40000"/>
                </a:schemeClr>
              </a:solidFill>
              <a:latin typeface="Calibri"/>
              <a:cs typeface="Calibri"/>
            </a:rPr>
            <a:pPr algn="ctr"/>
            <a:t>275</a:t>
          </a:fld>
          <a:endParaRPr lang="en-IN" sz="2800" b="1">
            <a:solidFill>
              <a:schemeClr val="accent4">
                <a:lumMod val="60000"/>
                <a:lumOff val="40000"/>
              </a:schemeClr>
            </a:solidFill>
          </a:endParaRPr>
        </a:p>
      </xdr:txBody>
    </xdr:sp>
    <xdr:clientData/>
  </xdr:twoCellAnchor>
  <xdr:twoCellAnchor>
    <xdr:from>
      <xdr:col>2</xdr:col>
      <xdr:colOff>163287</xdr:colOff>
      <xdr:row>24</xdr:row>
      <xdr:rowOff>68036</xdr:rowOff>
    </xdr:from>
    <xdr:to>
      <xdr:col>8</xdr:col>
      <xdr:colOff>136072</xdr:colOff>
      <xdr:row>48</xdr:row>
      <xdr:rowOff>86591</xdr:rowOff>
    </xdr:to>
    <xdr:graphicFrame macro="">
      <xdr:nvGraphicFramePr>
        <xdr:cNvPr id="20" name="Chart 19">
          <a:extLst>
            <a:ext uri="{FF2B5EF4-FFF2-40B4-BE49-F238E27FC236}">
              <a16:creationId xmlns:a16="http://schemas.microsoft.com/office/drawing/2014/main" id="{BC955FF1-EBA5-4EDA-8F8E-7ECB360FC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450277</xdr:colOff>
      <xdr:row>23</xdr:row>
      <xdr:rowOff>103910</xdr:rowOff>
    </xdr:from>
    <xdr:to>
      <xdr:col>18</xdr:col>
      <xdr:colOff>588822</xdr:colOff>
      <xdr:row>28</xdr:row>
      <xdr:rowOff>34638</xdr:rowOff>
    </xdr:to>
    <xdr:sp macro="" textlink="$T$16">
      <xdr:nvSpPr>
        <xdr:cNvPr id="21" name="TextBox 20">
          <a:extLst>
            <a:ext uri="{FF2B5EF4-FFF2-40B4-BE49-F238E27FC236}">
              <a16:creationId xmlns:a16="http://schemas.microsoft.com/office/drawing/2014/main" id="{992D0BE9-E807-19F4-3146-111178AA51C6}"/>
            </a:ext>
          </a:extLst>
        </xdr:cNvPr>
        <xdr:cNvSpPr txBox="1"/>
      </xdr:nvSpPr>
      <xdr:spPr>
        <a:xfrm>
          <a:off x="10148459" y="3913910"/>
          <a:ext cx="1350818" cy="883228"/>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3A94D9-090D-4700-BD40-B18165D8E559}" type="TxLink">
            <a:rPr lang="en-US" sz="8000" b="1" i="0" u="none" strike="noStrike">
              <a:solidFill>
                <a:srgbClr val="7030A0"/>
              </a:solidFill>
              <a:latin typeface="Calibri"/>
              <a:cs typeface="Calibri"/>
            </a:rPr>
            <a:pPr algn="ctr"/>
            <a:t>48</a:t>
          </a:fld>
          <a:endParaRPr lang="en-IN" sz="8000" b="1">
            <a:solidFill>
              <a:srgbClr val="7030A0"/>
            </a:solidFill>
          </a:endParaRPr>
        </a:p>
      </xdr:txBody>
    </xdr:sp>
    <xdr:clientData/>
  </xdr:twoCellAnchor>
  <xdr:twoCellAnchor>
    <xdr:from>
      <xdr:col>16</xdr:col>
      <xdr:colOff>17323</xdr:colOff>
      <xdr:row>19</xdr:row>
      <xdr:rowOff>17317</xdr:rowOff>
    </xdr:from>
    <xdr:to>
      <xdr:col>18</xdr:col>
      <xdr:colOff>432959</xdr:colOff>
      <xdr:row>23</xdr:row>
      <xdr:rowOff>138544</xdr:rowOff>
    </xdr:to>
    <xdr:sp macro="" textlink="">
      <xdr:nvSpPr>
        <xdr:cNvPr id="22" name="TextBox 21">
          <a:extLst>
            <a:ext uri="{FF2B5EF4-FFF2-40B4-BE49-F238E27FC236}">
              <a16:creationId xmlns:a16="http://schemas.microsoft.com/office/drawing/2014/main" id="{70A6579E-A76B-43CE-388D-0E5E21F27B6B}"/>
            </a:ext>
          </a:extLst>
        </xdr:cNvPr>
        <xdr:cNvSpPr txBox="1"/>
      </xdr:nvSpPr>
      <xdr:spPr>
        <a:xfrm>
          <a:off x="9715505" y="3065317"/>
          <a:ext cx="1627909" cy="883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6">
                  <a:lumMod val="20000"/>
                  <a:lumOff val="80000"/>
                </a:schemeClr>
              </a:solidFill>
            </a:rPr>
            <a:t>AVERAGE AGE</a:t>
          </a:r>
        </a:p>
      </xdr:txBody>
    </xdr:sp>
    <xdr:clientData/>
  </xdr:twoCellAnchor>
  <xdr:twoCellAnchor editAs="oneCell">
    <xdr:from>
      <xdr:col>0</xdr:col>
      <xdr:colOff>190500</xdr:colOff>
      <xdr:row>14</xdr:row>
      <xdr:rowOff>168855</xdr:rowOff>
    </xdr:from>
    <xdr:to>
      <xdr:col>2</xdr:col>
      <xdr:colOff>34635</xdr:colOff>
      <xdr:row>19</xdr:row>
      <xdr:rowOff>171451</xdr:rowOff>
    </xdr:to>
    <mc:AlternateContent xmlns:mc="http://schemas.openxmlformats.org/markup-compatibility/2006" xmlns:a14="http://schemas.microsoft.com/office/drawing/2010/main">
      <mc:Choice Requires="a14">
        <xdr:graphicFrame macro="">
          <xdr:nvGraphicFramePr>
            <xdr:cNvPr id="23" name="Emp. Status">
              <a:extLst>
                <a:ext uri="{FF2B5EF4-FFF2-40B4-BE49-F238E27FC236}">
                  <a16:creationId xmlns:a16="http://schemas.microsoft.com/office/drawing/2014/main" id="{2F52DEA8-D818-A120-D22C-B56342494F1F}"/>
                </a:ext>
              </a:extLst>
            </xdr:cNvPr>
            <xdr:cNvGraphicFramePr/>
          </xdr:nvGraphicFramePr>
          <xdr:xfrm>
            <a:off x="0" y="0"/>
            <a:ext cx="0" cy="0"/>
          </xdr:xfrm>
          <a:graphic>
            <a:graphicData uri="http://schemas.microsoft.com/office/drawing/2010/slicer">
              <sle:slicer xmlns:sle="http://schemas.microsoft.com/office/drawing/2010/slicer" name="Emp. Status"/>
            </a:graphicData>
          </a:graphic>
        </xdr:graphicFrame>
      </mc:Choice>
      <mc:Fallback xmlns="">
        <xdr:sp macro="" textlink="">
          <xdr:nvSpPr>
            <xdr:cNvPr id="0" name=""/>
            <xdr:cNvSpPr>
              <a:spLocks noTextEdit="1"/>
            </xdr:cNvSpPr>
          </xdr:nvSpPr>
          <xdr:spPr>
            <a:xfrm>
              <a:off x="190500" y="2835854"/>
              <a:ext cx="1056408" cy="12512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484909</xdr:colOff>
      <xdr:row>33</xdr:row>
      <xdr:rowOff>34637</xdr:rowOff>
    </xdr:from>
    <xdr:to>
      <xdr:col>19</xdr:col>
      <xdr:colOff>17318</xdr:colOff>
      <xdr:row>37</xdr:row>
      <xdr:rowOff>155865</xdr:rowOff>
    </xdr:to>
    <xdr:sp macro="" textlink="$T$18">
      <xdr:nvSpPr>
        <xdr:cNvPr id="28" name="TextBox 27">
          <a:extLst>
            <a:ext uri="{FF2B5EF4-FFF2-40B4-BE49-F238E27FC236}">
              <a16:creationId xmlns:a16="http://schemas.microsoft.com/office/drawing/2014/main" id="{F7F7AC4E-2442-04AD-EBEB-DCB489AB3EC3}"/>
            </a:ext>
          </a:extLst>
        </xdr:cNvPr>
        <xdr:cNvSpPr txBox="1"/>
      </xdr:nvSpPr>
      <xdr:spPr>
        <a:xfrm>
          <a:off x="10183091" y="5749637"/>
          <a:ext cx="1350818" cy="883228"/>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A7B3C67-599B-46A1-8D09-F93394DD2F6F}" type="TxLink">
            <a:rPr lang="en-US" sz="8000" b="1" i="0" u="none" strike="noStrike">
              <a:solidFill>
                <a:srgbClr val="FFC000"/>
              </a:solidFill>
              <a:latin typeface="Calibri"/>
              <a:ea typeface="+mn-ea"/>
              <a:cs typeface="Calibri"/>
            </a:rPr>
            <a:pPr marL="0" indent="0" algn="ctr"/>
            <a:t>20</a:t>
          </a:fld>
          <a:endParaRPr lang="en-IN" sz="8000" b="1" i="0" u="none" strike="noStrike">
            <a:solidFill>
              <a:srgbClr val="FFC000"/>
            </a:solidFill>
            <a:latin typeface="Calibri"/>
            <a:ea typeface="+mn-ea"/>
            <a:cs typeface="Calibri"/>
          </a:endParaRPr>
        </a:p>
      </xdr:txBody>
    </xdr:sp>
    <xdr:clientData/>
  </xdr:twoCellAnchor>
  <xdr:twoCellAnchor>
    <xdr:from>
      <xdr:col>15</xdr:col>
      <xdr:colOff>571502</xdr:colOff>
      <xdr:row>28</xdr:row>
      <xdr:rowOff>103909</xdr:rowOff>
    </xdr:from>
    <xdr:to>
      <xdr:col>18</xdr:col>
      <xdr:colOff>519546</xdr:colOff>
      <xdr:row>33</xdr:row>
      <xdr:rowOff>34636</xdr:rowOff>
    </xdr:to>
    <xdr:sp macro="" textlink="">
      <xdr:nvSpPr>
        <xdr:cNvPr id="29" name="TextBox 28">
          <a:extLst>
            <a:ext uri="{FF2B5EF4-FFF2-40B4-BE49-F238E27FC236}">
              <a16:creationId xmlns:a16="http://schemas.microsoft.com/office/drawing/2014/main" id="{11D28413-040F-CD19-A0F7-391E1638BCE5}"/>
            </a:ext>
          </a:extLst>
        </xdr:cNvPr>
        <xdr:cNvSpPr txBox="1"/>
      </xdr:nvSpPr>
      <xdr:spPr>
        <a:xfrm>
          <a:off x="9663547" y="4866409"/>
          <a:ext cx="1766454" cy="883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6">
                  <a:lumMod val="20000"/>
                  <a:lumOff val="80000"/>
                </a:schemeClr>
              </a:solidFill>
            </a:rPr>
            <a:t>AVERAGE</a:t>
          </a:r>
          <a:r>
            <a:rPr lang="en-IN" sz="2400" b="1" baseline="0">
              <a:solidFill>
                <a:schemeClr val="accent6">
                  <a:lumMod val="20000"/>
                  <a:lumOff val="80000"/>
                </a:schemeClr>
              </a:solidFill>
            </a:rPr>
            <a:t> EXPERIENCE</a:t>
          </a:r>
          <a:endParaRPr lang="en-IN" sz="2400" b="1">
            <a:solidFill>
              <a:schemeClr val="accent6">
                <a:lumMod val="20000"/>
                <a:lumOff val="80000"/>
              </a:schemeClr>
            </a:solidFill>
          </a:endParaRPr>
        </a:p>
      </xdr:txBody>
    </xdr:sp>
    <xdr:clientData/>
  </xdr:twoCellAnchor>
  <xdr:twoCellAnchor editAs="oneCell">
    <xdr:from>
      <xdr:col>0</xdr:col>
      <xdr:colOff>190500</xdr:colOff>
      <xdr:row>20</xdr:row>
      <xdr:rowOff>152400</xdr:rowOff>
    </xdr:from>
    <xdr:to>
      <xdr:col>2</xdr:col>
      <xdr:colOff>17318</xdr:colOff>
      <xdr:row>48</xdr:row>
      <xdr:rowOff>103909</xdr:rowOff>
    </xdr:to>
    <mc:AlternateContent xmlns:mc="http://schemas.openxmlformats.org/markup-compatibility/2006" xmlns:a14="http://schemas.microsoft.com/office/drawing/2010/main">
      <mc:Choice Requires="a14">
        <xdr:graphicFrame macro="">
          <xdr:nvGraphicFramePr>
            <xdr:cNvPr id="30" name="Plant Code">
              <a:extLst>
                <a:ext uri="{FF2B5EF4-FFF2-40B4-BE49-F238E27FC236}">
                  <a16:creationId xmlns:a16="http://schemas.microsoft.com/office/drawing/2014/main" id="{86106760-BA24-9BCB-E504-207ECC05B673}"/>
                </a:ext>
              </a:extLst>
            </xdr:cNvPr>
            <xdr:cNvGraphicFramePr/>
          </xdr:nvGraphicFramePr>
          <xdr:xfrm>
            <a:off x="0" y="0"/>
            <a:ext cx="0" cy="0"/>
          </xdr:xfrm>
          <a:graphic>
            <a:graphicData uri="http://schemas.microsoft.com/office/drawing/2010/slicer">
              <sle:slicer xmlns:sle="http://schemas.microsoft.com/office/drawing/2010/slicer" name="Plant Code"/>
            </a:graphicData>
          </a:graphic>
        </xdr:graphicFrame>
      </mc:Choice>
      <mc:Fallback xmlns="">
        <xdr:sp macro="" textlink="">
          <xdr:nvSpPr>
            <xdr:cNvPr id="0" name=""/>
            <xdr:cNvSpPr>
              <a:spLocks noTextEdit="1"/>
            </xdr:cNvSpPr>
          </xdr:nvSpPr>
          <xdr:spPr>
            <a:xfrm>
              <a:off x="190500" y="4307895"/>
              <a:ext cx="1039091" cy="49400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346363</xdr:colOff>
      <xdr:row>40</xdr:row>
      <xdr:rowOff>17318</xdr:rowOff>
    </xdr:from>
    <xdr:to>
      <xdr:col>15</xdr:col>
      <xdr:colOff>432954</xdr:colOff>
      <xdr:row>48</xdr:row>
      <xdr:rowOff>38099</xdr:rowOff>
    </xdr:to>
    <mc:AlternateContent xmlns:mc="http://schemas.openxmlformats.org/markup-compatibility/2006" xmlns:tsle="http://schemas.microsoft.com/office/drawing/2012/timeslicer">
      <mc:Choice Requires="tsle">
        <xdr:graphicFrame macro="">
          <xdr:nvGraphicFramePr>
            <xdr:cNvPr id="33" name="Date of Joining">
              <a:extLst>
                <a:ext uri="{FF2B5EF4-FFF2-40B4-BE49-F238E27FC236}">
                  <a16:creationId xmlns:a16="http://schemas.microsoft.com/office/drawing/2014/main" id="{E3E83A69-E018-43E8-89D9-87F026CBB38B}"/>
                </a:ext>
              </a:extLst>
            </xdr:cNvPr>
            <xdr:cNvGraphicFramePr/>
          </xdr:nvGraphicFramePr>
          <xdr:xfrm>
            <a:off x="0" y="0"/>
            <a:ext cx="0" cy="0"/>
          </xdr:xfrm>
          <a:graphic>
            <a:graphicData uri="http://schemas.microsoft.com/office/drawing/2012/timeslicer">
              <tsle:timeslicer name="Date of Joining"/>
            </a:graphicData>
          </a:graphic>
        </xdr:graphicFrame>
      </mc:Choice>
      <mc:Fallback xmlns="">
        <xdr:sp macro="" textlink="">
          <xdr:nvSpPr>
            <xdr:cNvPr id="0" name=""/>
            <xdr:cNvSpPr>
              <a:spLocks noTextEdit="1"/>
            </xdr:cNvSpPr>
          </xdr:nvSpPr>
          <xdr:spPr>
            <a:xfrm>
              <a:off x="5195454" y="7290954"/>
              <a:ext cx="4329545" cy="131964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285750</xdr:colOff>
      <xdr:row>8</xdr:row>
      <xdr:rowOff>54429</xdr:rowOff>
    </xdr:from>
    <xdr:to>
      <xdr:col>15</xdr:col>
      <xdr:colOff>450273</xdr:colOff>
      <xdr:row>23</xdr:row>
      <xdr:rowOff>133350</xdr:rowOff>
    </xdr:to>
    <mc:AlternateContent xmlns:mc="http://schemas.openxmlformats.org/markup-compatibility/2006">
      <mc:Choice xmlns:cx1="http://schemas.microsoft.com/office/drawing/2015/9/8/chartex" Requires="cx1">
        <xdr:graphicFrame macro="">
          <xdr:nvGraphicFramePr>
            <xdr:cNvPr id="34" name="Chart 33">
              <a:extLst>
                <a:ext uri="{FF2B5EF4-FFF2-40B4-BE49-F238E27FC236}">
                  <a16:creationId xmlns:a16="http://schemas.microsoft.com/office/drawing/2014/main" id="{93D8D883-B9DA-44DA-9DC5-63613CB3E2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162550" y="1578429"/>
              <a:ext cx="4431723" cy="293642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323850</xdr:colOff>
      <xdr:row>8</xdr:row>
      <xdr:rowOff>171451</xdr:rowOff>
    </xdr:from>
    <xdr:to>
      <xdr:col>15</xdr:col>
      <xdr:colOff>346364</xdr:colOff>
      <xdr:row>23</xdr:row>
      <xdr:rowOff>114301</xdr:rowOff>
    </xdr:to>
    <xdr:graphicFrame macro="">
      <xdr:nvGraphicFramePr>
        <xdr:cNvPr id="36" name="Chart 35">
          <a:extLst>
            <a:ext uri="{FF2B5EF4-FFF2-40B4-BE49-F238E27FC236}">
              <a16:creationId xmlns:a16="http://schemas.microsoft.com/office/drawing/2014/main" id="{D8C0AA4B-796D-4B3E-9B6F-43735D7AD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-1</xdr:colOff>
      <xdr:row>8</xdr:row>
      <xdr:rowOff>34634</xdr:rowOff>
    </xdr:from>
    <xdr:to>
      <xdr:col>21</xdr:col>
      <xdr:colOff>467591</xdr:colOff>
      <xdr:row>42</xdr:row>
      <xdr:rowOff>34635</xdr:rowOff>
    </xdr:to>
    <mc:AlternateContent xmlns:mc="http://schemas.openxmlformats.org/markup-compatibility/2006" xmlns:a14="http://schemas.microsoft.com/office/drawing/2010/main">
      <mc:Choice Requires="a14">
        <xdr:graphicFrame macro="">
          <xdr:nvGraphicFramePr>
            <xdr:cNvPr id="14" name="Department/ Function">
              <a:extLst>
                <a:ext uri="{FF2B5EF4-FFF2-40B4-BE49-F238E27FC236}">
                  <a16:creationId xmlns:a16="http://schemas.microsoft.com/office/drawing/2014/main" id="{DFA8CAC9-E415-856C-9B3C-8AFB264B84FF}"/>
                </a:ext>
              </a:extLst>
            </xdr:cNvPr>
            <xdr:cNvGraphicFramePr/>
          </xdr:nvGraphicFramePr>
          <xdr:xfrm>
            <a:off x="0" y="0"/>
            <a:ext cx="0" cy="0"/>
          </xdr:xfrm>
          <a:graphic>
            <a:graphicData uri="http://schemas.microsoft.com/office/drawing/2010/slicer">
              <sle:slicer xmlns:sle="http://schemas.microsoft.com/office/drawing/2010/slicer" name="Department/ Function"/>
            </a:graphicData>
          </a:graphic>
        </xdr:graphicFrame>
      </mc:Choice>
      <mc:Fallback xmlns="">
        <xdr:sp macro="" textlink="">
          <xdr:nvSpPr>
            <xdr:cNvPr id="0" name=""/>
            <xdr:cNvSpPr>
              <a:spLocks noTextEdit="1"/>
            </xdr:cNvSpPr>
          </xdr:nvSpPr>
          <xdr:spPr>
            <a:xfrm>
              <a:off x="11516590" y="1558636"/>
              <a:ext cx="1679865" cy="6442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450272</xdr:colOff>
      <xdr:row>1</xdr:row>
      <xdr:rowOff>69273</xdr:rowOff>
    </xdr:from>
    <xdr:to>
      <xdr:col>21</xdr:col>
      <xdr:colOff>484909</xdr:colOff>
      <xdr:row>7</xdr:row>
      <xdr:rowOff>142874</xdr:rowOff>
    </xdr:to>
    <xdr:sp macro="" textlink="$X$13">
      <xdr:nvSpPr>
        <xdr:cNvPr id="17" name="Rectangle: Rounded Corners 16">
          <a:extLst>
            <a:ext uri="{FF2B5EF4-FFF2-40B4-BE49-F238E27FC236}">
              <a16:creationId xmlns:a16="http://schemas.microsoft.com/office/drawing/2014/main" id="{7CC4A19E-5936-4D99-D5E3-EEC757A10963}"/>
            </a:ext>
          </a:extLst>
        </xdr:cNvPr>
        <xdr:cNvSpPr/>
      </xdr:nvSpPr>
      <xdr:spPr>
        <a:xfrm>
          <a:off x="11360727" y="259773"/>
          <a:ext cx="1853046" cy="1216601"/>
        </a:xfrm>
        <a:prstGeom prst="roundRect">
          <a:avLst/>
        </a:prstGeom>
        <a:solidFill>
          <a:schemeClr val="accent1">
            <a:lumMod val="5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EB2A74E1-F629-43E4-8131-1EF403D50285}" type="TxLink">
            <a:rPr lang="en-US" sz="2000" b="1" i="0" u="none" strike="noStrike">
              <a:solidFill>
                <a:srgbClr val="FFCDF5"/>
              </a:solidFill>
              <a:latin typeface="Calibri"/>
              <a:ea typeface="+mn-ea"/>
              <a:cs typeface="Calibri"/>
            </a:rPr>
            <a:pPr marL="0" indent="0" algn="ctr"/>
            <a:t>₹ 30,15,00,000</a:t>
          </a:fld>
          <a:endParaRPr lang="en-IN" sz="2000" b="1" i="0" u="none" strike="noStrike">
            <a:solidFill>
              <a:srgbClr val="FFCDF5"/>
            </a:solidFill>
            <a:latin typeface="Calibri"/>
            <a:ea typeface="+mn-ea"/>
            <a:cs typeface="Calibri"/>
          </a:endParaRPr>
        </a:p>
      </xdr:txBody>
    </xdr:sp>
    <xdr:clientData/>
  </xdr:twoCellAnchor>
  <xdr:twoCellAnchor>
    <xdr:from>
      <xdr:col>15</xdr:col>
      <xdr:colOff>536865</xdr:colOff>
      <xdr:row>38</xdr:row>
      <xdr:rowOff>69271</xdr:rowOff>
    </xdr:from>
    <xdr:to>
      <xdr:col>18</xdr:col>
      <xdr:colOff>554182</xdr:colOff>
      <xdr:row>43</xdr:row>
      <xdr:rowOff>86590</xdr:rowOff>
    </xdr:to>
    <xdr:sp macro="" textlink="">
      <xdr:nvSpPr>
        <xdr:cNvPr id="24" name="TextBox 23">
          <a:extLst>
            <a:ext uri="{FF2B5EF4-FFF2-40B4-BE49-F238E27FC236}">
              <a16:creationId xmlns:a16="http://schemas.microsoft.com/office/drawing/2014/main" id="{4FFC7709-7996-A975-97BB-ED0D4D25F421}"/>
            </a:ext>
          </a:extLst>
        </xdr:cNvPr>
        <xdr:cNvSpPr txBox="1"/>
      </xdr:nvSpPr>
      <xdr:spPr>
        <a:xfrm>
          <a:off x="9628910" y="7308271"/>
          <a:ext cx="1835727" cy="969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accent6">
                  <a:lumMod val="20000"/>
                  <a:lumOff val="80000"/>
                </a:schemeClr>
              </a:solidFill>
            </a:rPr>
            <a:t>TOTAL</a:t>
          </a:r>
        </a:p>
        <a:p>
          <a:pPr algn="ctr"/>
          <a:r>
            <a:rPr lang="en-IN" sz="2000" b="1">
              <a:solidFill>
                <a:schemeClr val="accent6">
                  <a:lumMod val="20000"/>
                  <a:lumOff val="80000"/>
                </a:schemeClr>
              </a:solidFill>
            </a:rPr>
            <a:t>DESIGNATIONS</a:t>
          </a:r>
        </a:p>
      </xdr:txBody>
    </xdr:sp>
    <xdr:clientData/>
  </xdr:twoCellAnchor>
  <xdr:twoCellAnchor>
    <xdr:from>
      <xdr:col>16</xdr:col>
      <xdr:colOff>69272</xdr:colOff>
      <xdr:row>42</xdr:row>
      <xdr:rowOff>155863</xdr:rowOff>
    </xdr:from>
    <xdr:to>
      <xdr:col>18</xdr:col>
      <xdr:colOff>381000</xdr:colOff>
      <xdr:row>48</xdr:row>
      <xdr:rowOff>0</xdr:rowOff>
    </xdr:to>
    <xdr:sp macro="" textlink="Pivot!F160">
      <xdr:nvSpPr>
        <xdr:cNvPr id="25" name="TextBox 24">
          <a:extLst>
            <a:ext uri="{FF2B5EF4-FFF2-40B4-BE49-F238E27FC236}">
              <a16:creationId xmlns:a16="http://schemas.microsoft.com/office/drawing/2014/main" id="{39B22736-C294-16AB-15EF-0E5B5BA39034}"/>
            </a:ext>
          </a:extLst>
        </xdr:cNvPr>
        <xdr:cNvSpPr txBox="1"/>
      </xdr:nvSpPr>
      <xdr:spPr>
        <a:xfrm>
          <a:off x="9767454" y="7585363"/>
          <a:ext cx="1524001" cy="987137"/>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1F0E379-F38A-41ED-9340-D7E7C397CEE4}" type="TxLink">
            <a:rPr lang="en-US" sz="6600" b="1" i="0" u="none" strike="noStrike">
              <a:solidFill>
                <a:schemeClr val="accent2">
                  <a:lumMod val="20000"/>
                  <a:lumOff val="80000"/>
                </a:schemeClr>
              </a:solidFill>
              <a:latin typeface="Calibri"/>
              <a:ea typeface="+mn-ea"/>
              <a:cs typeface="Calibri"/>
            </a:rPr>
            <a:pPr marL="0" indent="0" algn="ctr"/>
            <a:t>132</a:t>
          </a:fld>
          <a:endParaRPr lang="en-US" sz="6600" b="1" i="0" u="none" strike="noStrike">
            <a:solidFill>
              <a:schemeClr val="accent2">
                <a:lumMod val="20000"/>
                <a:lumOff val="80000"/>
              </a:schemeClr>
            </a:solidFill>
            <a:latin typeface="Calibri"/>
            <a:ea typeface="+mn-ea"/>
            <a:cs typeface="Calibri"/>
          </a:endParaRPr>
        </a:p>
      </xdr:txBody>
    </xdr:sp>
    <xdr:clientData/>
  </xdr:twoCellAnchor>
  <xdr:twoCellAnchor>
    <xdr:from>
      <xdr:col>8</xdr:col>
      <xdr:colOff>277091</xdr:colOff>
      <xdr:row>24</xdr:row>
      <xdr:rowOff>121226</xdr:rowOff>
    </xdr:from>
    <xdr:to>
      <xdr:col>15</xdr:col>
      <xdr:colOff>467590</xdr:colOff>
      <xdr:row>39</xdr:row>
      <xdr:rowOff>86591</xdr:rowOff>
    </xdr:to>
    <xdr:graphicFrame macro="">
      <xdr:nvGraphicFramePr>
        <xdr:cNvPr id="35" name="Chart 34">
          <a:extLst>
            <a:ext uri="{FF2B5EF4-FFF2-40B4-BE49-F238E27FC236}">
              <a16:creationId xmlns:a16="http://schemas.microsoft.com/office/drawing/2014/main" id="{3787068A-6A75-447E-97DF-A31DE7797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519546</xdr:colOff>
      <xdr:row>1</xdr:row>
      <xdr:rowOff>86591</xdr:rowOff>
    </xdr:from>
    <xdr:to>
      <xdr:col>18</xdr:col>
      <xdr:colOff>432954</xdr:colOff>
      <xdr:row>7</xdr:row>
      <xdr:rowOff>142874</xdr:rowOff>
    </xdr:to>
    <xdr:sp macro="" textlink="$W$13">
      <xdr:nvSpPr>
        <xdr:cNvPr id="37" name="Rectangle: Rounded Corners 36">
          <a:extLst>
            <a:ext uri="{FF2B5EF4-FFF2-40B4-BE49-F238E27FC236}">
              <a16:creationId xmlns:a16="http://schemas.microsoft.com/office/drawing/2014/main" id="{E20B05DE-D532-F267-3D03-D39E34862D44}"/>
            </a:ext>
          </a:extLst>
        </xdr:cNvPr>
        <xdr:cNvSpPr/>
      </xdr:nvSpPr>
      <xdr:spPr>
        <a:xfrm>
          <a:off x="9611591" y="277091"/>
          <a:ext cx="1731818" cy="1199283"/>
        </a:xfrm>
        <a:prstGeom prst="roundRect">
          <a:avLst/>
        </a:prstGeom>
        <a:solidFill>
          <a:schemeClr val="accent1">
            <a:lumMod val="5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98032A7-EF37-480C-B63B-4FC4FE6305C5}" type="TxLink">
            <a:rPr lang="en-US" sz="2000" b="1" i="0" u="none" strike="noStrike">
              <a:solidFill>
                <a:srgbClr val="FFFF00"/>
              </a:solidFill>
              <a:latin typeface="Calibri"/>
              <a:cs typeface="Calibri"/>
            </a:rPr>
            <a:pPr algn="ctr"/>
            <a:t>₹ 2,51,25,000</a:t>
          </a:fld>
          <a:endParaRPr lang="en-IN" sz="2000" b="1">
            <a:solidFill>
              <a:srgbClr val="FFFF00"/>
            </a:solidFill>
          </a:endParaRPr>
        </a:p>
      </xdr:txBody>
    </xdr:sp>
    <xdr:clientData/>
  </xdr:twoCellAnchor>
  <xdr:twoCellAnchor editAs="oneCell">
    <xdr:from>
      <xdr:col>2</xdr:col>
      <xdr:colOff>207818</xdr:colOff>
      <xdr:row>24</xdr:row>
      <xdr:rowOff>103907</xdr:rowOff>
    </xdr:from>
    <xdr:to>
      <xdr:col>3</xdr:col>
      <xdr:colOff>69275</xdr:colOff>
      <xdr:row>27</xdr:row>
      <xdr:rowOff>0</xdr:rowOff>
    </xdr:to>
    <xdr:pic>
      <xdr:nvPicPr>
        <xdr:cNvPr id="39" name="Graphic 38">
          <a:hlinkClick xmlns:r="http://schemas.openxmlformats.org/officeDocument/2006/relationships" r:id="rId7"/>
          <a:extLst>
            <a:ext uri="{FF2B5EF4-FFF2-40B4-BE49-F238E27FC236}">
              <a16:creationId xmlns:a16="http://schemas.microsoft.com/office/drawing/2014/main" id="{2BCB7616-C1C7-CF2A-7541-50BE58E3F23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420091" y="4104407"/>
          <a:ext cx="467593" cy="467593"/>
        </a:xfrm>
        <a:prstGeom prst="rect">
          <a:avLst/>
        </a:prstGeom>
      </xdr:spPr>
    </xdr:pic>
    <xdr:clientData/>
  </xdr:twoCellAnchor>
  <xdr:twoCellAnchor editAs="oneCell">
    <xdr:from>
      <xdr:col>16</xdr:col>
      <xdr:colOff>-1</xdr:colOff>
      <xdr:row>21</xdr:row>
      <xdr:rowOff>173182</xdr:rowOff>
    </xdr:from>
    <xdr:to>
      <xdr:col>17</xdr:col>
      <xdr:colOff>69272</xdr:colOff>
      <xdr:row>25</xdr:row>
      <xdr:rowOff>86591</xdr:rowOff>
    </xdr:to>
    <xdr:pic>
      <xdr:nvPicPr>
        <xdr:cNvPr id="41" name="Graphic 40">
          <a:extLst>
            <a:ext uri="{FF2B5EF4-FFF2-40B4-BE49-F238E27FC236}">
              <a16:creationId xmlns:a16="http://schemas.microsoft.com/office/drawing/2014/main" id="{33BB5855-637A-27E3-26BB-7EF110A3196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698181" y="3602182"/>
          <a:ext cx="675409" cy="675409"/>
        </a:xfrm>
        <a:prstGeom prst="rect">
          <a:avLst/>
        </a:prstGeom>
      </xdr:spPr>
    </xdr:pic>
    <xdr:clientData/>
  </xdr:twoCellAnchor>
  <xdr:twoCellAnchor editAs="oneCell">
    <xdr:from>
      <xdr:col>15</xdr:col>
      <xdr:colOff>554182</xdr:colOff>
      <xdr:row>32</xdr:row>
      <xdr:rowOff>173182</xdr:rowOff>
    </xdr:from>
    <xdr:to>
      <xdr:col>17</xdr:col>
      <xdr:colOff>103909</xdr:colOff>
      <xdr:row>36</xdr:row>
      <xdr:rowOff>173182</xdr:rowOff>
    </xdr:to>
    <xdr:pic>
      <xdr:nvPicPr>
        <xdr:cNvPr id="43" name="Graphic 42">
          <a:extLst>
            <a:ext uri="{FF2B5EF4-FFF2-40B4-BE49-F238E27FC236}">
              <a16:creationId xmlns:a16="http://schemas.microsoft.com/office/drawing/2014/main" id="{899D4367-FDCF-8FF0-87B9-503767F79DE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646227" y="5697682"/>
          <a:ext cx="762000" cy="762000"/>
        </a:xfrm>
        <a:prstGeom prst="rect">
          <a:avLst/>
        </a:prstGeom>
      </xdr:spPr>
    </xdr:pic>
    <xdr:clientData/>
  </xdr:twoCellAnchor>
  <xdr:twoCellAnchor editAs="oneCell">
    <xdr:from>
      <xdr:col>2</xdr:col>
      <xdr:colOff>190501</xdr:colOff>
      <xdr:row>8</xdr:row>
      <xdr:rowOff>69274</xdr:rowOff>
    </xdr:from>
    <xdr:to>
      <xdr:col>3</xdr:col>
      <xdr:colOff>17318</xdr:colOff>
      <xdr:row>10</xdr:row>
      <xdr:rowOff>121227</xdr:rowOff>
    </xdr:to>
    <xdr:pic>
      <xdr:nvPicPr>
        <xdr:cNvPr id="45" name="Graphic 44">
          <a:hlinkClick xmlns:r="http://schemas.openxmlformats.org/officeDocument/2006/relationships" r:id="rId14"/>
          <a:extLst>
            <a:ext uri="{FF2B5EF4-FFF2-40B4-BE49-F238E27FC236}">
              <a16:creationId xmlns:a16="http://schemas.microsoft.com/office/drawing/2014/main" id="{0134BB28-CB7B-846D-9E8C-484436F52C7A}"/>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rot="10800000" flipV="1">
          <a:off x="1402774" y="1021774"/>
          <a:ext cx="432953" cy="432953"/>
        </a:xfrm>
        <a:prstGeom prst="rect">
          <a:avLst/>
        </a:prstGeom>
      </xdr:spPr>
    </xdr:pic>
    <xdr:clientData/>
  </xdr:twoCellAnchor>
  <xdr:twoCellAnchor editAs="oneCell">
    <xdr:from>
      <xdr:col>10</xdr:col>
      <xdr:colOff>277091</xdr:colOff>
      <xdr:row>31</xdr:row>
      <xdr:rowOff>17320</xdr:rowOff>
    </xdr:from>
    <xdr:to>
      <xdr:col>11</xdr:col>
      <xdr:colOff>225135</xdr:colOff>
      <xdr:row>34</xdr:row>
      <xdr:rowOff>0</xdr:rowOff>
    </xdr:to>
    <xdr:pic>
      <xdr:nvPicPr>
        <xdr:cNvPr id="47" name="Graphic 46">
          <a:hlinkClick xmlns:r="http://schemas.openxmlformats.org/officeDocument/2006/relationships" r:id="rId17"/>
          <a:extLst>
            <a:ext uri="{FF2B5EF4-FFF2-40B4-BE49-F238E27FC236}">
              <a16:creationId xmlns:a16="http://schemas.microsoft.com/office/drawing/2014/main" id="{F691E83B-7D04-093B-B91E-3AA15802B3BA}"/>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rot="10800000" flipV="1">
          <a:off x="6338455" y="5351320"/>
          <a:ext cx="554180" cy="554180"/>
        </a:xfrm>
        <a:prstGeom prst="rect">
          <a:avLst/>
        </a:prstGeom>
      </xdr:spPr>
    </xdr:pic>
    <xdr:clientData/>
  </xdr:twoCellAnchor>
  <xdr:twoCellAnchor editAs="oneCell">
    <xdr:from>
      <xdr:col>14</xdr:col>
      <xdr:colOff>536867</xdr:colOff>
      <xdr:row>8</xdr:row>
      <xdr:rowOff>103911</xdr:rowOff>
    </xdr:from>
    <xdr:to>
      <xdr:col>15</xdr:col>
      <xdr:colOff>467595</xdr:colOff>
      <xdr:row>11</xdr:row>
      <xdr:rowOff>69275</xdr:rowOff>
    </xdr:to>
    <xdr:pic>
      <xdr:nvPicPr>
        <xdr:cNvPr id="49" name="Graphic 48">
          <a:hlinkClick xmlns:r="http://schemas.openxmlformats.org/officeDocument/2006/relationships" r:id="rId20"/>
          <a:extLst>
            <a:ext uri="{FF2B5EF4-FFF2-40B4-BE49-F238E27FC236}">
              <a16:creationId xmlns:a16="http://schemas.microsoft.com/office/drawing/2014/main" id="{88A0105F-26C0-651A-9387-B523A2147F68}"/>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9022776" y="1627911"/>
          <a:ext cx="536864" cy="536864"/>
        </a:xfrm>
        <a:prstGeom prst="rect">
          <a:avLst/>
        </a:prstGeom>
      </xdr:spPr>
    </xdr:pic>
    <xdr:clientData/>
  </xdr:twoCellAnchor>
  <xdr:twoCellAnchor>
    <xdr:from>
      <xdr:col>16</xdr:col>
      <xdr:colOff>5</xdr:colOff>
      <xdr:row>1</xdr:row>
      <xdr:rowOff>138545</xdr:rowOff>
    </xdr:from>
    <xdr:to>
      <xdr:col>18</xdr:col>
      <xdr:colOff>450272</xdr:colOff>
      <xdr:row>6</xdr:row>
      <xdr:rowOff>51955</xdr:rowOff>
    </xdr:to>
    <xdr:sp macro="" textlink="">
      <xdr:nvSpPr>
        <xdr:cNvPr id="26" name="TextBox 25">
          <a:extLst>
            <a:ext uri="{FF2B5EF4-FFF2-40B4-BE49-F238E27FC236}">
              <a16:creationId xmlns:a16="http://schemas.microsoft.com/office/drawing/2014/main" id="{951A76D6-431F-D711-40EB-E12182162936}"/>
            </a:ext>
          </a:extLst>
        </xdr:cNvPr>
        <xdr:cNvSpPr txBox="1"/>
      </xdr:nvSpPr>
      <xdr:spPr>
        <a:xfrm>
          <a:off x="9698187" y="329045"/>
          <a:ext cx="1662540" cy="865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6">
                  <a:lumMod val="20000"/>
                  <a:lumOff val="80000"/>
                </a:schemeClr>
              </a:solidFill>
            </a:rPr>
            <a:t>MONTHLY</a:t>
          </a:r>
        </a:p>
      </xdr:txBody>
    </xdr:sp>
    <xdr:clientData/>
  </xdr:twoCellAnchor>
  <xdr:twoCellAnchor>
    <xdr:from>
      <xdr:col>18</xdr:col>
      <xdr:colOff>502232</xdr:colOff>
      <xdr:row>1</xdr:row>
      <xdr:rowOff>138545</xdr:rowOff>
    </xdr:from>
    <xdr:to>
      <xdr:col>21</xdr:col>
      <xdr:colOff>346363</xdr:colOff>
      <xdr:row>6</xdr:row>
      <xdr:rowOff>51955</xdr:rowOff>
    </xdr:to>
    <xdr:sp macro="" textlink="">
      <xdr:nvSpPr>
        <xdr:cNvPr id="31" name="TextBox 30">
          <a:extLst>
            <a:ext uri="{FF2B5EF4-FFF2-40B4-BE49-F238E27FC236}">
              <a16:creationId xmlns:a16="http://schemas.microsoft.com/office/drawing/2014/main" id="{735A3E1F-0A50-C2C2-2D8B-50AFF2C09AD7}"/>
            </a:ext>
          </a:extLst>
        </xdr:cNvPr>
        <xdr:cNvSpPr txBox="1"/>
      </xdr:nvSpPr>
      <xdr:spPr>
        <a:xfrm>
          <a:off x="11412687" y="329045"/>
          <a:ext cx="1662540" cy="865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6">
                  <a:lumMod val="20000"/>
                  <a:lumOff val="80000"/>
                </a:schemeClr>
              </a:solidFill>
            </a:rPr>
            <a:t>YEARLY</a:t>
          </a:r>
        </a:p>
      </xdr:txBody>
    </xdr:sp>
    <xdr:clientData/>
  </xdr:twoCellAnchor>
  <xdr:twoCellAnchor>
    <xdr:from>
      <xdr:col>0</xdr:col>
      <xdr:colOff>155864</xdr:colOff>
      <xdr:row>8</xdr:row>
      <xdr:rowOff>17317</xdr:rowOff>
    </xdr:from>
    <xdr:to>
      <xdr:col>2</xdr:col>
      <xdr:colOff>51954</xdr:colOff>
      <xdr:row>14</xdr:row>
      <xdr:rowOff>86590</xdr:rowOff>
    </xdr:to>
    <xdr:sp macro="" textlink="">
      <xdr:nvSpPr>
        <xdr:cNvPr id="48" name="Rectangle: Rounded Corners 47">
          <a:extLst>
            <a:ext uri="{FF2B5EF4-FFF2-40B4-BE49-F238E27FC236}">
              <a16:creationId xmlns:a16="http://schemas.microsoft.com/office/drawing/2014/main" id="{2D2AAFAB-5ABD-30B6-A23B-79FDA663A490}"/>
            </a:ext>
          </a:extLst>
        </xdr:cNvPr>
        <xdr:cNvSpPr/>
      </xdr:nvSpPr>
      <xdr:spPr>
        <a:xfrm>
          <a:off x="155864" y="1541317"/>
          <a:ext cx="1108363" cy="1212273"/>
        </a:xfrm>
        <a:prstGeom prst="roundRect">
          <a:avLst>
            <a:gd name="adj" fmla="val 5898"/>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2400" b="1">
              <a:solidFill>
                <a:schemeClr val="tx1"/>
              </a:solidFill>
            </a:rPr>
            <a:t> </a:t>
          </a:r>
        </a:p>
      </xdr:txBody>
    </xdr:sp>
    <xdr:clientData/>
  </xdr:twoCellAnchor>
  <xdr:twoCellAnchor editAs="oneCell">
    <xdr:from>
      <xdr:col>0</xdr:col>
      <xdr:colOff>155866</xdr:colOff>
      <xdr:row>8</xdr:row>
      <xdr:rowOff>103909</xdr:rowOff>
    </xdr:from>
    <xdr:to>
      <xdr:col>2</xdr:col>
      <xdr:colOff>30764</xdr:colOff>
      <xdr:row>14</xdr:row>
      <xdr:rowOff>51954</xdr:rowOff>
    </xdr:to>
    <xdr:pic>
      <xdr:nvPicPr>
        <xdr:cNvPr id="46" name="Picture 45">
          <a:hlinkClick xmlns:r="http://schemas.openxmlformats.org/officeDocument/2006/relationships" r:id="rId23"/>
          <a:extLst>
            <a:ext uri="{FF2B5EF4-FFF2-40B4-BE49-F238E27FC236}">
              <a16:creationId xmlns:a16="http://schemas.microsoft.com/office/drawing/2014/main" id="{029BE96E-887D-EEB2-86D1-EC720143B572}"/>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155866" y="1627909"/>
          <a:ext cx="1087171" cy="10910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571500</xdr:colOff>
      <xdr:row>1</xdr:row>
      <xdr:rowOff>17317</xdr:rowOff>
    </xdr:from>
    <xdr:to>
      <xdr:col>27</xdr:col>
      <xdr:colOff>415637</xdr:colOff>
      <xdr:row>48</xdr:row>
      <xdr:rowOff>155864</xdr:rowOff>
    </xdr:to>
    <xdr:graphicFrame macro="">
      <xdr:nvGraphicFramePr>
        <xdr:cNvPr id="40" name="Chart 39">
          <a:extLst>
            <a:ext uri="{FF2B5EF4-FFF2-40B4-BE49-F238E27FC236}">
              <a16:creationId xmlns:a16="http://schemas.microsoft.com/office/drawing/2014/main" id="{23D55EF4-CE1B-4D02-9345-BCE1A2E60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19</xdr:col>
      <xdr:colOff>0</xdr:colOff>
      <xdr:row>42</xdr:row>
      <xdr:rowOff>51955</xdr:rowOff>
    </xdr:from>
    <xdr:to>
      <xdr:col>21</xdr:col>
      <xdr:colOff>467590</xdr:colOff>
      <xdr:row>48</xdr:row>
      <xdr:rowOff>155863</xdr:rowOff>
    </xdr:to>
    <xdr:sp macro="" textlink="">
      <xdr:nvSpPr>
        <xdr:cNvPr id="38" name="Rectangle: Rounded Corners 37">
          <a:extLst>
            <a:ext uri="{FF2B5EF4-FFF2-40B4-BE49-F238E27FC236}">
              <a16:creationId xmlns:a16="http://schemas.microsoft.com/office/drawing/2014/main" id="{BD2D7664-8AEC-E6C0-86E9-08B4478BE85B}"/>
            </a:ext>
          </a:extLst>
        </xdr:cNvPr>
        <xdr:cNvSpPr/>
      </xdr:nvSpPr>
      <xdr:spPr>
        <a:xfrm>
          <a:off x="11516591" y="8052955"/>
          <a:ext cx="1679863" cy="1246908"/>
        </a:xfrm>
        <a:prstGeom prst="roundRect">
          <a:avLst>
            <a:gd name="adj" fmla="val 3205"/>
          </a:avLst>
        </a:prstGeom>
        <a:solidFill>
          <a:schemeClr val="accent1">
            <a:lumMod val="5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19</xdr:col>
      <xdr:colOff>381001</xdr:colOff>
      <xdr:row>42</xdr:row>
      <xdr:rowOff>103909</xdr:rowOff>
    </xdr:from>
    <xdr:to>
      <xdr:col>21</xdr:col>
      <xdr:colOff>148616</xdr:colOff>
      <xdr:row>48</xdr:row>
      <xdr:rowOff>121229</xdr:rowOff>
    </xdr:to>
    <xdr:pic>
      <xdr:nvPicPr>
        <xdr:cNvPr id="42" name="Picture 41">
          <a:hlinkClick xmlns:r="http://schemas.openxmlformats.org/officeDocument/2006/relationships" r:id="rId26"/>
          <a:extLst>
            <a:ext uri="{FF2B5EF4-FFF2-40B4-BE49-F238E27FC236}">
              <a16:creationId xmlns:a16="http://schemas.microsoft.com/office/drawing/2014/main" id="{F1597E57-6892-8918-E527-071354BE88DD}"/>
            </a:ext>
          </a:extLst>
        </xdr:cNvPr>
        <xdr:cNvPicPr>
          <a:picLocks noChangeAspect="1"/>
        </xdr:cNvPicPr>
      </xdr:nvPicPr>
      <xdr:blipFill>
        <a:blip xmlns:r="http://schemas.openxmlformats.org/officeDocument/2006/relationships" r:embed="rId27"/>
        <a:stretch>
          <a:fillRect/>
        </a:stretch>
      </xdr:blipFill>
      <xdr:spPr>
        <a:xfrm>
          <a:off x="11897592" y="8104909"/>
          <a:ext cx="979888" cy="116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1</xdr:rowOff>
    </xdr:from>
    <xdr:to>
      <xdr:col>9</xdr:col>
      <xdr:colOff>142875</xdr:colOff>
      <xdr:row>22</xdr:row>
      <xdr:rowOff>161925</xdr:rowOff>
    </xdr:to>
    <xdr:sp macro="" textlink="">
      <xdr:nvSpPr>
        <xdr:cNvPr id="7" name="Rectangle: Rounded Corners 6">
          <a:extLst>
            <a:ext uri="{FF2B5EF4-FFF2-40B4-BE49-F238E27FC236}">
              <a16:creationId xmlns:a16="http://schemas.microsoft.com/office/drawing/2014/main" id="{FCBB080B-2FF8-4052-AACC-3A73455FA918}"/>
            </a:ext>
          </a:extLst>
        </xdr:cNvPr>
        <xdr:cNvSpPr/>
      </xdr:nvSpPr>
      <xdr:spPr>
        <a:xfrm>
          <a:off x="19050" y="1"/>
          <a:ext cx="5610225" cy="4352924"/>
        </a:xfrm>
        <a:prstGeom prst="roundRect">
          <a:avLst>
            <a:gd name="adj" fmla="val 2735"/>
          </a:avLst>
        </a:prstGeom>
        <a:solidFill>
          <a:schemeClr val="tx2">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381001</xdr:colOff>
      <xdr:row>0</xdr:row>
      <xdr:rowOff>0</xdr:rowOff>
    </xdr:from>
    <xdr:to>
      <xdr:col>11</xdr:col>
      <xdr:colOff>133351</xdr:colOff>
      <xdr:row>22</xdr:row>
      <xdr:rowOff>161924</xdr:rowOff>
    </xdr:to>
    <xdr:sp macro="" textlink="">
      <xdr:nvSpPr>
        <xdr:cNvPr id="8" name="Rectangle: Rounded Corners 7">
          <a:extLst>
            <a:ext uri="{FF2B5EF4-FFF2-40B4-BE49-F238E27FC236}">
              <a16:creationId xmlns:a16="http://schemas.microsoft.com/office/drawing/2014/main" id="{4712F95C-9059-3EF8-DCAC-8E713D240230}"/>
            </a:ext>
          </a:extLst>
        </xdr:cNvPr>
        <xdr:cNvSpPr/>
      </xdr:nvSpPr>
      <xdr:spPr>
        <a:xfrm>
          <a:off x="5867401" y="0"/>
          <a:ext cx="971550" cy="4352924"/>
        </a:xfrm>
        <a:prstGeom prst="roundRect">
          <a:avLst>
            <a:gd name="adj" fmla="val 2735"/>
          </a:avLst>
        </a:prstGeom>
        <a:solidFill>
          <a:schemeClr val="tx2">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9</xdr:col>
      <xdr:colOff>314325</xdr:colOff>
      <xdr:row>23</xdr:row>
      <xdr:rowOff>47625</xdr:rowOff>
    </xdr:to>
    <xdr:graphicFrame macro="">
      <xdr:nvGraphicFramePr>
        <xdr:cNvPr id="3" name="Chart 2">
          <a:extLst>
            <a:ext uri="{FF2B5EF4-FFF2-40B4-BE49-F238E27FC236}">
              <a16:creationId xmlns:a16="http://schemas.microsoft.com/office/drawing/2014/main" id="{01640B37-F256-413D-96D7-493A6C829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447322</xdr:colOff>
      <xdr:row>1</xdr:row>
      <xdr:rowOff>100930</xdr:rowOff>
    </xdr:from>
    <xdr:to>
      <xdr:col>11</xdr:col>
      <xdr:colOff>69495</xdr:colOff>
      <xdr:row>5</xdr:row>
      <xdr:rowOff>182573</xdr:rowOff>
    </xdr:to>
    <xdr:pic>
      <xdr:nvPicPr>
        <xdr:cNvPr id="5" name="Graphic 4">
          <a:hlinkClick xmlns:r="http://schemas.openxmlformats.org/officeDocument/2006/relationships" r:id="rId2"/>
          <a:extLst>
            <a:ext uri="{FF2B5EF4-FFF2-40B4-BE49-F238E27FC236}">
              <a16:creationId xmlns:a16="http://schemas.microsoft.com/office/drawing/2014/main" id="{0CFFD52C-640F-A46F-91C1-B6B984AB766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33722" y="291430"/>
          <a:ext cx="841373" cy="843643"/>
        </a:xfrm>
        <a:prstGeom prst="rect">
          <a:avLst/>
        </a:prstGeom>
      </xdr:spPr>
    </xdr:pic>
    <xdr:clientData/>
  </xdr:twoCellAnchor>
  <xdr:twoCellAnchor editAs="oneCell">
    <xdr:from>
      <xdr:col>10</xdr:col>
      <xdr:colOff>9525</xdr:colOff>
      <xdr:row>7</xdr:row>
      <xdr:rowOff>123825</xdr:rowOff>
    </xdr:from>
    <xdr:to>
      <xdr:col>10</xdr:col>
      <xdr:colOff>477118</xdr:colOff>
      <xdr:row>10</xdr:row>
      <xdr:rowOff>19918</xdr:rowOff>
    </xdr:to>
    <xdr:pic>
      <xdr:nvPicPr>
        <xdr:cNvPr id="4" name="Graphic 3">
          <a:hlinkClick xmlns:r="http://schemas.openxmlformats.org/officeDocument/2006/relationships" r:id="rId5"/>
          <a:extLst>
            <a:ext uri="{FF2B5EF4-FFF2-40B4-BE49-F238E27FC236}">
              <a16:creationId xmlns:a16="http://schemas.microsoft.com/office/drawing/2014/main" id="{6FB39848-67EC-4FC0-B712-8F9998E3715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105525" y="1457325"/>
          <a:ext cx="467593" cy="467593"/>
        </a:xfrm>
        <a:prstGeom prst="rect">
          <a:avLst/>
        </a:prstGeom>
      </xdr:spPr>
    </xdr:pic>
    <xdr:clientData/>
  </xdr:twoCellAnchor>
  <xdr:twoCellAnchor editAs="oneCell">
    <xdr:from>
      <xdr:col>9</xdr:col>
      <xdr:colOff>561975</xdr:colOff>
      <xdr:row>11</xdr:row>
      <xdr:rowOff>161925</xdr:rowOff>
    </xdr:from>
    <xdr:to>
      <xdr:col>10</xdr:col>
      <xdr:colOff>506555</xdr:colOff>
      <xdr:row>14</xdr:row>
      <xdr:rowOff>144605</xdr:rowOff>
    </xdr:to>
    <xdr:pic>
      <xdr:nvPicPr>
        <xdr:cNvPr id="6" name="Graphic 5">
          <a:hlinkClick xmlns:r="http://schemas.openxmlformats.org/officeDocument/2006/relationships" r:id="rId8"/>
          <a:extLst>
            <a:ext uri="{FF2B5EF4-FFF2-40B4-BE49-F238E27FC236}">
              <a16:creationId xmlns:a16="http://schemas.microsoft.com/office/drawing/2014/main" id="{5E54514D-30C3-4EA9-A5B9-EE1D164E3A5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rot="10800000" flipV="1">
          <a:off x="6048375" y="2257425"/>
          <a:ext cx="554180" cy="554180"/>
        </a:xfrm>
        <a:prstGeom prst="rect">
          <a:avLst/>
        </a:prstGeom>
      </xdr:spPr>
    </xdr:pic>
    <xdr:clientData/>
  </xdr:twoCellAnchor>
  <xdr:twoCellAnchor editAs="oneCell">
    <xdr:from>
      <xdr:col>9</xdr:col>
      <xdr:colOff>581025</xdr:colOff>
      <xdr:row>17</xdr:row>
      <xdr:rowOff>47625</xdr:rowOff>
    </xdr:from>
    <xdr:to>
      <xdr:col>10</xdr:col>
      <xdr:colOff>508289</xdr:colOff>
      <xdr:row>20</xdr:row>
      <xdr:rowOff>12989</xdr:rowOff>
    </xdr:to>
    <xdr:pic>
      <xdr:nvPicPr>
        <xdr:cNvPr id="9" name="Graphic 8">
          <a:hlinkClick xmlns:r="http://schemas.openxmlformats.org/officeDocument/2006/relationships" r:id="rId11"/>
          <a:extLst>
            <a:ext uri="{FF2B5EF4-FFF2-40B4-BE49-F238E27FC236}">
              <a16:creationId xmlns:a16="http://schemas.microsoft.com/office/drawing/2014/main" id="{5C576AD3-97DA-4458-A422-FDFD127BB05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067425" y="3286125"/>
          <a:ext cx="536864" cy="5368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542924</xdr:colOff>
      <xdr:row>0</xdr:row>
      <xdr:rowOff>47626</xdr:rowOff>
    </xdr:from>
    <xdr:to>
      <xdr:col>10</xdr:col>
      <xdr:colOff>257175</xdr:colOff>
      <xdr:row>22</xdr:row>
      <xdr:rowOff>152400</xdr:rowOff>
    </xdr:to>
    <xdr:sp macro="" textlink="">
      <xdr:nvSpPr>
        <xdr:cNvPr id="9" name="Rectangle: Rounded Corners 8">
          <a:extLst>
            <a:ext uri="{FF2B5EF4-FFF2-40B4-BE49-F238E27FC236}">
              <a16:creationId xmlns:a16="http://schemas.microsoft.com/office/drawing/2014/main" id="{FF97DE65-A0EE-8AE2-5FBE-0601B7A95545}"/>
            </a:ext>
          </a:extLst>
        </xdr:cNvPr>
        <xdr:cNvSpPr/>
      </xdr:nvSpPr>
      <xdr:spPr>
        <a:xfrm>
          <a:off x="5419724" y="47626"/>
          <a:ext cx="933451" cy="4295774"/>
        </a:xfrm>
        <a:prstGeom prst="roundRect">
          <a:avLst>
            <a:gd name="adj" fmla="val 3205"/>
          </a:avLst>
        </a:prstGeom>
        <a:solidFill>
          <a:schemeClr val="tx2">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19050</xdr:colOff>
      <xdr:row>0</xdr:row>
      <xdr:rowOff>28576</xdr:rowOff>
    </xdr:from>
    <xdr:to>
      <xdr:col>8</xdr:col>
      <xdr:colOff>190500</xdr:colOff>
      <xdr:row>22</xdr:row>
      <xdr:rowOff>133350</xdr:rowOff>
    </xdr:to>
    <xdr:sp macro="" textlink="">
      <xdr:nvSpPr>
        <xdr:cNvPr id="2" name="Rectangle: Rounded Corners 1">
          <a:extLst>
            <a:ext uri="{FF2B5EF4-FFF2-40B4-BE49-F238E27FC236}">
              <a16:creationId xmlns:a16="http://schemas.microsoft.com/office/drawing/2014/main" id="{7696548D-4098-4DCE-A2E2-DC63AFB74586}"/>
            </a:ext>
          </a:extLst>
        </xdr:cNvPr>
        <xdr:cNvSpPr/>
      </xdr:nvSpPr>
      <xdr:spPr>
        <a:xfrm>
          <a:off x="19050" y="28576"/>
          <a:ext cx="5048250" cy="4295774"/>
        </a:xfrm>
        <a:prstGeom prst="roundRect">
          <a:avLst>
            <a:gd name="adj" fmla="val 3205"/>
          </a:avLst>
        </a:prstGeom>
        <a:solidFill>
          <a:schemeClr val="tx2">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104775</xdr:colOff>
      <xdr:row>0</xdr:row>
      <xdr:rowOff>142875</xdr:rowOff>
    </xdr:from>
    <xdr:to>
      <xdr:col>8</xdr:col>
      <xdr:colOff>104775</xdr:colOff>
      <xdr:row>22</xdr:row>
      <xdr:rowOff>85725</xdr:rowOff>
    </xdr:to>
    <xdr:graphicFrame macro="">
      <xdr:nvGraphicFramePr>
        <xdr:cNvPr id="4" name="Chart 3">
          <a:extLst>
            <a:ext uri="{FF2B5EF4-FFF2-40B4-BE49-F238E27FC236}">
              <a16:creationId xmlns:a16="http://schemas.microsoft.com/office/drawing/2014/main" id="{EEEE44E5-7E75-4FB1-8354-8B0C33F4C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600075</xdr:colOff>
      <xdr:row>2</xdr:row>
      <xdr:rowOff>28575</xdr:rowOff>
    </xdr:from>
    <xdr:to>
      <xdr:col>10</xdr:col>
      <xdr:colOff>222248</xdr:colOff>
      <xdr:row>6</xdr:row>
      <xdr:rowOff>110218</xdr:rowOff>
    </xdr:to>
    <xdr:pic>
      <xdr:nvPicPr>
        <xdr:cNvPr id="5" name="Graphic 4">
          <a:hlinkClick xmlns:r="http://schemas.openxmlformats.org/officeDocument/2006/relationships" r:id="rId2"/>
          <a:extLst>
            <a:ext uri="{FF2B5EF4-FFF2-40B4-BE49-F238E27FC236}">
              <a16:creationId xmlns:a16="http://schemas.microsoft.com/office/drawing/2014/main" id="{054AE843-C4B6-459C-B0EC-42409D22771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476875" y="409575"/>
          <a:ext cx="841373" cy="843643"/>
        </a:xfrm>
        <a:prstGeom prst="rect">
          <a:avLst/>
        </a:prstGeom>
      </xdr:spPr>
    </xdr:pic>
    <xdr:clientData/>
  </xdr:twoCellAnchor>
  <xdr:twoCellAnchor editAs="oneCell">
    <xdr:from>
      <xdr:col>9</xdr:col>
      <xdr:colOff>209550</xdr:colOff>
      <xdr:row>8</xdr:row>
      <xdr:rowOff>9525</xdr:rowOff>
    </xdr:from>
    <xdr:to>
      <xdr:col>10</xdr:col>
      <xdr:colOff>32903</xdr:colOff>
      <xdr:row>10</xdr:row>
      <xdr:rowOff>61478</xdr:rowOff>
    </xdr:to>
    <xdr:pic>
      <xdr:nvPicPr>
        <xdr:cNvPr id="6" name="Graphic 5">
          <a:hlinkClick xmlns:r="http://schemas.openxmlformats.org/officeDocument/2006/relationships" r:id="rId5"/>
          <a:extLst>
            <a:ext uri="{FF2B5EF4-FFF2-40B4-BE49-F238E27FC236}">
              <a16:creationId xmlns:a16="http://schemas.microsoft.com/office/drawing/2014/main" id="{3599EFB3-2919-4866-8E37-F9544A92562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10800000" flipV="1">
          <a:off x="5695950" y="1533525"/>
          <a:ext cx="432953" cy="432953"/>
        </a:xfrm>
        <a:prstGeom prst="rect">
          <a:avLst/>
        </a:prstGeom>
      </xdr:spPr>
    </xdr:pic>
    <xdr:clientData/>
  </xdr:twoCellAnchor>
  <xdr:twoCellAnchor editAs="oneCell">
    <xdr:from>
      <xdr:col>9</xdr:col>
      <xdr:colOff>142875</xdr:colOff>
      <xdr:row>12</xdr:row>
      <xdr:rowOff>104775</xdr:rowOff>
    </xdr:from>
    <xdr:to>
      <xdr:col>10</xdr:col>
      <xdr:colOff>87455</xdr:colOff>
      <xdr:row>15</xdr:row>
      <xdr:rowOff>87455</xdr:rowOff>
    </xdr:to>
    <xdr:pic>
      <xdr:nvPicPr>
        <xdr:cNvPr id="7" name="Graphic 6">
          <a:hlinkClick xmlns:r="http://schemas.openxmlformats.org/officeDocument/2006/relationships" r:id="rId8"/>
          <a:extLst>
            <a:ext uri="{FF2B5EF4-FFF2-40B4-BE49-F238E27FC236}">
              <a16:creationId xmlns:a16="http://schemas.microsoft.com/office/drawing/2014/main" id="{7FD421C4-9BD9-4ED2-BC06-9668A15CCF3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rot="10800000" flipV="1">
          <a:off x="5629275" y="2390775"/>
          <a:ext cx="554180" cy="554180"/>
        </a:xfrm>
        <a:prstGeom prst="rect">
          <a:avLst/>
        </a:prstGeom>
      </xdr:spPr>
    </xdr:pic>
    <xdr:clientData/>
  </xdr:twoCellAnchor>
  <xdr:twoCellAnchor editAs="oneCell">
    <xdr:from>
      <xdr:col>9</xdr:col>
      <xdr:colOff>190500</xdr:colOff>
      <xdr:row>17</xdr:row>
      <xdr:rowOff>76200</xdr:rowOff>
    </xdr:from>
    <xdr:to>
      <xdr:col>10</xdr:col>
      <xdr:colOff>48493</xdr:colOff>
      <xdr:row>19</xdr:row>
      <xdr:rowOff>162793</xdr:rowOff>
    </xdr:to>
    <xdr:pic>
      <xdr:nvPicPr>
        <xdr:cNvPr id="8" name="Graphic 7">
          <a:hlinkClick xmlns:r="http://schemas.openxmlformats.org/officeDocument/2006/relationships" r:id="rId11"/>
          <a:extLst>
            <a:ext uri="{FF2B5EF4-FFF2-40B4-BE49-F238E27FC236}">
              <a16:creationId xmlns:a16="http://schemas.microsoft.com/office/drawing/2014/main" id="{6844F137-65E9-47D6-8611-279A450AFE6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676900" y="3314700"/>
          <a:ext cx="467593" cy="4675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114300</xdr:colOff>
      <xdr:row>0</xdr:row>
      <xdr:rowOff>28575</xdr:rowOff>
    </xdr:from>
    <xdr:to>
      <xdr:col>7</xdr:col>
      <xdr:colOff>571500</xdr:colOff>
      <xdr:row>24</xdr:row>
      <xdr:rowOff>154998</xdr:rowOff>
    </xdr:to>
    <xdr:sp macro="" textlink="">
      <xdr:nvSpPr>
        <xdr:cNvPr id="7" name="Rectangle: Rounded Corners 6">
          <a:extLst>
            <a:ext uri="{FF2B5EF4-FFF2-40B4-BE49-F238E27FC236}">
              <a16:creationId xmlns:a16="http://schemas.microsoft.com/office/drawing/2014/main" id="{769591D7-BD8F-3C68-D5A4-0EF11424F0E5}"/>
            </a:ext>
          </a:extLst>
        </xdr:cNvPr>
        <xdr:cNvSpPr/>
      </xdr:nvSpPr>
      <xdr:spPr>
        <a:xfrm>
          <a:off x="3771900" y="28575"/>
          <a:ext cx="1066800" cy="4698423"/>
        </a:xfrm>
        <a:prstGeom prst="roundRect">
          <a:avLst>
            <a:gd name="adj" fmla="val 2735"/>
          </a:avLst>
        </a:prstGeom>
        <a:solidFill>
          <a:schemeClr val="tx2">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38100</xdr:colOff>
      <xdr:row>0</xdr:row>
      <xdr:rowOff>28575</xdr:rowOff>
    </xdr:from>
    <xdr:to>
      <xdr:col>6</xdr:col>
      <xdr:colOff>61849</xdr:colOff>
      <xdr:row>24</xdr:row>
      <xdr:rowOff>154998</xdr:rowOff>
    </xdr:to>
    <xdr:sp macro="" textlink="">
      <xdr:nvSpPr>
        <xdr:cNvPr id="3" name="Rectangle: Rounded Corners 2">
          <a:extLst>
            <a:ext uri="{FF2B5EF4-FFF2-40B4-BE49-F238E27FC236}">
              <a16:creationId xmlns:a16="http://schemas.microsoft.com/office/drawing/2014/main" id="{5789A4CB-F9C5-43B6-9758-F365DC5F7F41}"/>
            </a:ext>
          </a:extLst>
        </xdr:cNvPr>
        <xdr:cNvSpPr/>
      </xdr:nvSpPr>
      <xdr:spPr>
        <a:xfrm>
          <a:off x="38100" y="28575"/>
          <a:ext cx="3681349" cy="4698423"/>
        </a:xfrm>
        <a:prstGeom prst="roundRect">
          <a:avLst>
            <a:gd name="adj" fmla="val 2735"/>
          </a:avLst>
        </a:prstGeom>
        <a:solidFill>
          <a:schemeClr val="tx2">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5</xdr:col>
      <xdr:colOff>561603</xdr:colOff>
      <xdr:row>24</xdr:row>
      <xdr:rowOff>18555</xdr:rowOff>
    </xdr:to>
    <xdr:graphicFrame macro="">
      <xdr:nvGraphicFramePr>
        <xdr:cNvPr id="2" name="Chart 1">
          <a:extLst>
            <a:ext uri="{FF2B5EF4-FFF2-40B4-BE49-F238E27FC236}">
              <a16:creationId xmlns:a16="http://schemas.microsoft.com/office/drawing/2014/main" id="{F9634461-C32A-47CF-A035-AF3C1CD34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238125</xdr:colOff>
      <xdr:row>2</xdr:row>
      <xdr:rowOff>0</xdr:rowOff>
    </xdr:from>
    <xdr:to>
      <xdr:col>7</xdr:col>
      <xdr:colOff>469898</xdr:colOff>
      <xdr:row>6</xdr:row>
      <xdr:rowOff>81643</xdr:rowOff>
    </xdr:to>
    <xdr:pic>
      <xdr:nvPicPr>
        <xdr:cNvPr id="4" name="Graphic 3">
          <a:hlinkClick xmlns:r="http://schemas.openxmlformats.org/officeDocument/2006/relationships" r:id="rId2"/>
          <a:extLst>
            <a:ext uri="{FF2B5EF4-FFF2-40B4-BE49-F238E27FC236}">
              <a16:creationId xmlns:a16="http://schemas.microsoft.com/office/drawing/2014/main" id="{D37FF913-6705-4D0F-9223-4D0BB330F4F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895725" y="381000"/>
          <a:ext cx="841373" cy="843643"/>
        </a:xfrm>
        <a:prstGeom prst="rect">
          <a:avLst/>
        </a:prstGeom>
      </xdr:spPr>
    </xdr:pic>
    <xdr:clientData/>
  </xdr:twoCellAnchor>
  <xdr:twoCellAnchor editAs="oneCell">
    <xdr:from>
      <xdr:col>6</xdr:col>
      <xdr:colOff>438150</xdr:colOff>
      <xdr:row>8</xdr:row>
      <xdr:rowOff>85725</xdr:rowOff>
    </xdr:from>
    <xdr:to>
      <xdr:col>7</xdr:col>
      <xdr:colOff>261503</xdr:colOff>
      <xdr:row>10</xdr:row>
      <xdr:rowOff>137678</xdr:rowOff>
    </xdr:to>
    <xdr:pic>
      <xdr:nvPicPr>
        <xdr:cNvPr id="5" name="Graphic 4">
          <a:hlinkClick xmlns:r="http://schemas.openxmlformats.org/officeDocument/2006/relationships" r:id="rId5"/>
          <a:extLst>
            <a:ext uri="{FF2B5EF4-FFF2-40B4-BE49-F238E27FC236}">
              <a16:creationId xmlns:a16="http://schemas.microsoft.com/office/drawing/2014/main" id="{BAFD6114-D2A0-4A0D-AA1F-6AFF1154408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10800000" flipV="1">
          <a:off x="4095750" y="1609725"/>
          <a:ext cx="432953" cy="432953"/>
        </a:xfrm>
        <a:prstGeom prst="rect">
          <a:avLst/>
        </a:prstGeom>
      </xdr:spPr>
    </xdr:pic>
    <xdr:clientData/>
  </xdr:twoCellAnchor>
  <xdr:twoCellAnchor editAs="oneCell">
    <xdr:from>
      <xdr:col>6</xdr:col>
      <xdr:colOff>371475</xdr:colOff>
      <xdr:row>13</xdr:row>
      <xdr:rowOff>95250</xdr:rowOff>
    </xdr:from>
    <xdr:to>
      <xdr:col>7</xdr:col>
      <xdr:colOff>316055</xdr:colOff>
      <xdr:row>16</xdr:row>
      <xdr:rowOff>77930</xdr:rowOff>
    </xdr:to>
    <xdr:pic>
      <xdr:nvPicPr>
        <xdr:cNvPr id="6" name="Graphic 5">
          <a:hlinkClick xmlns:r="http://schemas.openxmlformats.org/officeDocument/2006/relationships" r:id="rId8"/>
          <a:extLst>
            <a:ext uri="{FF2B5EF4-FFF2-40B4-BE49-F238E27FC236}">
              <a16:creationId xmlns:a16="http://schemas.microsoft.com/office/drawing/2014/main" id="{6F5EAEC1-45ED-47AF-8060-8314B4A57C2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rot="10800000" flipV="1">
          <a:off x="4029075" y="2571750"/>
          <a:ext cx="554180" cy="554180"/>
        </a:xfrm>
        <a:prstGeom prst="rect">
          <a:avLst/>
        </a:prstGeom>
      </xdr:spPr>
    </xdr:pic>
    <xdr:clientData/>
  </xdr:twoCellAnchor>
  <xdr:twoCellAnchor editAs="oneCell">
    <xdr:from>
      <xdr:col>6</xdr:col>
      <xdr:colOff>409575</xdr:colOff>
      <xdr:row>19</xdr:row>
      <xdr:rowOff>38100</xdr:rowOff>
    </xdr:from>
    <xdr:to>
      <xdr:col>7</xdr:col>
      <xdr:colOff>336839</xdr:colOff>
      <xdr:row>22</xdr:row>
      <xdr:rowOff>3464</xdr:rowOff>
    </xdr:to>
    <xdr:pic>
      <xdr:nvPicPr>
        <xdr:cNvPr id="8" name="Graphic 7">
          <a:hlinkClick xmlns:r="http://schemas.openxmlformats.org/officeDocument/2006/relationships" r:id="rId11"/>
          <a:extLst>
            <a:ext uri="{FF2B5EF4-FFF2-40B4-BE49-F238E27FC236}">
              <a16:creationId xmlns:a16="http://schemas.microsoft.com/office/drawing/2014/main" id="{DC200C9A-A1F6-4C8C-B2DB-743DA82E912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4067175" y="3657600"/>
          <a:ext cx="536864" cy="5368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352425</xdr:colOff>
      <xdr:row>0</xdr:row>
      <xdr:rowOff>19050</xdr:rowOff>
    </xdr:from>
    <xdr:to>
      <xdr:col>10</xdr:col>
      <xdr:colOff>295275</xdr:colOff>
      <xdr:row>22</xdr:row>
      <xdr:rowOff>0</xdr:rowOff>
    </xdr:to>
    <xdr:sp macro="" textlink="">
      <xdr:nvSpPr>
        <xdr:cNvPr id="7" name="Rectangle: Rounded Corners 6">
          <a:extLst>
            <a:ext uri="{FF2B5EF4-FFF2-40B4-BE49-F238E27FC236}">
              <a16:creationId xmlns:a16="http://schemas.microsoft.com/office/drawing/2014/main" id="{888DD8B9-9EB2-FB44-B4AE-2346D61ED161}"/>
            </a:ext>
          </a:extLst>
        </xdr:cNvPr>
        <xdr:cNvSpPr/>
      </xdr:nvSpPr>
      <xdr:spPr>
        <a:xfrm>
          <a:off x="5229225" y="19050"/>
          <a:ext cx="1162050" cy="4171950"/>
        </a:xfrm>
        <a:prstGeom prst="roundRect">
          <a:avLst>
            <a:gd name="adj" fmla="val 3205"/>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19049</xdr:colOff>
      <xdr:row>0</xdr:row>
      <xdr:rowOff>19050</xdr:rowOff>
    </xdr:from>
    <xdr:to>
      <xdr:col>8</xdr:col>
      <xdr:colOff>238124</xdr:colOff>
      <xdr:row>22</xdr:row>
      <xdr:rowOff>0</xdr:rowOff>
    </xdr:to>
    <xdr:sp macro="" textlink="">
      <xdr:nvSpPr>
        <xdr:cNvPr id="2" name="Rectangle: Rounded Corners 1">
          <a:extLst>
            <a:ext uri="{FF2B5EF4-FFF2-40B4-BE49-F238E27FC236}">
              <a16:creationId xmlns:a16="http://schemas.microsoft.com/office/drawing/2014/main" id="{5E6E071D-9278-43DE-B36E-6A435D32965D}"/>
            </a:ext>
          </a:extLst>
        </xdr:cNvPr>
        <xdr:cNvSpPr/>
      </xdr:nvSpPr>
      <xdr:spPr>
        <a:xfrm>
          <a:off x="19049" y="19050"/>
          <a:ext cx="5095875" cy="4171950"/>
        </a:xfrm>
        <a:prstGeom prst="roundRect">
          <a:avLst>
            <a:gd name="adj" fmla="val 3205"/>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19050</xdr:colOff>
      <xdr:row>0</xdr:row>
      <xdr:rowOff>19051</xdr:rowOff>
    </xdr:from>
    <xdr:to>
      <xdr:col>8</xdr:col>
      <xdr:colOff>228599</xdr:colOff>
      <xdr:row>21</xdr:row>
      <xdr:rowOff>180975</xdr:rowOff>
    </xdr:to>
    <xdr:graphicFrame macro="">
      <xdr:nvGraphicFramePr>
        <xdr:cNvPr id="3" name="Chart 2">
          <a:extLst>
            <a:ext uri="{FF2B5EF4-FFF2-40B4-BE49-F238E27FC236}">
              <a16:creationId xmlns:a16="http://schemas.microsoft.com/office/drawing/2014/main" id="{AB768AD2-D50A-4163-B7E0-633212953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542925</xdr:colOff>
      <xdr:row>1</xdr:row>
      <xdr:rowOff>114300</xdr:rowOff>
    </xdr:from>
    <xdr:to>
      <xdr:col>10</xdr:col>
      <xdr:colOff>165098</xdr:colOff>
      <xdr:row>6</xdr:row>
      <xdr:rowOff>5443</xdr:rowOff>
    </xdr:to>
    <xdr:pic>
      <xdr:nvPicPr>
        <xdr:cNvPr id="4" name="Graphic 3">
          <a:hlinkClick xmlns:r="http://schemas.openxmlformats.org/officeDocument/2006/relationships" r:id="rId2"/>
          <a:extLst>
            <a:ext uri="{FF2B5EF4-FFF2-40B4-BE49-F238E27FC236}">
              <a16:creationId xmlns:a16="http://schemas.microsoft.com/office/drawing/2014/main" id="{55631242-25EB-41D6-9B55-22F71EBBBBD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419725" y="304800"/>
          <a:ext cx="841373" cy="843643"/>
        </a:xfrm>
        <a:prstGeom prst="rect">
          <a:avLst/>
        </a:prstGeom>
      </xdr:spPr>
    </xdr:pic>
    <xdr:clientData/>
  </xdr:twoCellAnchor>
  <xdr:twoCellAnchor editAs="oneCell">
    <xdr:from>
      <xdr:col>9</xdr:col>
      <xdr:colOff>124178</xdr:colOff>
      <xdr:row>11</xdr:row>
      <xdr:rowOff>127670</xdr:rowOff>
    </xdr:from>
    <xdr:to>
      <xdr:col>9</xdr:col>
      <xdr:colOff>591771</xdr:colOff>
      <xdr:row>14</xdr:row>
      <xdr:rowOff>23763</xdr:rowOff>
    </xdr:to>
    <xdr:pic>
      <xdr:nvPicPr>
        <xdr:cNvPr id="5" name="Graphic 4">
          <a:hlinkClick xmlns:r="http://schemas.openxmlformats.org/officeDocument/2006/relationships" r:id="rId5"/>
          <a:extLst>
            <a:ext uri="{FF2B5EF4-FFF2-40B4-BE49-F238E27FC236}">
              <a16:creationId xmlns:a16="http://schemas.microsoft.com/office/drawing/2014/main" id="{E49ECDEF-BC5F-43A4-BBDB-083329FD219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610578" y="2223170"/>
          <a:ext cx="467593" cy="467593"/>
        </a:xfrm>
        <a:prstGeom prst="rect">
          <a:avLst/>
        </a:prstGeom>
      </xdr:spPr>
    </xdr:pic>
    <xdr:clientData/>
  </xdr:twoCellAnchor>
  <xdr:twoCellAnchor editAs="oneCell">
    <xdr:from>
      <xdr:col>9</xdr:col>
      <xdr:colOff>142875</xdr:colOff>
      <xdr:row>7</xdr:row>
      <xdr:rowOff>76200</xdr:rowOff>
    </xdr:from>
    <xdr:to>
      <xdr:col>9</xdr:col>
      <xdr:colOff>575828</xdr:colOff>
      <xdr:row>9</xdr:row>
      <xdr:rowOff>128153</xdr:rowOff>
    </xdr:to>
    <xdr:pic>
      <xdr:nvPicPr>
        <xdr:cNvPr id="6" name="Graphic 5">
          <a:hlinkClick xmlns:r="http://schemas.openxmlformats.org/officeDocument/2006/relationships" r:id="rId8"/>
          <a:extLst>
            <a:ext uri="{FF2B5EF4-FFF2-40B4-BE49-F238E27FC236}">
              <a16:creationId xmlns:a16="http://schemas.microsoft.com/office/drawing/2014/main" id="{94CD4D9E-BB81-4D4F-A56A-283EA656E25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rot="10800000" flipV="1">
          <a:off x="5629275" y="1409700"/>
          <a:ext cx="432953" cy="432953"/>
        </a:xfrm>
        <a:prstGeom prst="rect">
          <a:avLst/>
        </a:prstGeom>
      </xdr:spPr>
    </xdr:pic>
    <xdr:clientData/>
  </xdr:twoCellAnchor>
  <xdr:twoCellAnchor editAs="oneCell">
    <xdr:from>
      <xdr:col>9</xdr:col>
      <xdr:colOff>85725</xdr:colOff>
      <xdr:row>16</xdr:row>
      <xdr:rowOff>66675</xdr:rowOff>
    </xdr:from>
    <xdr:to>
      <xdr:col>10</xdr:col>
      <xdr:colOff>12989</xdr:colOff>
      <xdr:row>19</xdr:row>
      <xdr:rowOff>32039</xdr:rowOff>
    </xdr:to>
    <xdr:pic>
      <xdr:nvPicPr>
        <xdr:cNvPr id="8" name="Graphic 7">
          <a:hlinkClick xmlns:r="http://schemas.openxmlformats.org/officeDocument/2006/relationships" r:id="rId11"/>
          <a:extLst>
            <a:ext uri="{FF2B5EF4-FFF2-40B4-BE49-F238E27FC236}">
              <a16:creationId xmlns:a16="http://schemas.microsoft.com/office/drawing/2014/main" id="{CDAD8748-5887-4F6D-8397-41E99D8D04A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572125" y="3114675"/>
          <a:ext cx="536864" cy="53686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2</xdr:col>
      <xdr:colOff>841373</xdr:colOff>
      <xdr:row>5</xdr:row>
      <xdr:rowOff>129268</xdr:rowOff>
    </xdr:to>
    <xdr:pic>
      <xdr:nvPicPr>
        <xdr:cNvPr id="3" name="Graphic 2">
          <a:hlinkClick xmlns:r="http://schemas.openxmlformats.org/officeDocument/2006/relationships" r:id="rId1"/>
          <a:extLst>
            <a:ext uri="{FF2B5EF4-FFF2-40B4-BE49-F238E27FC236}">
              <a16:creationId xmlns:a16="http://schemas.microsoft.com/office/drawing/2014/main" id="{6B017321-B00C-49E2-9DD9-FBC1A940586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133850" y="381000"/>
          <a:ext cx="841373" cy="84364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 Department" refreshedDate="45309.615047916668" createdVersion="8" refreshedVersion="8" minRefreshableVersion="3" recordCount="298" xr:uid="{4B0E6F72-C2A6-4A5C-AB2A-00F6291D2BCF}">
  <cacheSource type="worksheet">
    <worksheetSource ref="A1:W1048576" sheet="Employees"/>
  </cacheSource>
  <cacheFields count="23">
    <cacheField name="Sl. No" numFmtId="0">
      <sharedItems containsString="0" containsBlank="1" containsNumber="1" containsInteger="1" minValue="1" maxValue="275"/>
    </cacheField>
    <cacheField name="Plant Code" numFmtId="0">
      <sharedItems containsBlank="1" count="20">
        <s v="WACEM"/>
        <s v="CICO"/>
        <s v="FC"/>
        <s v="DCT"/>
        <s v="DCGL"/>
        <s v="SDCL"/>
        <s v="WDCL"/>
        <s v="DCB"/>
        <s v="IDC"/>
        <s v="DCM-DIO"/>
        <s v="EC"/>
        <s v="DCM-ASTRO"/>
        <s v="LEOCEM"/>
        <s v="DCGN-I"/>
        <s v="DCGN-II"/>
        <s v="DSSL"/>
        <s v="TSCL"/>
        <m/>
        <s v="DC" u="1"/>
        <s v="DCN" u="1"/>
      </sharedItems>
    </cacheField>
    <cacheField name="Country" numFmtId="0">
      <sharedItems containsBlank="1"/>
    </cacheField>
    <cacheField name="Department/ Function" numFmtId="0">
      <sharedItems containsBlank="1" count="23">
        <s v="Unit Head"/>
        <s v="FIN &amp; AC"/>
        <s v="Commercial"/>
        <s v="Mechanical"/>
        <s v="Electrical &amp; INST"/>
        <s v="Automobile"/>
        <s v="Mines"/>
        <s v="Stores"/>
        <s v="Power Plant"/>
        <s v="PP Bags"/>
        <s v="Marketing"/>
        <s v="QC"/>
        <s v="Civil"/>
        <s v="Process-KilnSEC"/>
        <s v="Administration"/>
        <s v="OPS &amp; Maintenace"/>
        <s v="Projects"/>
        <s v="Packing Plant"/>
        <s v="Production"/>
        <s v="Warehouse"/>
        <s v="Crusher Plant"/>
        <m/>
        <s v="Process -Kiln SEC" u="1"/>
      </sharedItems>
    </cacheField>
    <cacheField name="Emp. ID" numFmtId="0">
      <sharedItems containsBlank="1" containsMixedTypes="1" containsNumber="1" containsInteger="1" minValue="1301" maxValue="7003"/>
    </cacheField>
    <cacheField name="Employee Name" numFmtId="0">
      <sharedItems containsBlank="1" count="276">
        <s v="BUDDHARAJU VENKATA KRISHNAM RAJU"/>
        <s v="NEIL KARANDIKAR"/>
        <s v="BHANU PRASAD PISUPATI"/>
        <s v="RAMESH CHANDRA DINESH KUMAR"/>
        <s v="KUMMARA SURESH"/>
        <s v="PRASANTH P"/>
        <s v="DIPAN KUMAR NATH"/>
        <s v="MADDILI PURUSHOTTAM"/>
        <s v="SAGI VENKATAPATHI RAJU"/>
        <s v="SINGAMPALLI RAMA KRISHNA"/>
        <s v="KANDIMALLA KOTESHWAR RAO"/>
        <s v="BHAVANAM SAIDA REDDY"/>
        <s v="MAGANTI SRIKANTH"/>
        <s v="RAJU GANESAN"/>
        <s v="PANIDEPU ESU VARA PRASAD"/>
        <s v="SHAIK FAYAZ"/>
        <s v="VARRI NAIDU"/>
        <s v="SARSWAT VINOD"/>
        <s v="KUMARA GOPAL"/>
        <s v="GHOSH SHAIBAL"/>
        <s v="PODICHETI RAMAPRASANNA CHARY"/>
        <s v="PARISAPOGU MOSES"/>
        <s v="RIZWAN AHMED"/>
        <s v="PERUMAL MURALIDHARAN"/>
        <s v="SUBBURAM SENTHATTIKALAI"/>
        <s v="MANMATHA RAJ MEIKANDA SETHUPATHI"/>
        <s v="MUTHURAMALINGAM SELVAKUMAR"/>
        <s v="LAXMI NARAYAN MOHAPATRA"/>
        <s v="DONEPUDI KUSU KUMAR"/>
        <s v="SURAPANENI SIVA KUMAR"/>
        <s v="MOHAMMED OSMAN"/>
        <s v="BALA KRISHNA MURTHY. KASTURI"/>
        <s v="ARUN KUMAR SAHOO"/>
        <s v="VENKATA SRINIVASU. KODALI"/>
        <s v="PATTABHI RAMU. VALLABHANENI"/>
        <s v="SATYANARAYANA KESINENI"/>
        <s v="NATARAJAN PRAMATH SURENDAR"/>
        <s v="MATTA VENKATA SUBBA RAO"/>
        <s v="DUTTA SOUMEN"/>
        <s v="T.RAMA RAO"/>
        <s v="N VENKATESH"/>
        <s v="KARALAPAKKAM VANGIPURAM MURALI"/>
        <s v="SATYAVOLU GAYATRI SHANKAR"/>
        <s v="RANJAN CHAKRAVARTY"/>
        <s v="DASARI LAKSHMANA PRASAD"/>
        <s v="AMIT KUMAR SAROJ"/>
        <s v="GONDI VENKATESWARLU"/>
        <s v="G MOHAN"/>
        <s v="M.VENKATANARAYANA REDDY"/>
        <s v="SUBBIAH MANI"/>
        <s v="CHINCHILADA ATCHUTHA SRINIVASACHAARY"/>
        <s v="SANJEEB KUMAR NAYAK"/>
        <s v="M.CHANDRASEKHAR BABU"/>
        <s v="PARESH THORIA"/>
        <s v="DINESH KHANNA"/>
        <s v="ANANDAN ANBALAGAN"/>
        <s v="KARANKI SRIKANTH"/>
        <s v="CHINNA OBULESU GANDHAM"/>
        <s v="BOGGULA SUNDARESH"/>
        <s v="ADIMULAM NAGENDRA PRASADU"/>
        <s v="R NAGASAYANA REDDY"/>
        <s v="CHEKURI BALAKRISHNA"/>
        <s v="MAHAMMAD RAFI SHAIK"/>
        <s v="YAGATI PUNNAYYA"/>
        <s v="T.V.Naga Raju"/>
        <s v="T.OBULESU"/>
        <s v="A.Chenna Reddy"/>
        <s v="M.Swajja Raju"/>
        <s v="ALAM MOHAMMAD MANOWWOR"/>
        <s v="YENNEM VENKATA SUBBA REDDY"/>
        <s v="POTHULA MURALIDHARA RAO"/>
        <s v="PINNAPURAM RAMESH"/>
        <s v="THALARI VENKATARAMANA"/>
        <s v="N S S V SUBRAHMANYAM"/>
        <s v="SURYANARAYANA RAJU JAMPANA"/>
        <s v="VELUSAMY SAKTHI GANESH"/>
        <s v="DADIREDDY SREENIVASAREDDY"/>
        <s v="YAMA SRINIVASA PRASADA REDDY"/>
        <s v="SRIVASTAVA PRAMOD KUMAR"/>
        <s v="AVASARALA VENKATA RAJA KODANDA RAMANA"/>
        <s v="SUDHANSHU SHRIVASTAVA"/>
        <s v="VILLIALWAR VIJAYA MUTTU"/>
        <s v="JILLELLA BABU SAB"/>
        <s v="SUBODH KUMAR JENA"/>
        <s v="KAMTAM SHRINVAS RAJARAM"/>
        <s v="ALEX THANASAMY"/>
        <s v="KVSL NARASIMHA MURTY"/>
        <s v="N.SAIDAIAH"/>
        <s v="DEEPAK"/>
        <s v="RAMJI PAWAR"/>
        <s v="SAMIYAPPAN RATHINA KUMAR"/>
        <s v="NARALACHETY YEDUKONDALU"/>
        <s v="GONEPUDI NAGA BRAHMA CHARI"/>
        <s v="RAJESH KULKARNI"/>
        <s v="KATRENIKONA VENKATA RAMA LINGESHWARA ANAND"/>
        <s v="BHUPINDER KUMAR SINGH"/>
        <s v="SUPRANENI RAJASEKHAR"/>
        <s v="R MANIKANDAN"/>
        <s v="ANKIREDDY ANJAIAH"/>
        <s v="SRINIVAS MUDDRABOINA"/>
        <s v="SAIDI REDDY BOBBA"/>
        <s v="SHAIK ANVER BASHA"/>
        <s v="ASSIREDDY NARASIMHA REDDY"/>
        <s v="OUKU BALA SWAMY"/>
        <s v="GADI SIVA NAGA RAMA KRISHNA"/>
        <s v="RAMA KRISHNA KOTTE"/>
        <s v="PANDEY ARUN KUMAR"/>
        <s v="VEMULA NAGAMALLESWARARAO"/>
        <s v="RAGHAVENDRA GAUDA"/>
        <s v="RAJ KUMAR PANDEY"/>
        <s v="VIMALA GANESAN GOVINDARAJAN"/>
        <s v="RAJESH KUMAR VEDPRAKASH SHARMA"/>
        <s v="ARJUNAN KARTHICK"/>
        <s v="RAMESH BALAKRISHNA"/>
        <s v="GOSULA NAGESWARA RAO"/>
        <s v="PALLAM NARASIMHA RAO"/>
        <s v="THOPA VENKATA SUBRAHMANYAM"/>
        <s v="GOUNDA INTHIYAZ"/>
        <s v="Kunche Chanti babu"/>
        <s v="RAMALINGAM PUSHPANATHAN"/>
        <s v="JANIPALLI JEEVANANDAM"/>
        <s v="PEDDAPASAPALA SUBBARAYUDU"/>
        <s v="PALLA NARASIMHARAO"/>
        <s v="KARUPPASAMY SIVAPRAKASAM"/>
        <s v="VENKATACHALAM MOORTHI"/>
        <s v="SATYANARAYANA MURTHY ANAPPINDI"/>
        <s v="ESWARAIAH GANTELA"/>
        <s v="SRINIVAS VULLENDULA"/>
        <s v="NAGENDRA KUMAR"/>
        <s v="KUNDAVARAM VENKATESWARLU"/>
        <s v="PEDAPUDI ANAND"/>
        <s v="RAVI KUMAR RUDRAVARAM"/>
        <s v="P NARSINGA RAO"/>
        <s v="POCHA VISWANADHA REDDY"/>
        <s v="SARIFUDIN KHAN"/>
        <s v="GADIPUDI VENKATESWARLU"/>
        <s v="GADDI SREE RAMULU"/>
        <s v="JANGARI KIRAN KUMAR"/>
        <s v="P ILLURI VIJAYA BABU"/>
        <s v="BIGEDE SREENIVASSULU"/>
        <s v="R SATISH KUMAR"/>
        <s v="R NAVANEETHAN"/>
        <s v="DEVARAJAN. S"/>
        <s v="SURENDER SINGH"/>
        <s v="KOPPARTY SRINIVASA REDDY"/>
        <s v="THOTA JAGADISH"/>
        <s v="PASWAN CHANDAN KUMAR"/>
        <s v="KEETHA RAMAKRISHNA"/>
        <s v="SHAIK SHAHNAZ AHMED"/>
        <s v="RUDRARAJU SUDHEERVARMA"/>
        <s v="THOKA PHANINDRA"/>
        <s v="SAGGURTHI VENKATESWARA RAO"/>
        <s v="BAIPINA VEERA KRISHNA"/>
        <s v="SHAIK MOHAMMED HUSSAIN"/>
        <s v="M NAGADURGACHARI"/>
        <s v="DASARI ANANDA KUMAR"/>
        <s v="KURAKULA AMARA LINGESWARARAO"/>
        <s v="M.MURALI KRISHNA"/>
        <s v="NATARAJA RAMESH"/>
        <s v="KUTTY KRISHNAN SUMESH"/>
        <s v="BUNILAL CHOWDARY"/>
        <s v="PATEL JYESH BHAI REMUBHAI"/>
        <s v="GOUND SUNILKUMAR SUDAMA"/>
        <s v="B VENKATA RATHNAM BABU"/>
        <s v="G. K. TAMILVANAN"/>
        <s v="SHEKAR THANGAVELU"/>
        <s v="K RAVINAG"/>
        <s v="OMPRAKASH BANERJEE"/>
        <s v="DONEPUDI SRIKANTH"/>
        <s v="RAMU TALASILA"/>
        <s v="JAIVIR SINGH"/>
        <s v="VINOG GANESH"/>
        <s v="PALANIMUTHU KALIDOSS"/>
        <s v="VALIVARTI BALASIVAPRASAD"/>
        <s v="GANESHA RAM JAT"/>
        <s v="KONDA VENKATA DURGA RAO"/>
        <s v="MODALAVALASA NAGABHUSHANA RAO"/>
        <s v="KAMATH GANAPATHI MIYAL"/>
        <s v="PILLI MOHAN SIVA PRASAD"/>
        <s v="NAMBURI VEERA VENKATA SATYANARAYANA"/>
        <s v="BRJESH SINGH"/>
        <s v="ANDRAJU SRIHARI"/>
        <s v="PIDATHALA PANDURANGA VITTAL"/>
        <s v="BACHALAKURI SAI KUMAR"/>
        <s v="SANTOSH VASUDEO VAYANGAWDEKAR"/>
        <s v="VIKRAM DUA"/>
        <s v="SANKARA RAO SADASIVUNI"/>
        <s v="ASHISH KUMAR GHOSH"/>
        <s v="PETHURAJ PANDIAN"/>
        <s v="T.K.SAJID"/>
        <s v="NARAM CHIRAKKAL JUBAIR"/>
        <s v="SHAIK ABDUL JAID"/>
        <s v="APPALA RAJU KAMELA"/>
        <s v="VELAMAKANNI MURALI KRISHNA"/>
        <s v="RAJENDRAN RAGHU"/>
        <s v="ABDUL REHMAN"/>
        <s v="CHATARSI RAJENDER"/>
        <s v="KUNNAMPALLI ABDULLA AKBARALI"/>
        <s v="MOHAMMED ABDUL KARIM"/>
        <s v="V KOTESWAR RAO"/>
        <s v="BEESAM SUDHAKAR REDDY"/>
        <s v="MANNEM NAVEEN KUMAR"/>
        <s v="SRINIVAS JUPAKA"/>
        <s v="SANDEEP GUNDU"/>
        <s v="YELLAPRAGADA SRINIVASA RAO"/>
        <s v="T RAJAIAH"/>
        <s v="SIVA RAMUDU DANDU"/>
        <s v="BHUPATIRAJU PRASADARAJU"/>
        <s v="BHARAT BHUSHAN"/>
        <s v="VADDE SIVAKUMAR"/>
        <s v="CH SREENIVASA RAO"/>
        <s v="KAREEM KHAN"/>
        <s v="NITIN JAGTAP"/>
        <s v="SUSHIL KUMAR"/>
        <s v="TUMPALA SATISH"/>
        <s v="BOMBOTHULA KRISHNA MURTHI"/>
        <s v="KADHA SEKHAR"/>
        <s v="KULKARNI ASHOK MURLIDHAR"/>
        <s v="RAJAGOPALAN RENGANATHAN"/>
        <s v="SEETARAM REDDY"/>
        <s v="YEDLAPALLI BULLIABBAI CHOWDARY"/>
        <s v="NOUSHAD"/>
        <s v="KANAGALA VENKATESWARA RAO"/>
        <s v="BANALA BALAKIRAN"/>
        <s v="PIDATHALA PRASANTH"/>
        <s v="KEERTHIPATI MAHENDRA VARMA"/>
        <s v="AUTHUL CHERIAN JOHNSON"/>
        <s v="NANDIGAM PHANI KUMAR"/>
        <s v="PATEL BRIJESHBHAI BHIKHUBHAI"/>
        <s v="T VENKAIAH"/>
        <s v="SRINIVASA RAO MUSULURU"/>
        <s v="VENKATA RAO POLURI"/>
        <s v="MEHTA ARVIND"/>
        <s v="DAS TRIDIB"/>
        <s v="RAM KUMAR. SINGH"/>
        <s v="NAVEEN KUMAR CHETTIPELLI"/>
        <s v="CHALLA KRISHNA MOHAN REDDY"/>
        <s v="M. RAMALINGAM"/>
        <s v="M.GANESAN"/>
        <s v="KONADA SOMA SHEKHAR"/>
        <s v="SANTHOSH KUMAR SINGH"/>
        <s v="HITESH RANCHHODBHAI BHALSOD"/>
        <s v="KANUGO RAVICHANDRA"/>
        <s v="MUDDA UDAY BHASKAR"/>
        <s v="MOHAN REDDY MALIGIREDDY"/>
        <s v="RAMA KUMAR BETHAMCHARLA"/>
        <s v="SHAIK HYDER ALI"/>
        <s v="UDAY PRAKASH GAUTAM"/>
        <s v="JAMES THEVARANJAN JOHN"/>
        <s v="PATIBANDLA LINGAIAH"/>
        <s v="BODDU VENKATA KANAKARAO"/>
        <s v="VEERASAMY PRABHAKAR"/>
        <s v="ISUKAPATLA VIVEKANAND ROYAL"/>
        <s v="SUBASH YADAVA"/>
        <s v="ANANTHAKRISHNAN MAYANKUTTY"/>
        <s v="SURENDRA PRASAD"/>
        <s v="ANAND VIJAYKUMAR SHARMA"/>
        <s v="LALAN SHARMA"/>
        <s v="VADIVEL SELVAKUAMR"/>
        <s v="SHER SINGH"/>
        <s v="SACHIN KUNDAP"/>
        <s v="AKKENAPALLY ANANTHACHARY"/>
        <s v="AJAY KUMAR PANDERY"/>
        <s v="JASPAL SINGH"/>
        <s v="RAMASHISH SHARMA"/>
        <s v="SATENDRA SHARMA"/>
        <s v="ARVIND KUMAR VERMA"/>
        <s v="BRIJESH YADAV"/>
        <s v="BHARAT KUMAR GUPTA"/>
        <s v="SANJAY KUMAR YADAV"/>
        <s v="MAHESH"/>
        <s v="RAVINDER SINGH"/>
        <s v="SANJAY BHAGAT"/>
        <s v="SUKHBINDER"/>
        <s v="ABHAY SHANKAR MISHRA"/>
        <m/>
      </sharedItems>
    </cacheField>
    <cacheField name="Designation" numFmtId="0">
      <sharedItems containsBlank="1"/>
    </cacheField>
    <cacheField name="Sorted Designation" numFmtId="0">
      <sharedItems containsBlank="1" count="136">
        <s v="GENERAL MANAGER"/>
        <s v="FINANCIAL CONTROLLER"/>
        <s v="MECHANICAL SENIOR ENGINEER"/>
        <s v="RIGGER ROREMAN"/>
        <s v="MECHANICAL ENGINEER"/>
        <s v="MECHANICAL MANAGER"/>
        <s v="ELECTRICAL MANAGER"/>
        <s v="INSTRUMENTATION MANAGER"/>
        <s v="ELECTRICAL ENGINEER"/>
        <s v="SENIOR FOREMAN"/>
        <s v="ELECTRICAL FOREMAN"/>
        <s v="AUTOMOBILE HOD"/>
        <s v="AUTOMOBILE ENGINEER"/>
        <s v="MECHANICAL SURFACE MINOR"/>
        <s v="MINES MANAGER"/>
        <s v="MINES ENGINEER"/>
        <s v="SURVEYOR"/>
        <s v="MANAGER STORES"/>
        <s v="DG SETS FOREMAN"/>
        <s v="PP BAGS PLANT MANAGER"/>
        <s v="PP BAGS PLANT INCHARGE"/>
        <s v="MACHINE OPERATOR"/>
        <s v="LOOM MACHINE OPERATOR"/>
        <s v="DEPUTY MANAGER - PP BAGS"/>
        <s v="MARKETING MANAGER"/>
        <s v="MECHANICAL FOREMAN"/>
        <s v="PACKING PLANT INCHARGE"/>
        <s v="PRODUCTION MANAGER QC"/>
        <s v="COMMERCIAL MANAGER"/>
        <s v="MARKETING ASSISTANT MANAGER"/>
        <s v="FITTER"/>
        <s v="WELDER"/>
        <s v="E&amp;I FOREMAN"/>
        <s v="STORES OFFICER"/>
        <s v="CIVIL FOREMAN"/>
        <s v="SALES AND MARKETING MANAGER"/>
        <s v="MECHANICAL SENIOR MANAGER"/>
        <s v="MECHANICAL ASSISTANT MANAGER"/>
        <s v="DESIGNS ASSISTANT MANAGER"/>
        <s v="E&amp;I MANAGER"/>
        <s v="INSTRUMENTATION ENGINEER"/>
        <s v="ELECTRICAL SENIOR ENGINEER"/>
        <s v="MAINTENANCE SUPERVISOR"/>
        <s v="CHARGE HAND KALASI"/>
        <s v="QC HOD"/>
        <s v="QC CHEMIST"/>
        <s v="PROCESS ASSISTANT MANAGER"/>
        <s v="PROCESS SENIOR OFICER"/>
        <s v="CCR OPERATOR"/>
        <s v="AUTOMOBILE FOREMAN"/>
        <s v="EXPLORATION MANAGER"/>
        <s v="MINES DY MANAGER"/>
        <s v="STORES MANAGER"/>
        <s v="PACKING PLANT FOREMAN"/>
        <s v="MECHANICAL ASSISTANT ENGINEER"/>
        <s v="ELECTRICAL HOD"/>
        <s v="QC MANAGER"/>
        <s v="PROCESS OFICER"/>
        <s v="SOTRES CUM COMMERCIAL MANAGER"/>
        <s v="ADMIN CONTROLLER"/>
        <s v="MILL WRIGHT FITTER"/>
        <s v="E&amp;I ASSISTANT MANAGER"/>
        <s v="SENIOR BURNER"/>
        <s v="AUTOMOBILE MANAGER"/>
        <s v="MAINTENANCE FITTER"/>
        <s v="E&amp;I SENIOR ENGINEER"/>
        <s v="E&amp;I ENGINEER"/>
        <s v="STORE DY MANAGER"/>
        <s v="PP BAGS DY MANAGER"/>
        <s v="SENIOR TECHNICIAN DG UTILITIES"/>
        <s v="STORES ASSISTANT MANAGER"/>
        <s v="DY GENERAL MANAGER"/>
        <s v="INSTRUMENTATION FOREMAN"/>
        <s v="ELECTRICIAN"/>
        <s v="PRODUCTION ASSITANT MANAGER QC"/>
        <s v="PROCESS AGM"/>
        <s v="SENIOR CCR OPERATOR"/>
        <s v="ROPWAY FITTER "/>
        <s v="DY MANAGER FIN&amp;AC"/>
        <s v="MECHANICAL MANAGER "/>
        <s v="MECHANICAL FITTER"/>
        <s v="PACKAGING PLANT FITTER"/>
        <s v="PROCESS MANAGER"/>
        <s v="AUTOMOBILE DY MANAGER"/>
        <s v="STORES MANAGER "/>
        <s v="MECHANICAL ENGINEER POWER PLANT"/>
        <s v="DG FOREMAN"/>
        <s v="POWER PLANT FOREMAN"/>
        <s v="MARKETING BDM"/>
        <s v="AUTOMOBILE SITE INCHARGE"/>
        <s v="OPS&amp; M SENIOR FOREMAN"/>
        <s v="QC ASSISTANT MANAGER"/>
        <s v="QC SENIOR CHEMIST"/>
        <s v="MINES FITTER"/>
        <s v="OXYGEN PLANT INCHARGE"/>
        <s v="PROCESS BURNER"/>
        <s v="COMMERCIAL ASSOCIATE"/>
        <s v="MECHANICAL WELDER"/>
        <s v="MECHANICAL RIGGER"/>
        <s v="FABRICATOR"/>
        <s v="PROCESS HOD"/>
        <s v="PROCESS DEPUTY MANAGER"/>
        <s v="REFRACTORY MASON"/>
        <s v="AUTOMOBILE MECHANIC"/>
        <s v="MINES SURVEYOR"/>
        <s v="MARKETING SENIOR MANAGER"/>
        <s v="POWER PLANT DY MANAGER"/>
        <s v="WAREHOUSE SUPERVISOR"/>
        <s v="PROJECT ENGINEER"/>
        <s v="POWER PLANT FOREMAN DG"/>
        <s v="CRANE OPERATOR"/>
        <s v="CIVIL MANAGER"/>
        <s v="SALES AND MARKETING DY MANAGER"/>
        <s v="PRODUCTION MANAGER "/>
        <s v="PRODUCTION SUPERVISOR"/>
        <s v="ACCOUNTS OFFICER"/>
        <s v="AUTOMOBLE ASSISTANT MANAGER"/>
        <s v="MANITENANCE ENGINEER"/>
        <s v="FETTLING SPECIALIST"/>
        <s v="LADELE TEMERMAN"/>
        <s v="STEEL DIE CONSTRUCTION SPECILIST"/>
        <s v="CONCAST IN CHARGE"/>
        <s v="FOUNDRY FLOOR MANAGER"/>
        <s v="ROLLING MILL TECHNICIAN"/>
        <s v="AOD SHIRFT IN CHARGE"/>
        <s v="MELTING PRODUCTION FURNCE"/>
        <s v="MELTER INDUCTION FOREMAN"/>
        <s v="ROLLING MILL FITEER"/>
        <s v="ROLLING ASSEMBLY FITTER"/>
        <s v="AUTOMATION ENGINEER"/>
        <s v="SHIFT IN CHARGE"/>
        <m/>
        <s v="SENIOR RNGINEER" u="1"/>
        <s v="MECHANICAL USRFACE MINOR" u="1"/>
        <s v="GY MANAGER FIN&amp;AC" u="1"/>
        <s v="MECHANICAL AGM" u="1"/>
      </sharedItems>
    </cacheField>
    <cacheField name="Emp. Status" numFmtId="0">
      <sharedItems containsBlank="1" count="4">
        <s v="Active"/>
        <s v="Vacation"/>
        <m/>
        <s v="Inactive" u="1"/>
      </sharedItems>
    </cacheField>
    <cacheField name="Emp. Type" numFmtId="0">
      <sharedItems containsBlank="1"/>
    </cacheField>
    <cacheField name="Date of Joining" numFmtId="0">
      <sharedItems containsNonDate="0" containsDate="1" containsString="0" containsBlank="1" minDate="1996-11-29T00:00:00" maxDate="2024-01-10T00:00:00" count="242">
        <d v="1997-10-17T00:00:00"/>
        <d v="2010-05-11T00:00:00"/>
        <d v="2022-01-18T00:00:00"/>
        <d v="2017-12-21T00:00:00"/>
        <d v="2017-01-24T00:00:00"/>
        <d v="2020-12-06T00:00:00"/>
        <d v="2022-08-19T00:00:00"/>
        <d v="2021-02-09T00:00:00"/>
        <d v="2019-11-01T00:00:00"/>
        <d v="2012-08-21T00:00:00"/>
        <d v="2017-11-29T00:00:00"/>
        <d v="2018-02-22T00:00:00"/>
        <d v="2023-04-10T00:00:00"/>
        <d v="2023-07-02T00:00:00"/>
        <d v="2022-10-12T00:00:00"/>
        <d v="2020-10-14T00:00:00"/>
        <d v="2012-12-12T00:00:00"/>
        <d v="2017-10-11T00:00:00"/>
        <d v="2012-04-24T00:00:00"/>
        <d v="2020-03-15T00:00:00"/>
        <d v="2020-12-29T00:00:00"/>
        <d v="2022-05-16T00:00:00"/>
        <d v="2022-02-11T00:00:00"/>
        <d v="2022-05-17T00:00:00"/>
        <d v="2022-06-16T00:00:00"/>
        <d v="2019-06-18T00:00:00"/>
        <d v="2002-04-11T00:00:00"/>
        <d v="2020-01-28T00:00:00"/>
        <d v="2007-10-28T00:00:00"/>
        <d v="2012-01-05T00:00:00"/>
        <d v="2011-08-05T00:00:00"/>
        <d v="2008-06-11T00:00:00"/>
        <d v="2010-07-29T00:00:00"/>
        <d v="2019-11-29T00:00:00"/>
        <d v="2023-01-23T00:00:00"/>
        <d v="2018-11-30T00:00:00"/>
        <d v="2002-04-07T00:00:00"/>
        <d v="2009-08-16T00:00:00"/>
        <d v="2018-08-07T00:00:00"/>
        <d v="2017-07-17T00:00:00"/>
        <d v="2023-10-12T00:00:00"/>
        <d v="2008-12-06T00:00:00"/>
        <d v="2010-04-26T00:00:00"/>
        <d v="2023-04-15T00:00:00"/>
        <d v="2007-08-19T00:00:00"/>
        <d v="2015-04-28T00:00:00"/>
        <d v="2014-08-16T00:00:00"/>
        <d v="2017-02-03T00:00:00"/>
        <d v="2004-02-27T00:00:00"/>
        <d v="2010-09-04T00:00:00"/>
        <d v="2023-11-01T00:00:00"/>
        <d v="2023-09-14T00:00:00"/>
        <d v="2023-03-04T00:00:00"/>
        <d v="2012-06-25T00:00:00"/>
        <d v="2022-05-19T00:00:00"/>
        <d v="2022-11-03T00:00:00"/>
        <d v="2017-10-23T00:00:00"/>
        <d v="2021-08-09T00:00:00"/>
        <d v="2011-09-15T00:00:00"/>
        <d v="2015-07-24T00:00:00"/>
        <d v="2023-02-15T00:00:00"/>
        <d v="2016-10-08T00:00:00"/>
        <d v="2013-06-25T00:00:00"/>
        <d v="2016-08-21T00:00:00"/>
        <d v="2016-12-06T00:00:00"/>
        <d v="2018-09-25T00:00:00"/>
        <d v="2014-05-13T00:00:00"/>
        <d v="2019-08-23T00:00:00"/>
        <d v="2023-04-16T00:00:00"/>
        <d v="2015-06-21T00:00:00"/>
        <d v="2015-09-12T00:00:00"/>
        <d v="2023-06-27T00:00:00"/>
        <d v="2019-08-18T00:00:00"/>
        <d v="2023-07-25T00:00:00"/>
        <d v="2023-04-29T00:00:00"/>
        <d v="2018-12-21T00:00:00"/>
        <d v="2021-11-03T00:00:00"/>
        <d v="2017-11-16T00:00:00"/>
        <d v="2021-01-01T00:00:00"/>
        <d v="2014-04-06T00:00:00"/>
        <d v="2019-01-23T00:00:00"/>
        <d v="2023-06-29T00:00:00"/>
        <d v="2023-10-19T00:00:00"/>
        <d v="2019-01-11T00:00:00"/>
        <d v="2017-10-28T00:00:00"/>
        <d v="2018-12-14T00:00:00"/>
        <d v="2002-03-04T00:00:00"/>
        <d v="2016-02-02T00:00:00"/>
        <d v="2022-09-05T00:00:00"/>
        <d v="2015-04-27T00:00:00"/>
        <d v="2014-10-31T00:00:00"/>
        <d v="2015-07-13T00:00:00"/>
        <d v="2021-01-22T00:00:00"/>
        <d v="2013-01-18T00:00:00"/>
        <d v="2018-02-18T00:00:00"/>
        <d v="2022-07-25T00:00:00"/>
        <d v="2017-12-27T00:00:00"/>
        <d v="2023-05-03T00:00:00"/>
        <d v="2014-06-27T00:00:00"/>
        <d v="2019-01-29T00:00:00"/>
        <d v="2022-08-10T00:00:00"/>
        <d v="2015-05-05T00:00:00"/>
        <d v="2023-06-02T00:00:00"/>
        <d v="2022-09-09T00:00:00"/>
        <d v="2023-08-11T00:00:00"/>
        <d v="2023-01-20T00:00:00"/>
        <d v="2022-07-27T00:00:00"/>
        <d v="2019-05-27T00:00:00"/>
        <d v="1996-12-27T00:00:00"/>
        <d v="2020-01-27T00:00:00"/>
        <d v="2018-02-23T00:00:00"/>
        <d v="2016-12-20T00:00:00"/>
        <d v="2023-05-17T00:00:00"/>
        <d v="2023-06-23T00:00:00"/>
        <d v="2019-06-08T00:00:00"/>
        <d v="2011-06-16T00:00:00"/>
        <d v="2010-06-09T00:00:00"/>
        <d v="2022-07-30T00:00:00"/>
        <d v="2022-02-19T00:00:00"/>
        <d v="2022-09-10T00:00:00"/>
        <d v="2021-10-05T00:00:00"/>
        <d v="2015-08-16T00:00:00"/>
        <d v="2016-06-24T00:00:00"/>
        <d v="2014-12-16T00:00:00"/>
        <d v="2015-10-06T00:00:00"/>
        <d v="2022-02-04T00:00:00"/>
        <d v="2014-04-05T00:00:00"/>
        <d v="2023-04-18T00:00:00"/>
        <d v="2019-01-26T00:00:00"/>
        <d v="2017-10-13T00:00:00"/>
        <d v="2011-10-23T00:00:00"/>
        <d v="2011-09-06T00:00:00"/>
        <d v="1996-11-29T00:00:00"/>
        <d v="2022-07-26T00:00:00"/>
        <d v="2013-10-30T00:00:00"/>
        <d v="2014-01-27T00:00:00"/>
        <d v="2013-07-28T00:00:00"/>
        <d v="2018-11-26T00:00:00"/>
        <d v="2017-06-21T00:00:00"/>
        <d v="2021-03-08T00:00:00"/>
        <d v="2018-08-26T00:00:00"/>
        <d v="2018-05-09T00:00:00"/>
        <d v="2016-11-22T00:00:00"/>
        <d v="2017-10-31T00:00:00"/>
        <d v="2015-02-11T00:00:00"/>
        <d v="2011-03-11T00:00:00"/>
        <d v="2019-09-12T00:00:00"/>
        <d v="2011-08-26T00:00:00"/>
        <d v="2018-04-26T00:00:00"/>
        <d v="2019-05-31T00:00:00"/>
        <d v="2011-02-28T00:00:00"/>
        <d v="2016-02-17T00:00:00"/>
        <d v="2021-12-17T00:00:00"/>
        <d v="2016-03-21T00:00:00"/>
        <d v="2007-10-15T00:00:00"/>
        <d v="2009-08-08T00:00:00"/>
        <d v="2017-12-22T00:00:00"/>
        <d v="2023-07-31T00:00:00"/>
        <d v="2023-08-25T00:00:00"/>
        <d v="2015-10-25T00:00:00"/>
        <d v="2023-07-20T00:00:00"/>
        <d v="2011-04-26T00:00:00"/>
        <d v="2021-03-10T00:00:00"/>
        <d v="2019-12-18T00:00:00"/>
        <d v="2017-05-14T00:00:00"/>
        <d v="2011-01-31T00:00:00"/>
        <d v="2023-03-23T00:00:00"/>
        <d v="2019-02-12T00:00:00"/>
        <d v="2023-05-25T00:00:00"/>
        <d v="2018-07-17T00:00:00"/>
        <d v="2022-06-15T00:00:00"/>
        <d v="2022-05-18T00:00:00"/>
        <d v="2022-10-07T00:00:00"/>
        <d v="2014-08-28T00:00:00"/>
        <d v="2015-01-07T00:00:00"/>
        <d v="2018-11-22T00:00:00"/>
        <d v="2023-07-17T00:00:00"/>
        <d v="2014-10-24T00:00:00"/>
        <d v="2011-09-03T00:00:00"/>
        <d v="2014-03-17T00:00:00"/>
        <d v="2015-10-05T00:00:00"/>
        <d v="2021-02-02T00:00:00"/>
        <d v="2022-09-02T00:00:00"/>
        <d v="2013-09-02T00:00:00"/>
        <d v="2014-07-16T00:00:00"/>
        <d v="2016-03-23T00:00:00"/>
        <d v="2023-10-11T00:00:00"/>
        <d v="2023-01-03T00:00:00"/>
        <d v="2023-01-30T00:00:00"/>
        <d v="2016-08-14T00:00:00"/>
        <d v="2022-12-22T00:00:00"/>
        <d v="2021-11-27T00:00:00"/>
        <d v="2013-10-06T00:00:00"/>
        <d v="2019-08-16T00:00:00"/>
        <d v="2022-11-04T00:00:00"/>
        <d v="2023-09-17T00:00:00"/>
        <d v="2012-05-08T00:00:00"/>
        <d v="2011-07-11T00:00:00"/>
        <d v="2006-06-27T00:00:00"/>
        <d v="2023-01-27T00:00:00"/>
        <d v="2017-01-29T00:00:00"/>
        <d v="2023-05-10T00:00:00"/>
        <d v="2023-10-20T00:00:00"/>
        <d v="2022-08-17T00:00:00"/>
        <d v="2016-04-08T00:00:00"/>
        <d v="2023-11-17T00:00:00"/>
        <d v="2023-11-25T00:00:00"/>
        <d v="2023-11-27T00:00:00"/>
        <d v="2021-11-01T00:00:00"/>
        <d v="2021-10-29T00:00:00"/>
        <d v="2016-02-11T00:00:00"/>
        <d v="2013-05-10T00:00:00"/>
        <d v="2023-06-21T00:00:00"/>
        <d v="2023-06-10T00:00:00"/>
        <d v="2023-12-06T00:00:00"/>
        <d v="2021-10-28T00:00:00"/>
        <d v="2018-11-19T00:00:00"/>
        <d v="2022-03-29T00:00:00"/>
        <d v="2015-05-15T00:00:00"/>
        <d v="2021-08-16T00:00:00"/>
        <d v="2024-01-09T00:00:00"/>
        <d v="2022-04-04T00:00:00"/>
        <d v="2023-12-19T00:00:00"/>
        <d v="2009-09-01T00:00:00"/>
        <d v="2005-07-23T00:00:00"/>
        <d v="2008-05-06T00:00:00"/>
        <d v="2003-09-21T00:00:00"/>
        <d v="2009-11-06T00:00:00"/>
        <d v="2012-08-01T00:00:00"/>
        <d v="2014-06-05T00:00:00"/>
        <d v="2014-10-21T00:00:00"/>
        <d v="2016-08-05T00:00:00"/>
        <d v="2017-08-22T00:00:00"/>
        <d v="2017-07-22T00:00:00"/>
        <d v="2019-02-27T00:00:00"/>
        <d v="2019-12-10T00:00:00"/>
        <d v="2021-12-11T00:00:00"/>
        <d v="2022-06-17T00:00:00"/>
        <d v="2022-08-06T00:00:00"/>
        <d v="2023-01-01T00:00:00"/>
        <d v="2023-02-20T00:00:00"/>
        <m/>
      </sharedItems>
    </cacheField>
    <cacheField name="Service in WACEM" numFmtId="0">
      <sharedItems containsString="0" containsBlank="1" containsNumber="1" containsInteger="1" minValue="0" maxValue="27"/>
    </cacheField>
    <cacheField name="Qualification" numFmtId="0">
      <sharedItems containsBlank="1" count="8">
        <s v="GRADUATION"/>
        <s v="B-TECH"/>
        <s v="ITI"/>
        <s v="DIPLOMA"/>
        <s v="PG"/>
        <s v="SSC"/>
        <s v="M-TECH"/>
        <m/>
      </sharedItems>
    </cacheField>
    <cacheField name="Personal Mobile Number" numFmtId="0">
      <sharedItems containsBlank="1" containsMixedTypes="1" containsNumber="1" containsInteger="1" minValue="65104356" maxValue="9195059112860"/>
    </cacheField>
    <cacheField name="Personal Email ID" numFmtId="0">
      <sharedItems containsBlank="1"/>
    </cacheField>
    <cacheField name="Reporting Manager" numFmtId="0">
      <sharedItems containsBlank="1"/>
    </cacheField>
    <cacheField name="Permanent Address" numFmtId="0">
      <sharedItems containsBlank="1"/>
    </cacheField>
    <cacheField name="DOB" numFmtId="0">
      <sharedItems containsNonDate="0" containsDate="1" containsString="0" containsBlank="1" minDate="1941-01-24T00:00:00" maxDate="1999-10-16T00:00:00"/>
    </cacheField>
    <cacheField name="AGE" numFmtId="0">
      <sharedItems containsString="0" containsBlank="1" containsNumber="1" containsInteger="1" minValue="24" maxValue="123"/>
    </cacheField>
    <cacheField name="Total Work Exp. ( In Years)" numFmtId="0">
      <sharedItems containsString="0" containsBlank="1" containsNumber="1" minValue="2.2999999999999998" maxValue="44"/>
    </cacheField>
    <cacheField name="CTC P/M (for HR)" numFmtId="0">
      <sharedItems containsString="0" containsBlank="1" containsNumber="1" containsInteger="1" minValue="10000" maxValue="350000"/>
    </cacheField>
    <cacheField name="CTC P/A (For HR)" numFmtId="0">
      <sharedItems containsString="0" containsBlank="1" containsNumber="1" containsInteger="1" minValue="120000" maxValue="4200000"/>
    </cacheField>
    <cacheField name="Passport Number" numFmtId="0">
      <sharedItems containsBlank="1"/>
    </cacheField>
  </cacheFields>
  <extLst>
    <ext xmlns:x14="http://schemas.microsoft.com/office/spreadsheetml/2009/9/main" uri="{725AE2AE-9491-48be-B2B4-4EB974FC3084}">
      <x14:pivotCacheDefinition pivotCacheId="2119406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8">
  <r>
    <n v="1"/>
    <x v="0"/>
    <s v="TOGO"/>
    <x v="0"/>
    <n v="1917"/>
    <x v="0"/>
    <s v="GENERAL MANAGER-WORKS"/>
    <x v="0"/>
    <x v="0"/>
    <s v="Contract"/>
    <x v="0"/>
    <n v="26"/>
    <x v="0"/>
    <n v="233202021178"/>
    <s v="raju.buddharaju@diamondcement.com"/>
    <s v="CHAIRMEN"/>
    <s v="FLNO.303,SURYAMANI RESIDENCY, AKKAYYAPALEM,VISAKHAPATNAM-16,A.P. INDIA"/>
    <d v="1961-12-19T00:00:00"/>
    <n v="62"/>
    <n v="32"/>
    <n v="300000"/>
    <n v="3600000"/>
    <s v="Z2139166"/>
  </r>
  <r>
    <n v="2"/>
    <x v="0"/>
    <s v="TOGO"/>
    <x v="1"/>
    <n v="5204"/>
    <x v="1"/>
    <s v="Financial Controller"/>
    <x v="1"/>
    <x v="1"/>
    <s v="Contract"/>
    <x v="1"/>
    <n v="13"/>
    <x v="0"/>
    <n v="22898300262"/>
    <s v="neilkarandikar14@gmail.com"/>
    <s v="UNIT HEAD"/>
    <s v="1A / 47, Ireland Road, Mount Wellington, Auckland, New Zealand "/>
    <d v="1959-06-14T00:00:00"/>
    <n v="64"/>
    <n v="32"/>
    <n v="300000"/>
    <n v="3600000"/>
    <s v="LL556563"/>
  </r>
  <r>
    <n v="3"/>
    <x v="0"/>
    <s v="TOGO"/>
    <x v="1"/>
    <n v="5352"/>
    <x v="2"/>
    <s v="Financial Controller"/>
    <x v="1"/>
    <x v="0"/>
    <s v="Contract"/>
    <x v="2"/>
    <n v="1"/>
    <x v="0"/>
    <n v="9619293906"/>
    <s v="bhanu_prasad65@hotmail.com"/>
    <s v="UNIT HEAD"/>
    <s v="P NO-40,PRAKRUTHIL VIHAR,GK PRIDE,BALAJI NAGAR ROAD,YAPRAL,HYDERABAD-500087"/>
    <d v="1965-03-16T00:00:00"/>
    <n v="58"/>
    <n v="25"/>
    <n v="200000"/>
    <n v="2400000"/>
    <s v="Z5221880"/>
  </r>
  <r>
    <n v="4"/>
    <x v="0"/>
    <s v="TOGO"/>
    <x v="2"/>
    <s v="0020"/>
    <x v="3"/>
    <s v="General Manager "/>
    <x v="0"/>
    <x v="0"/>
    <s v="Contract"/>
    <x v="3"/>
    <n v="5"/>
    <x v="1"/>
    <n v="8610561706"/>
    <s v="dineshkumarparimal@yahoo.co.in"/>
    <s v="UNIT HEAD"/>
    <s v="Namagiri Avenues,Shanti Nagar,Fairlands,Alagapuram Periyapudur,salem"/>
    <d v="1959-01-11T00:00:00"/>
    <n v="64"/>
    <n v="35"/>
    <n v="200000"/>
    <n v="2400000"/>
    <s v="M8152243"/>
  </r>
  <r>
    <n v="5"/>
    <x v="0"/>
    <s v="TOGO"/>
    <x v="3"/>
    <n v="4915"/>
    <x v="4"/>
    <s v="Senior Engineer "/>
    <x v="2"/>
    <x v="0"/>
    <s v="Contract"/>
    <x v="4"/>
    <n v="6"/>
    <x v="1"/>
    <n v="9912712060"/>
    <s v="ksuresh305@gmail.com"/>
    <s v="UNIT HEAD"/>
    <s v="PENUBOLU,RAMAGIRI,ANANTHAPURAM-515101"/>
    <d v="1989-10-10T00:00:00"/>
    <n v="34"/>
    <n v="6"/>
    <n v="60000"/>
    <n v="720000"/>
    <s v="N2460842"/>
  </r>
  <r>
    <n v="6"/>
    <x v="0"/>
    <s v="TOGO"/>
    <x v="3"/>
    <n v="5346"/>
    <x v="5"/>
    <s v="Rigger Foreman"/>
    <x v="3"/>
    <x v="0"/>
    <s v="Contract"/>
    <x v="5"/>
    <n v="3"/>
    <x v="2"/>
    <n v="9747309752"/>
    <s v="PRASANTHDDDD@GMAIL.COM"/>
    <s v="UNIT HEAD"/>
    <s v="PALAYIL HOUSE, MUNNUR, KOZHIKODE, KERALA- 673326"/>
    <d v="1976-04-09T00:00:00"/>
    <n v="47"/>
    <n v="19"/>
    <n v="60000"/>
    <n v="720000"/>
    <s v="L1166088"/>
  </r>
  <r>
    <n v="7"/>
    <x v="1"/>
    <s v="DR CONGO"/>
    <x v="3"/>
    <n v="7002"/>
    <x v="6"/>
    <s v="Engineer"/>
    <x v="4"/>
    <x v="0"/>
    <s v="Contract"/>
    <x v="6"/>
    <n v="1"/>
    <x v="3"/>
    <n v="9862856482"/>
    <s v="ndipan2011@gmail.com"/>
    <s v="UNIT HEAD"/>
    <s v="H/No - 217, Mayengia, Charaibahi, Morigaon. Assam - 782103"/>
    <d v="1981-05-30T00:00:00"/>
    <n v="42"/>
    <n v="11"/>
    <n v="80000"/>
    <n v="960000"/>
    <s v="P8886286"/>
  </r>
  <r>
    <n v="8"/>
    <x v="0"/>
    <s v="TOGO"/>
    <x v="3"/>
    <s v="0033"/>
    <x v="7"/>
    <s v="Manager"/>
    <x v="5"/>
    <x v="0"/>
    <s v="Contract"/>
    <x v="7"/>
    <n v="2"/>
    <x v="1"/>
    <n v="7382609532"/>
    <s v="PURUSH.MECH@GMAIL.COM"/>
    <s v="UNIT HEAD"/>
    <s v="RAPAKAPUTTUGA, R BELAGAM, KAVITI, KANCHILI, SRIKAKULAM, ANDHRA PRADESH-532290"/>
    <d v="1977-04-29T00:00:00"/>
    <n v="46"/>
    <n v="12"/>
    <n v="120000"/>
    <n v="1440000"/>
    <s v="N9108269"/>
  </r>
  <r>
    <n v="9"/>
    <x v="0"/>
    <s v="TOGO"/>
    <x v="4"/>
    <n v="4954"/>
    <x v="8"/>
    <s v="Manager - Electrical"/>
    <x v="6"/>
    <x v="1"/>
    <s v="Contract"/>
    <x v="8"/>
    <n v="4"/>
    <x v="3"/>
    <n v="9701648989"/>
    <s v="SVPR.APCL@GMAIL.COM"/>
    <s v="UNIT HEAD"/>
    <s v="C-3, YASHWAR NAGAR, KANCHARA CITY, VIJAYA NAGAR, JABALPUR, MADHYA PRADESH- 482002"/>
    <d v="1961-01-01T00:00:00"/>
    <n v="62"/>
    <n v="38"/>
    <n v="110000"/>
    <n v="1320000"/>
    <s v="P3783673"/>
  </r>
  <r>
    <n v="10"/>
    <x v="0"/>
    <s v="TOGO"/>
    <x v="4"/>
    <n v="5211"/>
    <x v="9"/>
    <s v="MANAGER INSTRUMENTATION"/>
    <x v="7"/>
    <x v="1"/>
    <s v="Contract"/>
    <x v="9"/>
    <n v="11"/>
    <x v="3"/>
    <n v="919441502556"/>
    <s v="krishna_inst@yahoo.com"/>
    <s v="UNIT HEAD"/>
    <s v="S.RAMA KRISHNA H.NO 6-15,16TH WARD NEAR RAMA KOVELA. BALIGHATTAM(POST) NARSIPATNAM(MANDAL)VISAKHA(DT) PIN 531116"/>
    <d v="1972-05-04T00:00:00"/>
    <n v="51"/>
    <n v="24"/>
    <n v="65000"/>
    <n v="780000"/>
    <s v="K1392171"/>
  </r>
  <r>
    <n v="11"/>
    <x v="0"/>
    <s v="TOGO"/>
    <x v="4"/>
    <n v="4930"/>
    <x v="10"/>
    <s v="Engineer - Electrical"/>
    <x v="8"/>
    <x v="0"/>
    <s v="Contract"/>
    <x v="10"/>
    <n v="6"/>
    <x v="3"/>
    <n v="9490807323"/>
    <s v="KKANDIMALLA7@GMAIL.COM"/>
    <s v="UNIT HEAD"/>
    <s v="D NO: C-27,RKC COLONY,MACHERLA-522426"/>
    <d v="1989-12-20T00:00:00"/>
    <n v="34"/>
    <n v="9"/>
    <n v="60000"/>
    <n v="720000"/>
    <s v="H9817483"/>
  </r>
  <r>
    <n v="12"/>
    <x v="0"/>
    <s v="TOGO"/>
    <x v="4"/>
    <n v="4931"/>
    <x v="11"/>
    <s v="Engineer"/>
    <x v="8"/>
    <x v="0"/>
    <s v="Contract"/>
    <x v="11"/>
    <n v="5"/>
    <x v="3"/>
    <n v="7993861989"/>
    <s v="BHAVANAMSAIDAREDDY1989@GMAIL.COM"/>
    <s v="UNIT HEAD"/>
    <s v="BRAHMAANAPALLI ,VINUKONDA , GUNTUR , ANDHRA PRADESH-522647"/>
    <d v="1989-08-26T00:00:00"/>
    <n v="34"/>
    <n v="10"/>
    <n v="65000"/>
    <n v="780000"/>
    <s v="K8572593"/>
  </r>
  <r>
    <n v="13"/>
    <x v="0"/>
    <s v="TOGO"/>
    <x v="4"/>
    <n v="5360"/>
    <x v="12"/>
    <s v="SENIOR FOREMAN"/>
    <x v="9"/>
    <x v="0"/>
    <s v="Contract"/>
    <x v="12"/>
    <n v="0"/>
    <x v="3"/>
    <n v="9948006500"/>
    <s v="magantisrikanthidea@gmail.com"/>
    <s v="UNIT HEAD"/>
    <s v="5-79, ANDHRA BANK RAOD, KOVVALI, ELURU, ANDHRA PRADESH - 534448"/>
    <d v="1980-04-13T00:00:00"/>
    <n v="43"/>
    <n v="18"/>
    <n v="65000"/>
    <n v="780000"/>
    <s v="Z7038749"/>
  </r>
  <r>
    <n v="14"/>
    <x v="0"/>
    <s v="TOGO"/>
    <x v="4"/>
    <n v="6501"/>
    <x v="13"/>
    <s v="ELECTRICAL FOREMAN"/>
    <x v="10"/>
    <x v="0"/>
    <s v="Contract"/>
    <x v="13"/>
    <n v="0"/>
    <x v="2"/>
    <n v="7806974835"/>
    <s v="gane222506@gmail.com"/>
    <s v="UNIT HEAD"/>
    <s v="NO.1/7,ILLATHAR NAGAR,THIRUMUKKULAM,VADAKARAI,SRIVILLIPUTTUR POST,VIRUDHUNAGAR,TAMIL NADU-626125"/>
    <d v="1973-03-05T00:00:00"/>
    <n v="50"/>
    <n v="30"/>
    <n v="55000"/>
    <n v="660000"/>
    <s v="U4802273"/>
  </r>
  <r>
    <n v="15"/>
    <x v="0"/>
    <s v="TOGO"/>
    <x v="5"/>
    <n v="5359"/>
    <x v="14"/>
    <s v="HOD"/>
    <x v="11"/>
    <x v="1"/>
    <s v="Contract"/>
    <x v="14"/>
    <n v="1"/>
    <x v="3"/>
    <n v="9346399746"/>
    <s v="prasad_pev@yahoo.co.in"/>
    <s v="UNIT HEAD"/>
    <s v="Guntur, Andra Pradhesh"/>
    <d v="1961-06-02T00:00:00"/>
    <n v="62"/>
    <n v="38"/>
    <n v="125000"/>
    <n v="1500000"/>
    <s v="T9700769"/>
  </r>
  <r>
    <n v="16"/>
    <x v="0"/>
    <s v="TOGO"/>
    <x v="5"/>
    <n v="5340"/>
    <x v="15"/>
    <s v="Engineer "/>
    <x v="12"/>
    <x v="0"/>
    <s v="Contract"/>
    <x v="15"/>
    <n v="3"/>
    <x v="3"/>
    <n v="6304315435"/>
    <s v="SFAYAZ131@GMAIL.COM"/>
    <s v="UNIT HEAD"/>
    <s v="H.NO-8/273, H TYPE,CEMENT NAGAR, BETHAMCHERLA, KURNOOL-518206"/>
    <d v="1991-01-04T00:00:00"/>
    <n v="32"/>
    <n v="10"/>
    <n v="60000"/>
    <n v="720000"/>
    <s v="K6432301"/>
  </r>
  <r>
    <n v="17"/>
    <x v="0"/>
    <s v="TOGO"/>
    <x v="6"/>
    <n v="5214"/>
    <x v="16"/>
    <s v="Mechanic Surface Miner"/>
    <x v="13"/>
    <x v="0"/>
    <s v="Contract"/>
    <x v="16"/>
    <n v="11"/>
    <x v="2"/>
    <s v="91 9866187073"/>
    <s v="varinaidu@yahoo.com"/>
    <s v="UNIT HEAD"/>
    <s v="V.NAIDU S/0 APPARAO. PARAVADA(M.D) VISAKHA PATNAM(DIST) 531021"/>
    <d v="1986-07-09T00:00:00"/>
    <n v="37"/>
    <n v="10"/>
    <n v="35000"/>
    <n v="420000"/>
    <s v="G5820184"/>
  </r>
  <r>
    <n v="18"/>
    <x v="0"/>
    <s v="TOGO"/>
    <x v="6"/>
    <n v="4927"/>
    <x v="17"/>
    <s v="Manager Mines"/>
    <x v="14"/>
    <x v="0"/>
    <s v="Contract"/>
    <x v="17"/>
    <n v="6"/>
    <x v="3"/>
    <n v="7086039256"/>
    <s v="SARASWAT_VINOD@YAHOO.COM"/>
    <s v="UNIT HEAD"/>
    <s v="102, SANSKAR APARTMENTS NEAR JAIN TEMPLE, PATEL COLONY, JAMNAGAR-361008"/>
    <d v="1965-02-01T00:00:00"/>
    <n v="58"/>
    <n v="26"/>
    <n v="150000"/>
    <n v="1800000"/>
    <s v="M3481136"/>
  </r>
  <r>
    <n v="19"/>
    <x v="0"/>
    <s v="TOGO"/>
    <x v="6"/>
    <n v="3410"/>
    <x v="18"/>
    <s v="Mines Engineer"/>
    <x v="15"/>
    <x v="1"/>
    <s v="Contract"/>
    <x v="18"/>
    <n v="11"/>
    <x v="3"/>
    <n v="919494350762"/>
    <s v="gopal.chinni@gmail.com"/>
    <s v="UNIT HEAD"/>
    <s v="K Gopal, Bukkacherla (Post), Rapthadu(Mandal), Anantapur (District), 515002, Andhra Pradesh"/>
    <d v="1968-01-16T00:00:00"/>
    <n v="55"/>
    <n v="24"/>
    <n v="90000"/>
    <n v="1080000"/>
    <s v="J8988066"/>
  </r>
  <r>
    <n v="20"/>
    <x v="0"/>
    <s v="TOGO"/>
    <x v="6"/>
    <n v="5337"/>
    <x v="19"/>
    <s v="SURVEYOR"/>
    <x v="16"/>
    <x v="0"/>
    <s v="Contract"/>
    <x v="19"/>
    <n v="3"/>
    <x v="2"/>
    <n v="7609803373"/>
    <s v="GSHAIBAL@GMAIL.COM"/>
    <s v="UNIT HEAD"/>
    <s v="NR SENCO PETROL PUMP, SILCHAR ROAD, SARISA, KARIMGANJ, ASSAM- 788713"/>
    <d v="1985-09-28T00:00:00"/>
    <n v="38"/>
    <n v="11"/>
    <n v="75000"/>
    <n v="900000"/>
    <s v="T9014521"/>
  </r>
  <r>
    <n v="21"/>
    <x v="0"/>
    <s v="TOGO"/>
    <x v="7"/>
    <n v="5336"/>
    <x v="20"/>
    <s v="Manager Stores"/>
    <x v="17"/>
    <x v="1"/>
    <s v="Contract"/>
    <x v="19"/>
    <n v="3"/>
    <x v="4"/>
    <n v="9394084035"/>
    <s v="PRP_CHARY@YAHOO.COM"/>
    <s v="UNIT HEAD"/>
    <s v="B-410,HALL MARK TRANQUIL, QUIL QUTUB SHAH LAYOUT, NARSING ROAD,PUPPALAGUDA, TELANGANA-500084"/>
    <d v="1964-05-02T00:00:00"/>
    <n v="59"/>
    <n v="28"/>
    <n v="110000"/>
    <n v="1320000"/>
    <s v="T4794929"/>
  </r>
  <r>
    <n v="22"/>
    <x v="0"/>
    <s v="TOGO"/>
    <x v="8"/>
    <n v="5343"/>
    <x v="21"/>
    <s v="DG SETS FOREMAN"/>
    <x v="18"/>
    <x v="0"/>
    <s v="Contract"/>
    <x v="20"/>
    <n v="2"/>
    <x v="2"/>
    <n v="8217620931"/>
    <s v="MOSESSAMSON148@GMAIL.COM"/>
    <s v="UNIT HEAD"/>
    <s v="57/B 1ST CROSS, CHIRENJEEVI LAYOUT, HEBBAL KEMPAPURA, BANGALORE, KARNATAKA-560024"/>
    <d v="1973-08-14T00:00:00"/>
    <n v="50"/>
    <n v="24"/>
    <n v="70000"/>
    <n v="840000"/>
    <s v="P9481787"/>
  </r>
  <r>
    <n v="23"/>
    <x v="0"/>
    <s v="TOGO"/>
    <x v="9"/>
    <n v="5354"/>
    <x v="22"/>
    <s v="PLANT MANAGER"/>
    <x v="19"/>
    <x v="1"/>
    <s v="Contract"/>
    <x v="21"/>
    <n v="1"/>
    <x v="0"/>
    <n v="7648810100"/>
    <s v="rizwan.ah2006@gmail.com"/>
    <s v="UNIT HEAD"/>
    <s v="Flat No-303 Kohenoor Apartment Shahjahanabad, Huzur, Bhopal. Madhya Pradesh- 462001"/>
    <d v="1974-04-06T00:00:00"/>
    <n v="49"/>
    <n v="26"/>
    <n v="175000"/>
    <n v="2100000"/>
    <s v="Z5191942"/>
  </r>
  <r>
    <n v="24"/>
    <x v="0"/>
    <s v="TOGO"/>
    <x v="9"/>
    <n v="5353"/>
    <x v="23"/>
    <s v="Plant Incharge"/>
    <x v="20"/>
    <x v="0"/>
    <s v="Contract"/>
    <x v="22"/>
    <n v="1"/>
    <x v="1"/>
    <n v="9487558661"/>
    <s v="dharaun@gmail.com"/>
    <s v="UNIT HEAD"/>
    <s v="NO-3,3RD MAIN ROAD,BHARADHIDASAN NAGAR,MUDALIARPET,PONDICHERRY,T.N-605004"/>
    <d v="1974-02-17T00:00:00"/>
    <n v="49"/>
    <n v="26"/>
    <n v="250000"/>
    <n v="3000000"/>
    <s v="P8796448"/>
  </r>
  <r>
    <n v="25"/>
    <x v="0"/>
    <s v="TOGO"/>
    <x v="9"/>
    <n v="5356"/>
    <x v="24"/>
    <s v="Machine Operator (Tapeline &amp; Lamination)"/>
    <x v="21"/>
    <x v="0"/>
    <s v="Contract"/>
    <x v="23"/>
    <n v="1"/>
    <x v="5"/>
    <n v="9943475315"/>
    <s v="pandimeena55629@gmail.com"/>
    <s v="UNIT HEAD"/>
    <s v="H. No- 4/142D North Street, Valavanthalpuram, Cholapuram(South), Sankarankovil(TK), Tenkasi. Tamil N"/>
    <d v="1979-07-07T00:00:00"/>
    <n v="44"/>
    <n v="21"/>
    <n v="60000"/>
    <n v="720000"/>
    <s v="M0206535"/>
  </r>
  <r>
    <n v="26"/>
    <x v="0"/>
    <s v="TOGO"/>
    <x v="9"/>
    <n v="5357"/>
    <x v="25"/>
    <s v="Loom Machine Operator"/>
    <x v="22"/>
    <x v="1"/>
    <s v="Contract"/>
    <x v="24"/>
    <n v="1"/>
    <x v="5"/>
    <n v="9150622071"/>
    <s v="sethupathhi@gmail.com"/>
    <s v="UNIT HEAD"/>
    <s v="H. No-18C-5, Asilapuram, Cholapuram Post, Rajapalayam Taluk, Virudhunagar Dist. Tamil Nadu- 626139"/>
    <d v="1981-05-06T00:00:00"/>
    <n v="42"/>
    <n v="21"/>
    <n v="55000"/>
    <n v="660000"/>
    <s v="V6609267"/>
  </r>
  <r>
    <n v="27"/>
    <x v="0"/>
    <s v="TOGO"/>
    <x v="9"/>
    <n v="5339"/>
    <x v="26"/>
    <s v="DEPUTY MANAGER - PP BAGS"/>
    <x v="23"/>
    <x v="0"/>
    <s v="Contract"/>
    <x v="15"/>
    <n v="3"/>
    <x v="4"/>
    <n v="9994734733"/>
    <s v="MSKUMAR34733@GMAIL.COM"/>
    <s v="UNIT HEAD"/>
    <s v="M. SELVA KUMAR, NO-32, SANAKARANOORTY PATTY, ALANGULAM,RAJAPALAYAM,TAMILNADU- 626127"/>
    <d v="1974-06-01T00:00:00"/>
    <n v="49"/>
    <n v="24"/>
    <n v="90000"/>
    <n v="1080000"/>
    <s v="U5723877"/>
  </r>
  <r>
    <n v="28"/>
    <x v="2"/>
    <s v="TOGO"/>
    <x v="10"/>
    <n v="4948"/>
    <x v="27"/>
    <s v="MANAGER MARKETING"/>
    <x v="24"/>
    <x v="0"/>
    <s v="Contract"/>
    <x v="25"/>
    <n v="4"/>
    <x v="4"/>
    <n v="7086093930"/>
    <s v="LNMOHAPATRA2002@GMAIL.COM"/>
    <s v="UNIT HEAD"/>
    <s v="C/O ANANDA CHANDRA MOHAPATRA, PRACHINAGAR, DIST-BHADRAK, STATE- ODISHA- 756181"/>
    <d v="1981-07-01T00:00:00"/>
    <n v="42"/>
    <n v="12"/>
    <n v="90000"/>
    <n v="1080000"/>
    <s v="J4024386"/>
  </r>
  <r>
    <n v="29"/>
    <x v="2"/>
    <s v="TOGO"/>
    <x v="3"/>
    <n v="5344"/>
    <x v="28"/>
    <s v="Mechanical Foreman"/>
    <x v="25"/>
    <x v="0"/>
    <s v="Contract"/>
    <x v="20"/>
    <n v="2"/>
    <x v="2"/>
    <n v="9550160216"/>
    <s v="KUSUKUMAR@GMAIL.COM"/>
    <s v="UNIT HEAD"/>
    <s v="D.NO-6-1028/2, VIVEKANANDA NAGAR, KODADA ROAD, JAGGAIAHPET, KRISHNA, ANDHRA PRADESH-521175"/>
    <d v="1963-04-20T00:00:00"/>
    <n v="60"/>
    <n v="27"/>
    <n v="65000"/>
    <n v="780000"/>
    <s v="K1850120"/>
  </r>
  <r>
    <n v="30"/>
    <x v="2"/>
    <s v="TOGO"/>
    <x v="8"/>
    <n v="5001"/>
    <x v="29"/>
    <s v="Packing Plant Incharge"/>
    <x v="26"/>
    <x v="0"/>
    <s v="Contract"/>
    <x v="26"/>
    <n v="21"/>
    <x v="2"/>
    <n v="9190964551"/>
    <s v="surapanenisk@gmail.com"/>
    <s v="UNIT HEAD"/>
    <s v="SURAPANENI SIVA KUMAR, D.NO. 49-1-69,NEAR E.S.I BUS STOP, GUNADALA,VIJAYAWADA, KRISHNA DISTRICT, A.P."/>
    <d v="1973-06-30T00:00:00"/>
    <n v="50"/>
    <n v="24"/>
    <n v="60000"/>
    <n v="720000"/>
    <s v="K2861458"/>
  </r>
  <r>
    <n v="31"/>
    <x v="3"/>
    <s v="TOGO"/>
    <x v="0"/>
    <n v="5231"/>
    <x v="30"/>
    <s v="GENERAL MANAGER"/>
    <x v="0"/>
    <x v="0"/>
    <s v="Contract"/>
    <x v="27"/>
    <n v="3"/>
    <x v="3"/>
    <n v="8050255758"/>
    <s v="MOHDOSMAN2004@YAHOO.CO.IN"/>
    <s v="CHAIRMEN"/>
    <s v="H.NO: 1-774, MEHBOOB MANZIL, UPPER LANE, INFRONT AL AMMEN SCHOOL, STATION BAZAR, GULBURGA, KARNATAKA"/>
    <d v="1953-01-07T00:00:00"/>
    <n v="70"/>
    <n v="35"/>
    <n v="200000"/>
    <n v="2400000"/>
    <s v="T9380551"/>
  </r>
  <r>
    <n v="32"/>
    <x v="3"/>
    <s v="TOGO"/>
    <x v="1"/>
    <n v="4902"/>
    <x v="31"/>
    <s v="Financial Controller"/>
    <x v="1"/>
    <x v="0"/>
    <s v="Contract"/>
    <x v="28"/>
    <n v="16"/>
    <x v="4"/>
    <n v="919866730817"/>
    <s v="fc.dctogo@gmail.com"/>
    <s v="UNIT HEAD"/>
    <s v="BALA KRISHNA MURTHY. KASTURI   H.NO: 11-20-13/403, VYSSYA BANK APARTMENTS, HUDA COMPLEX , SAROOR NAGAR, HYDERABAD - 500035"/>
    <d v="1964-08-01T00:00:00"/>
    <n v="59"/>
    <n v="20"/>
    <n v="80000"/>
    <n v="960000"/>
    <s v="Z2278035"/>
  </r>
  <r>
    <n v="33"/>
    <x v="3"/>
    <s v="TOGO"/>
    <x v="3"/>
    <n v="4905"/>
    <x v="32"/>
    <s v="Foreman"/>
    <x v="25"/>
    <x v="0"/>
    <s v="Contract"/>
    <x v="29"/>
    <n v="11"/>
    <x v="0"/>
    <n v="918658920718"/>
    <s v="arunkumarsahoo@13gmail.com"/>
    <s v="UNIT HEAD"/>
    <s v="ARUN KUMAR SAHOO, S/o BASUDE BA SAHOO, JANAK, BRAMHABARADA,JAJPUR, ORISSA - 755005"/>
    <d v="1977-06-08T00:00:00"/>
    <n v="46"/>
    <n v="20"/>
    <n v="26000"/>
    <n v="312000"/>
    <s v="F7055225"/>
  </r>
  <r>
    <n v="34"/>
    <x v="3"/>
    <s v="TOGO"/>
    <x v="3"/>
    <n v="4904"/>
    <x v="33"/>
    <s v="Foreman"/>
    <x v="25"/>
    <x v="0"/>
    <s v="Contract"/>
    <x v="30"/>
    <n v="12"/>
    <x v="2"/>
    <n v="9195059112860"/>
    <s v="kvsrinivasu1976@gmail.com"/>
    <s v="UNIT HEAD"/>
    <s v="K.V.SRINIVASU, D.NO. 3-245, MACHAVARAM, MACHAVARAM MANDAL, +GUNTUR DISTRICT, ANDRA PRADESH"/>
    <d v="1976-02-05T00:00:00"/>
    <n v="47"/>
    <n v="22"/>
    <n v="36000"/>
    <n v="432000"/>
    <s v="M3783652"/>
  </r>
  <r>
    <n v="35"/>
    <x v="3"/>
    <s v="TOGO"/>
    <x v="3"/>
    <n v="4903"/>
    <x v="34"/>
    <s v="Foreman"/>
    <x v="25"/>
    <x v="0"/>
    <s v="Contract"/>
    <x v="31"/>
    <n v="15"/>
    <x v="5"/>
    <n v="9199619999"/>
    <s v="pattabhivallabhaneni@gamil.com"/>
    <s v="UNIT HEAD"/>
    <s v="PATTABHI RAMU. VALLABHANENI,9-65, 8TH STREET, SRI RAM NAGAR, GAVARAVARAM, ELURU, WEST GODAVARI DISTRICT, ANDHARA PRADESH"/>
    <d v="1973-08-23T00:00:00"/>
    <n v="50"/>
    <n v="10"/>
    <n v="35000"/>
    <n v="420000"/>
    <s v="G6840921"/>
  </r>
  <r>
    <n v="36"/>
    <x v="3"/>
    <s v="TOGO"/>
    <x v="3"/>
    <n v="3402"/>
    <x v="35"/>
    <s v="Foreman"/>
    <x v="25"/>
    <x v="0"/>
    <s v="Contract"/>
    <x v="32"/>
    <n v="13"/>
    <x v="5"/>
    <n v="22366755162"/>
    <s v="abcd@gmail.com"/>
    <s v="UNIT HEAD"/>
    <s v="NMO 13-1-160/4/5 Snehapuri Colony Motinagar Hyderabad AP"/>
    <d v="1975-08-17T00:00:00"/>
    <n v="48"/>
    <n v="5"/>
    <n v="40000"/>
    <n v="480000"/>
    <s v="H0384853"/>
  </r>
  <r>
    <n v="37"/>
    <x v="3"/>
    <s v="TOGO"/>
    <x v="3"/>
    <n v="4956"/>
    <x v="36"/>
    <s v="Mechanical Engineer"/>
    <x v="4"/>
    <x v="0"/>
    <s v="Contract"/>
    <x v="33"/>
    <n v="4"/>
    <x v="3"/>
    <n v="7708484634"/>
    <s v="PRAMATHSURENDRA@GMAIL.COM"/>
    <s v="UNIT HEAD"/>
    <s v="13/6A, VANGIAMMAN, STREET, MADUKKARAJ, COIMBATORE, TAMIL NADU- 641105"/>
    <d v="1993-09-10T00:00:00"/>
    <n v="30"/>
    <n v="6"/>
    <n v="60000"/>
    <n v="720000"/>
    <s v="Z3533546"/>
  </r>
  <r>
    <n v="38"/>
    <x v="3"/>
    <s v="TOGO"/>
    <x v="11"/>
    <n v="5805"/>
    <x v="37"/>
    <s v="Manager Production QC"/>
    <x v="27"/>
    <x v="0"/>
    <s v="Contract"/>
    <x v="34"/>
    <n v="0"/>
    <x v="4"/>
    <n v="9398460053"/>
    <s v="mvsubbarao1964@gmail.com"/>
    <s v="UNIT HEAD"/>
    <s v="13-73, FOF - 3, JAI VENKATA SAI TOWERS, PALA BAZAR PRASADAMPADU, VIJAYAWADA,  DIST KRISHNA- 521108"/>
    <d v="1964-07-01T00:00:00"/>
    <n v="59"/>
    <n v="31"/>
    <n v="120000"/>
    <n v="1440000"/>
    <s v="U7395325"/>
  </r>
  <r>
    <n v="39"/>
    <x v="3"/>
    <s v="TOGO"/>
    <x v="5"/>
    <n v="2035"/>
    <x v="38"/>
    <s v="Automobile Engineer"/>
    <x v="12"/>
    <x v="0"/>
    <s v="Contract"/>
    <x v="35"/>
    <n v="5"/>
    <x v="2"/>
    <n v="8319860114"/>
    <s v="SDSOUMENDUTTA1@GMAIL.COM"/>
    <s v="UNIT HEAD"/>
    <s v="SOUMEN DUTTA SECTOR -5 STREET NO-11 BLOCK NO-11/D ,BHILAI CHATTISGARTH"/>
    <d v="1976-09-27T00:00:00"/>
    <n v="47"/>
    <n v="21"/>
    <n v="65000"/>
    <n v="780000"/>
    <s v="R5144139"/>
  </r>
  <r>
    <n v="40"/>
    <x v="4"/>
    <s v="GHANA"/>
    <x v="0"/>
    <n v="1701"/>
    <x v="39"/>
    <s v="GENERAL MANAGER"/>
    <x v="0"/>
    <x v="1"/>
    <s v="Contract"/>
    <x v="36"/>
    <n v="21"/>
    <x v="3"/>
    <n v="9191602330963"/>
    <s v="ramarao1162@yahoo.com"/>
    <s v="CHAIRMEN"/>
    <s v="4.3.114/1,1/3-RAMANAPET,KOREPADU,GUNTUR,AP"/>
    <d v="1962-11-01T00:00:00"/>
    <n v="61"/>
    <n v="33"/>
    <n v="130000"/>
    <n v="1560000"/>
    <s v="Z2015615"/>
  </r>
  <r>
    <n v="41"/>
    <x v="4"/>
    <s v="GHANA"/>
    <x v="1"/>
    <n v="1713"/>
    <x v="40"/>
    <s v="Financial Controller"/>
    <x v="1"/>
    <x v="0"/>
    <s v="Contract"/>
    <x v="37"/>
    <n v="14"/>
    <x v="4"/>
    <n v="9177606409"/>
    <s v="nvenkatesh@diamondcementghana.com"/>
    <s v="UNIT HEAD"/>
    <s v="P O BOX 320, TEMA, GHANA"/>
    <d v="1960-07-20T00:00:00"/>
    <n v="63"/>
    <n v="32"/>
    <n v="85000"/>
    <n v="1020000"/>
    <s v="K0608599"/>
  </r>
  <r>
    <n v="42"/>
    <x v="4"/>
    <s v="GHANA"/>
    <x v="1"/>
    <n v="1930"/>
    <x v="41"/>
    <s v="Financial Controller"/>
    <x v="1"/>
    <x v="0"/>
    <s v="Contract"/>
    <x v="38"/>
    <n v="5"/>
    <x v="0"/>
    <n v="9445566188"/>
    <s v="KVMCOST@REDIFFMAIL.COM"/>
    <s v="UNIT HEAD"/>
    <s v="AARTHI SIVARANMAN APARTMENTS 17, OLD TOWNSHIP ROAD, AMBATTUR, CHENNAI- 600053"/>
    <d v="1963-06-25T00:00:00"/>
    <n v="60"/>
    <n v="25"/>
    <n v="125000"/>
    <n v="1500000"/>
    <s v="M9491145"/>
  </r>
  <r>
    <n v="43"/>
    <x v="4"/>
    <s v="GHANA"/>
    <x v="2"/>
    <n v="1765"/>
    <x v="42"/>
    <s v="Commercial Manager"/>
    <x v="28"/>
    <x v="0"/>
    <s v="Contract"/>
    <x v="39"/>
    <n v="6"/>
    <x v="0"/>
    <n v="7386821740"/>
    <s v="satyavolu1965@gmail.com"/>
    <s v="UNIT HEAD"/>
    <s v="SATYA CLASSIC TOWERS, TARNAKA, HYDERABAD-17"/>
    <d v="1965-08-27T00:00:00"/>
    <n v="58"/>
    <n v="33"/>
    <n v="95000"/>
    <n v="1140000"/>
    <s v="U8699224"/>
  </r>
  <r>
    <n v="44"/>
    <x v="4"/>
    <s v="GHANA"/>
    <x v="10"/>
    <n v="1766"/>
    <x v="43"/>
    <s v="Assistant Manager"/>
    <x v="29"/>
    <x v="0"/>
    <s v="Contract"/>
    <x v="40"/>
    <n v="0"/>
    <x v="4"/>
    <n v="9874484390"/>
    <s v="ranjan.chakravarty2007@gmail.com"/>
    <s v="UNIT HEAD"/>
    <s v="Jetia Bakultala, Halisahar, North 24, Parganas, West Bengal-743135"/>
    <d v="1976-05-02T00:00:00"/>
    <n v="47"/>
    <n v="21"/>
    <n v="110000"/>
    <n v="1320000"/>
    <s v="Z6653509"/>
  </r>
  <r>
    <n v="45"/>
    <x v="4"/>
    <s v="GHANA"/>
    <x v="3"/>
    <n v="1703"/>
    <x v="44"/>
    <s v="Fitter"/>
    <x v="30"/>
    <x v="1"/>
    <s v="Contract"/>
    <x v="41"/>
    <n v="15"/>
    <x v="3"/>
    <n v="99123456789"/>
    <s v="lakshmanaprasaddasari@gmail.com"/>
    <s v="UNIT HEAD"/>
    <s v="D.LAKSHMANA PRASAD,S/O D.B KOTESWARA RAO,H.NO;13-2-261,GURAJADA APPARAO STREET,MACHERLA-522426,GUNTUR,AP,INDIA"/>
    <d v="1961-10-09T00:00:00"/>
    <n v="62"/>
    <n v="31"/>
    <n v="46000"/>
    <n v="552000"/>
    <s v="Z2262321"/>
  </r>
  <r>
    <n v="46"/>
    <x v="4"/>
    <s v="GHANA"/>
    <x v="3"/>
    <n v="1704"/>
    <x v="45"/>
    <s v="Welder"/>
    <x v="31"/>
    <x v="0"/>
    <s v="Contract"/>
    <x v="42"/>
    <n v="13"/>
    <x v="5"/>
    <n v="919908534282"/>
    <s v="amitkumarsaroj2014@gmail.com"/>
    <s v="UNIT HEAD"/>
    <s v="AMIT KUMAR ,H.NO:8-124 SANJAY GHANDI NAGAR,QUTUBLLAPUR ,RANGA REDDY ,AP"/>
    <d v="1983-07-01T00:00:00"/>
    <n v="40"/>
    <n v="15"/>
    <n v="36000"/>
    <n v="432000"/>
    <s v="Z1402560"/>
  </r>
  <r>
    <n v="47"/>
    <x v="4"/>
    <s v="GHANA"/>
    <x v="3"/>
    <n v="1764"/>
    <x v="46"/>
    <s v="Fitter"/>
    <x v="30"/>
    <x v="0"/>
    <s v="Contract"/>
    <x v="43"/>
    <n v="0"/>
    <x v="2"/>
    <n v="7032479805"/>
    <s v="venkateswarlugondi@gmail.com"/>
    <s v="UNIT HEAD"/>
    <s v="H.NO. 1 - 64, BOINACHERUVUPALLI VILLAGE, PEAPALLY MANDAL, KURNOOL, ANDHRA PRADESH - 518220"/>
    <d v="1989-06-12T00:00:00"/>
    <n v="34"/>
    <n v="13"/>
    <n v="55000"/>
    <n v="660000"/>
    <s v="V9891114"/>
  </r>
  <r>
    <n v="48"/>
    <x v="4"/>
    <s v="GHANA"/>
    <x v="3"/>
    <n v="1712"/>
    <x v="47"/>
    <s v="Mechanical Foreman"/>
    <x v="25"/>
    <x v="0"/>
    <s v="Contract"/>
    <x v="44"/>
    <n v="16"/>
    <x v="2"/>
    <s v="00233 540105744"/>
    <s v="mohangopal44@gmail.com"/>
    <s v="UNIT HEAD"/>
    <s v="Dummy Address"/>
    <d v="1960-05-04T00:00:00"/>
    <n v="63"/>
    <n v="30"/>
    <n v="40000"/>
    <n v="480000"/>
    <s v="Z2015787"/>
  </r>
  <r>
    <n v="49"/>
    <x v="4"/>
    <s v="GHANA"/>
    <x v="4"/>
    <n v="2009"/>
    <x v="48"/>
    <s v="Foreman"/>
    <x v="32"/>
    <x v="0"/>
    <s v="Contract"/>
    <x v="45"/>
    <n v="8"/>
    <x v="2"/>
    <n v="917702737558"/>
    <s v="mvnreddy74@gmail.com"/>
    <s v="UNIT HEAD"/>
    <s v=" M.VENKATANARAYANA REDDY  NAYANAGER,KODAD(VI&amp;PO&amp;MD)NALGONDA (DI) TELANGANA STATE"/>
    <d v="1974-01-07T00:00:00"/>
    <n v="49"/>
    <n v="20"/>
    <n v="45000"/>
    <n v="540000"/>
    <s v="L7806163"/>
  </r>
  <r>
    <n v="50"/>
    <x v="4"/>
    <s v="GHANA"/>
    <x v="4"/>
    <n v="4325"/>
    <x v="49"/>
    <s v="FOREMAN ELECTRICAL AND INSTRUMENTATION"/>
    <x v="32"/>
    <x v="0"/>
    <s v="Contract"/>
    <x v="46"/>
    <n v="9"/>
    <x v="2"/>
    <n v="919865931823"/>
    <s v="s.mani12323@yahoo.com"/>
    <s v="UNIT HEAD"/>
    <s v="SUBBIAH MANI, 154 I, NORTH STREET, KURICHIKULAM, NARANAMMAL PURAM, TIRUNELVELI, TAMIL NADU STATE, IN"/>
    <d v="1959-10-25T00:00:00"/>
    <n v="64"/>
    <n v="37"/>
    <n v="55000"/>
    <n v="660000"/>
    <s v="H1648496"/>
  </r>
  <r>
    <n v="51"/>
    <x v="4"/>
    <s v="GHANA"/>
    <x v="7"/>
    <s v="0606"/>
    <x v="50"/>
    <s v="Stores Officer"/>
    <x v="33"/>
    <x v="0"/>
    <s v="Contract"/>
    <x v="47"/>
    <n v="6"/>
    <x v="3"/>
    <n v="9700457019"/>
    <s v="srichary70@gmail.com"/>
    <s v="UNIT HEAD"/>
    <s v="Flat No:G-11, SVLN Apartments, Sujathanagar, Pendurthi, Visakhapatnam-530051"/>
    <d v="1970-06-10T00:00:00"/>
    <n v="53"/>
    <n v="23"/>
    <n v="65000"/>
    <n v="780000"/>
    <s v="J2324189"/>
  </r>
  <r>
    <n v="52"/>
    <x v="4"/>
    <s v="GHANA"/>
    <x v="12"/>
    <n v="1702"/>
    <x v="51"/>
    <s v="Foreman"/>
    <x v="34"/>
    <x v="0"/>
    <s v="Contract"/>
    <x v="48"/>
    <n v="19"/>
    <x v="5"/>
    <n v="919937242954"/>
    <s v="sanjeebkumarnayak75@gmail.com"/>
    <s v="UNIT HEAD"/>
    <s v="BALIGANDA VILLAGE,CHAKADA GOGUA,KENDRA PARA DIST,ODISHA-759245"/>
    <d v="1975-06-11T00:00:00"/>
    <n v="48"/>
    <n v="23"/>
    <n v="51000"/>
    <n v="612000"/>
    <s v="Z1718962"/>
  </r>
  <r>
    <n v="53"/>
    <x v="5"/>
    <s v="GHANA"/>
    <x v="0"/>
    <n v="1902"/>
    <x v="52"/>
    <s v="GENERAL MANAGER"/>
    <x v="0"/>
    <x v="0"/>
    <s v="Contract"/>
    <x v="49"/>
    <n v="13"/>
    <x v="0"/>
    <n v="202021179"/>
    <s v="mchandrasekharbabu@yahoo.co.in"/>
    <s v="CHAIRMEN"/>
    <s v="D-No-7/21 Divyazana samazam ST Gudivada-521301"/>
    <m/>
    <n v="123"/>
    <n v="23"/>
    <n v="130000"/>
    <n v="1560000"/>
    <s v="H8395435"/>
  </r>
  <r>
    <n v="54"/>
    <x v="5"/>
    <s v="GHANA"/>
    <x v="1"/>
    <n v="1956"/>
    <x v="53"/>
    <s v="Financial Controller"/>
    <x v="1"/>
    <x v="0"/>
    <s v="Contract"/>
    <x v="50"/>
    <n v="0"/>
    <x v="0"/>
    <n v="8160496012"/>
    <s v="pareshthakker4@gmail.com"/>
    <s v="UNIT HEAD"/>
    <s v="P 15 Prashanti Apartment, 2nd floor, Kalamvadi society, Ahmedabad, GJ-320008"/>
    <d v="1968-07-03T00:00:00"/>
    <n v="55"/>
    <n v="25"/>
    <n v="200000"/>
    <n v="2400000"/>
    <s v="U0075858"/>
  </r>
  <r>
    <n v="55"/>
    <x v="5"/>
    <s v="GHANA"/>
    <x v="10"/>
    <n v="1955"/>
    <x v="54"/>
    <s v="Manager sales and Marketing"/>
    <x v="35"/>
    <x v="0"/>
    <s v="Contract"/>
    <x v="51"/>
    <n v="0"/>
    <x v="4"/>
    <n v="9760880505"/>
    <s v="khannadinesh.1972@gmail.com"/>
    <s v="UNIT HEAD"/>
    <s v="Flat No : D-003,Raheja Atharva Apartments, Sector-109, Gurugram-122006.(Haryana)"/>
    <d v="1972-03-05T00:00:00"/>
    <n v="51"/>
    <n v="25"/>
    <n v="150000"/>
    <n v="1800000"/>
    <s v="Y8057201"/>
  </r>
  <r>
    <n v="56"/>
    <x v="5"/>
    <s v="GHANA"/>
    <x v="3"/>
    <n v="1951"/>
    <x v="55"/>
    <s v="Senior Manager"/>
    <x v="36"/>
    <x v="0"/>
    <s v="Contract"/>
    <x v="52"/>
    <n v="0"/>
    <x v="1"/>
    <n v="9865165055"/>
    <s v="a.anbalagan63@gmail.com"/>
    <s v="UNIT HEAD"/>
    <s v="2/35, NALLALAGU STREET, MELASIVAPURI, PADUKKOTTAI, TAMIL NADU-622403"/>
    <d v="1963-07-18T00:00:00"/>
    <n v="60"/>
    <n v="41"/>
    <n v="140000"/>
    <n v="1680000"/>
    <s v="N4638534"/>
  </r>
  <r>
    <n v="57"/>
    <x v="5"/>
    <s v="GHANA"/>
    <x v="3"/>
    <n v="1907"/>
    <x v="56"/>
    <s v="Assistant Manager Mechanical"/>
    <x v="37"/>
    <x v="0"/>
    <s v="Contract"/>
    <x v="53"/>
    <n v="11"/>
    <x v="1"/>
    <n v="233501326907"/>
    <s v="karankisrikanth@gmail.com"/>
    <s v="UNIT HEAD"/>
    <s v="H.No: 12-2-617, srisailam Road, Macherla, Guntur - Dist.  A.P"/>
    <d v="1985-09-18T00:00:00"/>
    <n v="38"/>
    <n v="7"/>
    <n v="45000"/>
    <n v="540000"/>
    <s v="H1870183"/>
  </r>
  <r>
    <n v="58"/>
    <x v="5"/>
    <s v="GHANA"/>
    <x v="3"/>
    <n v="1946"/>
    <x v="57"/>
    <s v="Senior Mechanical Engineer"/>
    <x v="2"/>
    <x v="0"/>
    <s v="Contract"/>
    <x v="54"/>
    <n v="1"/>
    <x v="3"/>
    <n v="9490462148"/>
    <s v="gandhamobulesu1@gmail.com"/>
    <s v="UNIT HEAD"/>
    <s v="H. No- 8-210,  Bethamcherla Mandalam, Quarry Kottal, Cement Nagar,  Kurnool Dist. Andhra Pradesh- 51"/>
    <d v="1980-02-01T00:00:00"/>
    <n v="43"/>
    <n v="13"/>
    <n v="70000"/>
    <n v="840000"/>
    <s v="L6722917"/>
  </r>
  <r>
    <n v="59"/>
    <x v="5"/>
    <s v="GHANA"/>
    <x v="3"/>
    <n v="1949"/>
    <x v="58"/>
    <s v="Mechanical Engineer"/>
    <x v="4"/>
    <x v="1"/>
    <s v="Contract"/>
    <x v="55"/>
    <n v="1"/>
    <x v="3"/>
    <n v="9000321187"/>
    <s v="sundaresh.kitti@gmail.com"/>
    <s v="UNIT HEAD"/>
    <s v="CEMENT NAGAR , KURNOOL"/>
    <d v="1985-04-10T00:00:00"/>
    <n v="38"/>
    <n v="16"/>
    <n v="75000"/>
    <n v="900000"/>
    <s v="V0509393"/>
  </r>
  <r>
    <n v="60"/>
    <x v="5"/>
    <s v="GHANA"/>
    <x v="3"/>
    <n v="1925"/>
    <x v="59"/>
    <s v="Mechanical Engineer"/>
    <x v="4"/>
    <x v="0"/>
    <s v="Contract"/>
    <x v="56"/>
    <n v="6"/>
    <x v="3"/>
    <n v="8374244013"/>
    <s v="NAGENDRAPRASADU687@GMAIL.COM"/>
    <s v="UNIT HEAD"/>
    <s v="H. NO:2-20,ENAKANDLA BANGAMPALLI,KURNOOL,ANDHRA PRADESH-518124"/>
    <d v="1993-02-11T00:00:00"/>
    <n v="30"/>
    <n v="6"/>
    <n v="60000"/>
    <n v="720000"/>
    <s v="R2815440"/>
  </r>
  <r>
    <n v="61"/>
    <x v="5"/>
    <s v="GHANA"/>
    <x v="3"/>
    <n v="1943"/>
    <x v="60"/>
    <s v="ASSISTANT MANAGER DESIGNS"/>
    <x v="38"/>
    <x v="0"/>
    <s v="Contract"/>
    <x v="57"/>
    <n v="2"/>
    <x v="3"/>
    <n v="9704923032"/>
    <s v="nagasayanareddy.r@gmail.com"/>
    <s v="UNIT HEAD"/>
    <s v="Door No:12-3-59, Sai Nagar, IVth cross, Anantapur, Andhrapradesh - 515002"/>
    <d v="1982-10-03T00:00:00"/>
    <n v="41"/>
    <n v="17"/>
    <n v="120000"/>
    <n v="1440000"/>
    <s v="S1950623"/>
  </r>
  <r>
    <n v="62"/>
    <x v="5"/>
    <s v="GHANA"/>
    <x v="4"/>
    <n v="1905"/>
    <x v="61"/>
    <s v="Manager"/>
    <x v="39"/>
    <x v="0"/>
    <s v="Contract"/>
    <x v="58"/>
    <n v="12"/>
    <x v="1"/>
    <n v="501326911"/>
    <s v="chekuribalakrishna@gmail.com"/>
    <s v="UNIT HEAD"/>
    <s v="H.No 7-7-11/2, Street -1, Balaji nagar, Peerzadiguda,uppal Hyderabad"/>
    <d v="1985-05-15T00:00:00"/>
    <n v="38"/>
    <n v="9"/>
    <n v="55000"/>
    <n v="660000"/>
    <s v="G2377473"/>
  </r>
  <r>
    <n v="63"/>
    <x v="5"/>
    <s v="GHANA"/>
    <x v="4"/>
    <n v="1313"/>
    <x v="62"/>
    <s v="Instrumentation Engineer"/>
    <x v="40"/>
    <x v="0"/>
    <s v="Contract"/>
    <x v="59"/>
    <n v="8"/>
    <x v="3"/>
    <n v="251947408786"/>
    <s v="rafi1027@gmail.com"/>
    <s v="UNIT HEAD"/>
    <s v="S/O.HUSSAIN VALI,H.NO:3-45,HUSSAINAPURAM V"/>
    <d v="1992-07-19T00:00:00"/>
    <n v="31"/>
    <n v="6"/>
    <n v="35000"/>
    <n v="420000"/>
    <s v="L4076501"/>
  </r>
  <r>
    <n v="64"/>
    <x v="5"/>
    <s v="GHANA"/>
    <x v="4"/>
    <n v="1950"/>
    <x v="63"/>
    <s v="Senior Engineer Electrical"/>
    <x v="41"/>
    <x v="0"/>
    <s v="Contract"/>
    <x v="60"/>
    <n v="0"/>
    <x v="1"/>
    <n v="9030414158"/>
    <s v="punnayya1@gmail.com"/>
    <s v="UNIT HEAD"/>
    <s v="H.NO: 2-10, YADAV BAZAR, GAMALAPADU, DACHEPALLI (M), GUNTUR, ANDHRA PRADESH- 522414."/>
    <d v="1992-06-30T00:00:00"/>
    <n v="31"/>
    <n v="9"/>
    <n v="75000"/>
    <n v="900000"/>
    <s v="W7703489"/>
  </r>
  <r>
    <n v="65"/>
    <x v="5"/>
    <s v="GHANA"/>
    <x v="4"/>
    <n v="1804"/>
    <x v="64"/>
    <s v="Maintenance Supervisor"/>
    <x v="42"/>
    <x v="0"/>
    <s v="Contract"/>
    <x v="61"/>
    <n v="7"/>
    <x v="2"/>
    <n v="8553302318"/>
    <s v="tvnag1987@gmail.com"/>
    <s v="UNIT HEAD"/>
    <s v="H.No:9-100,Tadi Boyinavari Palem, Chukkapallivaripalem,duggirala mandalam, Guntur"/>
    <d v="1989-05-10T00:00:00"/>
    <n v="34"/>
    <n v="10"/>
    <n v="40000"/>
    <n v="480000"/>
    <s v="N7849465"/>
  </r>
  <r>
    <n v="66"/>
    <x v="5"/>
    <s v="GHANA"/>
    <x v="4"/>
    <n v="1909"/>
    <x v="65"/>
    <s v="Charge Hand Kalasi"/>
    <x v="43"/>
    <x v="1"/>
    <s v="Contract"/>
    <x v="62"/>
    <n v="10"/>
    <x v="2"/>
    <n v="501326911"/>
    <s v="obulesu786@gmail.com"/>
    <s v="UNIT HEAD"/>
    <s v="H-No-F2/2;Sripuram Boincheruvupally Peapully-518220"/>
    <d v="1979-02-06T00:00:00"/>
    <n v="44"/>
    <n v="16"/>
    <n v="45000"/>
    <n v="540000"/>
    <s v="K2579935"/>
  </r>
  <r>
    <n v="67"/>
    <x v="5"/>
    <s v="GHANA"/>
    <x v="11"/>
    <s v="0531"/>
    <x v="66"/>
    <s v="HOD Quality Control"/>
    <x v="44"/>
    <x v="0"/>
    <s v="Contract"/>
    <x v="63"/>
    <n v="7"/>
    <x v="0"/>
    <n v="8374238996"/>
    <s v="chennareddy1961@gmail.com"/>
    <s v="UNIT HEAD"/>
    <s v="Sivapuram Village, Davarajugattu Post, Peddaraveedu Mandal, Prakasam District, Andhra Pradesh"/>
    <d v="1961-06-10T00:00:00"/>
    <n v="62"/>
    <n v="31"/>
    <n v="10000"/>
    <n v="120000"/>
    <s v="G2573716"/>
  </r>
  <r>
    <n v="68"/>
    <x v="5"/>
    <s v="GHANA"/>
    <x v="11"/>
    <n v="1921"/>
    <x v="67"/>
    <s v="Chemist"/>
    <x v="45"/>
    <x v="0"/>
    <s v="Contract"/>
    <x v="64"/>
    <n v="7"/>
    <x v="0"/>
    <n v="9959121678"/>
    <s v="varma.mudunuri85@gmail.com"/>
    <s v="UNIT HEAD"/>
    <s v="H.No:3-77/1,Chinakothalanka,Mummidivaram Mandal,E.G.Dt-533216"/>
    <d v="1985-08-02T00:00:00"/>
    <n v="38"/>
    <n v="9"/>
    <n v="60000"/>
    <n v="720000"/>
    <s v="K2282040"/>
  </r>
  <r>
    <n v="69"/>
    <x v="5"/>
    <s v="GHANA"/>
    <x v="11"/>
    <n v="3530"/>
    <x v="68"/>
    <s v="Chemist"/>
    <x v="45"/>
    <x v="0"/>
    <s v="Contract"/>
    <x v="65"/>
    <n v="5"/>
    <x v="0"/>
    <n v="7781941947"/>
    <s v="MANOWARALAM99@YAHOO.COM"/>
    <s v="UNIT HEAD"/>
    <s v="BENIGER, MUNGER, BIHAR- 811201"/>
    <d v="1985-07-16T00:00:00"/>
    <n v="38"/>
    <n v="12"/>
    <n v="65000"/>
    <n v="780000"/>
    <s v="P0569383"/>
  </r>
  <r>
    <n v="70"/>
    <x v="5"/>
    <s v="GHANA"/>
    <x v="13"/>
    <n v="1914"/>
    <x v="69"/>
    <s v="Assistant Manager"/>
    <x v="46"/>
    <x v="0"/>
    <s v="Contract"/>
    <x v="66"/>
    <n v="9"/>
    <x v="0"/>
    <n v="99123456789"/>
    <s v="abcd1234@gmail.com"/>
    <s v="UNIT HEAD"/>
    <s v="NULL"/>
    <d v="1979-06-01T00:00:00"/>
    <n v="44"/>
    <n v="15"/>
    <n v="60000"/>
    <n v="720000"/>
    <s v="L7087332"/>
  </r>
  <r>
    <n v="71"/>
    <x v="5"/>
    <s v="GHANA"/>
    <x v="13"/>
    <n v="1939"/>
    <x v="70"/>
    <s v="Senior Officer Process"/>
    <x v="47"/>
    <x v="0"/>
    <s v="Contract"/>
    <x v="67"/>
    <n v="4"/>
    <x v="2"/>
    <n v="9492187656"/>
    <s v="POTHULAMURALIDHARA@GMAIL.COM"/>
    <s v="UNIT HEAD"/>
    <s v="C-62, DECCAN CEMENTS, BHAVANIPURAM COLONY, MAHANKALI GUDEM, SURYAPET, TELANGANA- 508218"/>
    <d v="1961-07-30T00:00:00"/>
    <n v="62"/>
    <n v="37"/>
    <n v="80000"/>
    <n v="960000"/>
    <s v="P7807117"/>
  </r>
  <r>
    <n v="72"/>
    <x v="5"/>
    <s v="GHANA"/>
    <x v="13"/>
    <n v="1952"/>
    <x v="71"/>
    <s v="CCR Operator"/>
    <x v="48"/>
    <x v="0"/>
    <s v="Contract"/>
    <x v="68"/>
    <n v="0"/>
    <x v="0"/>
    <n v="7051983769"/>
    <s v="rameshpinnapuram@gmail.com"/>
    <s v="UNIT HEAD"/>
    <s v="H.NO. 9 - 160/4, NEAR OLD WATER TANK, CEMENT NAGAR, KURNOOL, ANDHRA PRADESH - 518206."/>
    <d v="1987-06-15T00:00:00"/>
    <n v="36"/>
    <n v="7"/>
    <n v="65000"/>
    <n v="780000"/>
    <s v="S7637381"/>
  </r>
  <r>
    <n v="73"/>
    <x v="5"/>
    <s v="GHANA"/>
    <x v="5"/>
    <n v="1932"/>
    <x v="72"/>
    <s v="Foreman Automobile"/>
    <x v="49"/>
    <x v="0"/>
    <s v="Contract"/>
    <x v="35"/>
    <n v="5"/>
    <x v="2"/>
    <n v="9492152505"/>
    <s v="RAMANARAMANA1838@GMAIL.COM"/>
    <s v="UNIT HEAD"/>
    <s v="VENKATA RAMANA H-NO:10-189 G TYPE CEMENT NAGAR KARNOOLANDHRA PRADESH"/>
    <d v="1979-07-03T00:00:00"/>
    <n v="44"/>
    <n v="21"/>
    <n v="50000"/>
    <n v="600000"/>
    <s v="N8331645"/>
  </r>
  <r>
    <n v="74"/>
    <x v="5"/>
    <s v="GHANA"/>
    <x v="6"/>
    <n v="1918"/>
    <x v="73"/>
    <s v="EXPLORATION MANAGER"/>
    <x v="50"/>
    <x v="0"/>
    <s v="Contract"/>
    <x v="69"/>
    <n v="8"/>
    <x v="4"/>
    <n v="261518391"/>
    <s v="minesnssvs@gmail.com"/>
    <s v="UNIT HEAD"/>
    <s v="8-46, Dowleswaram, EGDT, A.P"/>
    <d v="1989-02-10T00:00:00"/>
    <n v="34"/>
    <n v="5"/>
    <n v="50000"/>
    <n v="600000"/>
    <s v="J7362707"/>
  </r>
  <r>
    <n v="75"/>
    <x v="5"/>
    <s v="GHANA"/>
    <x v="6"/>
    <n v="1316"/>
    <x v="74"/>
    <s v="Dy Manager"/>
    <x v="51"/>
    <x v="0"/>
    <s v="Contract"/>
    <x v="70"/>
    <n v="8"/>
    <x v="3"/>
    <n v="917829345999"/>
    <s v="sudheervarmajmpn4@gmail.com"/>
    <s v="UNIT HEAD"/>
    <s v="3-28-1, Jampanavari Veedi,Tuni East Godavari,AP"/>
    <d v="1984-05-12T00:00:00"/>
    <n v="39"/>
    <n v="10"/>
    <n v="60000"/>
    <n v="720000"/>
    <s v="G1480938"/>
  </r>
  <r>
    <n v="76"/>
    <x v="5"/>
    <s v="GHANA"/>
    <x v="7"/>
    <n v="1953"/>
    <x v="75"/>
    <s v="Manager Stores"/>
    <x v="52"/>
    <x v="0"/>
    <s v="Contract"/>
    <x v="71"/>
    <n v="0"/>
    <x v="1"/>
    <n v="7569153822"/>
    <s v="vsakthirekha@gmail.com"/>
    <s v="UNIT HEAD"/>
    <s v="55 KUMARAPALAYAM MAIN ROAD,WARD-1,PALIPALAYAM AGRAHARAM,NAMAKKAL,TAMILNADU-638008"/>
    <d v="1977-05-14T00:00:00"/>
    <n v="46"/>
    <n v="20"/>
    <n v="115000"/>
    <n v="1380000"/>
    <s v="L9178157"/>
  </r>
  <r>
    <n v="77"/>
    <x v="5"/>
    <s v="GHANA"/>
    <x v="8"/>
    <s v="0032"/>
    <x v="76"/>
    <s v="Packing Plant Foreman"/>
    <x v="53"/>
    <x v="0"/>
    <s v="Contract"/>
    <x v="72"/>
    <n v="4"/>
    <x v="5"/>
    <n v="9110583216"/>
    <s v="DADIREEDY@GMAIL.COM"/>
    <s v="UNIT HEAD"/>
    <s v="H.NO: 9-17-1/A, KANDUKUR ROAD, NEAR JAMMI TREE, ALLAGADDA, KURNOOL, ANDHRA PRADESH- 518543"/>
    <d v="1961-01-10T00:00:00"/>
    <n v="62"/>
    <n v="26"/>
    <n v="50000"/>
    <n v="600000"/>
    <s v="L7919064"/>
  </r>
  <r>
    <n v="78"/>
    <x v="5"/>
    <s v="GHANA"/>
    <x v="9"/>
    <n v="1954"/>
    <x v="77"/>
    <s v="Mechanical Engineer"/>
    <x v="4"/>
    <x v="0"/>
    <s v="Contract"/>
    <x v="73"/>
    <n v="0"/>
    <x v="3"/>
    <n v="8519922918"/>
    <s v="yspreddy1969@gmail.com"/>
    <s v="UNIT HEAD"/>
    <s v="H.NO.45-24-6-11 FIRST FLOOR CO PULLAREDDY ASHOKNAGAR,KURNOOL PIN:518005,ANDHRA PRADESH,INDIA"/>
    <d v="1969-06-18T00:00:00"/>
    <n v="54"/>
    <n v="32"/>
    <n v="75000"/>
    <n v="900000"/>
    <s v="W0299470"/>
  </r>
  <r>
    <n v="79"/>
    <x v="6"/>
    <s v="GHANA"/>
    <x v="0"/>
    <n v="2207"/>
    <x v="78"/>
    <s v="GENERAL MANAGER"/>
    <x v="0"/>
    <x v="0"/>
    <s v="Contract"/>
    <x v="74"/>
    <n v="0"/>
    <x v="4"/>
    <n v="9639211100"/>
    <s v="pksrivastva5@yahoo.co.in"/>
    <s v="CHAIRMEN"/>
    <s v="C - 505, OMEGA GREEN PARK APPT. OPP. RAMSWAROOP ENGINEERING COLLEGE, LUCKNOW, UTTAR PRADESH - 226028"/>
    <d v="1960-07-10T00:00:00"/>
    <n v="63"/>
    <n v="34"/>
    <n v="300000"/>
    <n v="3600000"/>
    <s v="M4334651"/>
  </r>
  <r>
    <n v="80"/>
    <x v="6"/>
    <s v="GHANA"/>
    <x v="1"/>
    <n v="2037"/>
    <x v="79"/>
    <s v="Financial Controller"/>
    <x v="1"/>
    <x v="0"/>
    <s v="Contract"/>
    <x v="75"/>
    <n v="4"/>
    <x v="0"/>
    <n v="7397042488"/>
    <s v="RAJA_AVASARALA@YAHOO.COM"/>
    <s v="UNIT HEAD"/>
    <s v="E-08, BRS EMPIRE, PEDDA WALTAIR, VISAKHAPATNAM, ANDHRA PRADESH-530017"/>
    <d v="1962-03-07T00:00:00"/>
    <n v="61"/>
    <n v="29"/>
    <n v="120000"/>
    <n v="1440000"/>
    <s v="R2785427"/>
  </r>
  <r>
    <n v="81"/>
    <x v="6"/>
    <s v="GHANA"/>
    <x v="10"/>
    <n v="2204"/>
    <x v="80"/>
    <s v="Manager sales and Marketing"/>
    <x v="35"/>
    <x v="0"/>
    <s v="Contract"/>
    <x v="76"/>
    <n v="2"/>
    <x v="4"/>
    <n v="9542446737"/>
    <s v="sudhanshu.shrivastava@gmail.com"/>
    <s v="UNIT HEAD"/>
    <s v="BILT COLONY,Q No C-42,BALLARPUR,CHANDRAPUR,MAHARASTRA-442901"/>
    <d v="1985-03-01T00:00:00"/>
    <n v="38"/>
    <n v="10"/>
    <n v="125000"/>
    <n v="1500000"/>
    <s v="R5267699"/>
  </r>
  <r>
    <n v="82"/>
    <x v="6"/>
    <s v="GHANA"/>
    <x v="3"/>
    <n v="2031"/>
    <x v="81"/>
    <s v="Senior Engineer Mechanical"/>
    <x v="2"/>
    <x v="0"/>
    <s v="Contract"/>
    <x v="77"/>
    <n v="6"/>
    <x v="3"/>
    <n v="8297042507"/>
    <s v="MUTHUVIJAY1988@GMAIL.COM"/>
    <s v="UNIT HEAD"/>
    <s v="SOUTH STREET,CHOCKALINGAPURAM,RAJAPALAYAM,VIRUDHUNAGAR,TAMIL NADU"/>
    <d v="1988-05-25T00:00:00"/>
    <n v="35"/>
    <n v="9"/>
    <n v="75000"/>
    <n v="900000"/>
    <s v="J6226675"/>
  </r>
  <r>
    <n v="83"/>
    <x v="6"/>
    <s v="GHANA"/>
    <x v="3"/>
    <n v="2203"/>
    <x v="82"/>
    <s v="Mechanical Engineer"/>
    <x v="4"/>
    <x v="0"/>
    <s v="Contract"/>
    <x v="78"/>
    <n v="2"/>
    <x v="2"/>
    <n v="9515168486"/>
    <s v="BABUSAB.KCP@GMAIL.COM"/>
    <s v="UNIT HEAD"/>
    <s v="D.NO-1/264, SETTIVARIPALLE, MYUDUKURU, YSR DISTRICT, ANDHRA PRADESH- 516173"/>
    <d v="1975-06-10T00:00:00"/>
    <n v="48"/>
    <n v="25"/>
    <n v="70000"/>
    <n v="840000"/>
    <s v="K5549740"/>
  </r>
  <r>
    <n v="84"/>
    <x v="6"/>
    <s v="GHANA"/>
    <x v="3"/>
    <n v="2005"/>
    <x v="83"/>
    <s v="Assitant Engineer"/>
    <x v="54"/>
    <x v="0"/>
    <s v="Contract"/>
    <x v="79"/>
    <n v="9"/>
    <x v="2"/>
    <n v="2330503012874"/>
    <s v="subodhajena686@gmail.com"/>
    <s v="UNIT HEAD"/>
    <s v="Bubneshwar"/>
    <d v="1991-10-05T00:00:00"/>
    <n v="32"/>
    <n v="6"/>
    <n v="40000"/>
    <n v="480000"/>
    <s v="J3044138"/>
  </r>
  <r>
    <n v="85"/>
    <x v="6"/>
    <s v="GHANA"/>
    <x v="4"/>
    <n v="2039"/>
    <x v="84"/>
    <s v="Electrical Engineer"/>
    <x v="8"/>
    <x v="1"/>
    <s v="Contract"/>
    <x v="80"/>
    <n v="4"/>
    <x v="3"/>
    <n v="7028292641"/>
    <s v="SHRIKAMTAM12@GMAIL.COM"/>
    <s v="UNIT HEAD"/>
    <s v="H.NO: 3-1-598, INDIRANAGAR, KANMNAGAR,TELANGANA-505001"/>
    <d v="1982-01-12T00:00:00"/>
    <n v="41"/>
    <n v="12"/>
    <n v="65000"/>
    <n v="780000"/>
    <s v="M4325592"/>
  </r>
  <r>
    <n v="86"/>
    <x v="6"/>
    <s v="GHANA"/>
    <x v="4"/>
    <n v="2209"/>
    <x v="85"/>
    <s v="Engineer Instrumentation"/>
    <x v="40"/>
    <x v="0"/>
    <s v="Contract"/>
    <x v="81"/>
    <n v="0"/>
    <x v="1"/>
    <n v="9865029590"/>
    <s v="ragavalex@gmail.com"/>
    <s v="UNIT HEAD"/>
    <s v="N/NO: 2-B,EAST STREET,KEELA VALADI PO,LALGUDI TK,TIRUCHARAPALLI RURAL,TAMIL NADU-621218"/>
    <d v="1986-05-15T00:00:00"/>
    <n v="37"/>
    <n v="10"/>
    <n v="70000"/>
    <n v="840000"/>
    <s v="T7638290"/>
  </r>
  <r>
    <n v="87"/>
    <x v="6"/>
    <s v="GHANA"/>
    <x v="4"/>
    <n v="2211"/>
    <x v="86"/>
    <s v="HEAD OF DEPARTMENT"/>
    <x v="55"/>
    <x v="0"/>
    <s v="Contract"/>
    <x v="82"/>
    <n v="0"/>
    <x v="4"/>
    <n v="9862571216"/>
    <s v="kvslnmurty@gmail.com"/>
    <s v="UNIT HEAD"/>
    <s v="D.No.19-5-24/1, F.No. A-5, Veerabhadrapuram, Rajahmundry, Andra Pradesh, - 533104"/>
    <d v="1962-10-21T00:00:00"/>
    <n v="61"/>
    <n v="36"/>
    <n v="150000"/>
    <n v="1800000"/>
    <s v="M1689358"/>
  </r>
  <r>
    <n v="88"/>
    <x v="6"/>
    <s v="GHANA"/>
    <x v="11"/>
    <n v="2013"/>
    <x v="87"/>
    <s v="MANAGER QUALITY CONTROL"/>
    <x v="56"/>
    <x v="0"/>
    <s v="Contract"/>
    <x v="59"/>
    <n v="8"/>
    <x v="0"/>
    <n v="919030921882"/>
    <s v="narrasaidaiah1234@gmail.com"/>
    <s v="UNIT HEAD"/>
    <s v="N.SAIDAIAH S/O.HANUMAIAH NADIKUDI (POST) DACHEPALLI (MD) GUNTUR (DT) A.P PIN:522414"/>
    <m/>
    <n v="123"/>
    <n v="20"/>
    <n v="60000"/>
    <n v="720000"/>
    <s v=" K4749488"/>
  </r>
  <r>
    <n v="89"/>
    <x v="6"/>
    <s v="GHANA"/>
    <x v="13"/>
    <n v="2038"/>
    <x v="88"/>
    <s v="OFFICER PROCESS"/>
    <x v="57"/>
    <x v="0"/>
    <s v="Contract"/>
    <x v="83"/>
    <n v="4"/>
    <x v="3"/>
    <n v="7483092229"/>
    <s v="DEEPAKKESHU1786@GMAIL.COM"/>
    <s v="UNIT HEAD"/>
    <s v="DEEPAK KESHU, NEAR BRIGHT LAN, BHANKUR SHAHABAD, CHITTAPUR, KAKABURAGI, KARNATAKA-585228"/>
    <d v="1969-08-01T00:00:00"/>
    <n v="54"/>
    <n v="16"/>
    <n v="80000"/>
    <n v="960000"/>
    <s v="L5932877"/>
  </r>
  <r>
    <n v="90"/>
    <x v="6"/>
    <s v="GHANA"/>
    <x v="5"/>
    <n v="2431"/>
    <x v="89"/>
    <s v="Automobile Engineer"/>
    <x v="12"/>
    <x v="0"/>
    <s v="Contract"/>
    <x v="84"/>
    <n v="6"/>
    <x v="3"/>
    <n v="9584113911"/>
    <s v="RAMJIPAWAR47@GMAIL.COM"/>
    <s v="UNIT HEAD"/>
    <s v="BEHIND REEMA HIGHER SECONDARY SCHOOL, nEW RAJIV NAGAR,SEMA KALAN,BHOPAL-462010"/>
    <d v="1986-07-04T00:00:00"/>
    <n v="37"/>
    <n v="10"/>
    <n v="50000"/>
    <n v="600000"/>
    <s v="K7171271"/>
  </r>
  <r>
    <n v="91"/>
    <x v="6"/>
    <s v="GHANA"/>
    <x v="7"/>
    <n v="2036"/>
    <x v="90"/>
    <s v="Stores Cum Commercial Manager"/>
    <x v="58"/>
    <x v="0"/>
    <s v="Contract"/>
    <x v="85"/>
    <n v="5"/>
    <x v="4"/>
    <n v="9865139239"/>
    <s v="ramakarur@gmail.com"/>
    <s v="UNIT HEAD"/>
    <s v="73 MAIN ROAD THALAVAPALAYAM PST KARUR 639113"/>
    <d v="1975-07-16T00:00:00"/>
    <n v="48"/>
    <n v="17"/>
    <n v="100000"/>
    <n v="1200000"/>
    <s v="S6525641"/>
  </r>
  <r>
    <n v="92"/>
    <x v="1"/>
    <s v="DR CONGO"/>
    <x v="0"/>
    <n v="4301"/>
    <x v="91"/>
    <s v="GENERAL MANAGER"/>
    <x v="0"/>
    <x v="0"/>
    <s v="Contract"/>
    <x v="86"/>
    <n v="21"/>
    <x v="1"/>
    <n v="919440603497"/>
    <s v="naralachetty.kondalu@gmail.com"/>
    <s v="CHAIRMEN"/>
    <s v="CHOUTAPALLY VILLAGE , MATTAMPALLEY MANDAL , NALGONDA, PIN 508204"/>
    <d v="1965-07-07T00:00:00"/>
    <n v="58"/>
    <n v="29"/>
    <n v="240000"/>
    <n v="2880000"/>
    <s v="Z1795405"/>
  </r>
  <r>
    <n v="93"/>
    <x v="1"/>
    <s v="DR CONGO"/>
    <x v="1"/>
    <s v="0615"/>
    <x v="92"/>
    <s v="Financial Controller"/>
    <x v="1"/>
    <x v="0"/>
    <s v="Contract"/>
    <x v="15"/>
    <n v="3"/>
    <x v="0"/>
    <n v="9553160908"/>
    <s v="BRAHMA.CHARI@YAHOO.COM"/>
    <s v="CHAIRMEN"/>
    <s v="8-2-293/159/B, SRI VENKATESWARA NAGAR, BANJARA HILLS, HYDERABAD, TELANGANA-500034"/>
    <d v="1974-05-25T00:00:00"/>
    <n v="49"/>
    <n v="18"/>
    <n v="125000"/>
    <n v="1500000"/>
    <s v="L7884432"/>
  </r>
  <r>
    <n v="94"/>
    <x v="1"/>
    <s v="DR CONGO"/>
    <x v="14"/>
    <s v="0527"/>
    <x v="93"/>
    <s v="Administrative Controller"/>
    <x v="59"/>
    <x v="0"/>
    <s v="Contract"/>
    <x v="87"/>
    <n v="7"/>
    <x v="4"/>
    <n v="9290246540"/>
    <s v="kulkarni_1970@yahoo.co.in"/>
    <s v="UNIT HEAD"/>
    <s v="H.NO.3-3-5/81/A/1,Akshayasreenivas,Srinagar Colony,Ramanthapur,Ranga Reddy-500013"/>
    <d v="1970-06-18T00:00:00"/>
    <n v="53"/>
    <n v="23"/>
    <n v="80000"/>
    <n v="960000"/>
    <s v="J7196750"/>
  </r>
  <r>
    <n v="95"/>
    <x v="1"/>
    <s v="DR CONGO"/>
    <x v="2"/>
    <n v="7003"/>
    <x v="94"/>
    <s v="Commercial Manager"/>
    <x v="28"/>
    <x v="1"/>
    <s v="Contract"/>
    <x v="88"/>
    <n v="1"/>
    <x v="0"/>
    <n v="9703803819"/>
    <s v="kvrlanand@gmail.com"/>
    <s v="UNIT HEAD"/>
    <s v="Flat No: G1, Plot No-13, Mamathanivas, NRI Colony, Pragathi Nagar, Kukatpally. Hyderabad. Telangana"/>
    <d v="1980-12-02T00:00:00"/>
    <n v="43"/>
    <n v="17"/>
    <n v="90000"/>
    <n v="1080000"/>
    <s v="W2993684"/>
  </r>
  <r>
    <n v="96"/>
    <x v="1"/>
    <s v="DR CONGO"/>
    <x v="3"/>
    <s v="0909"/>
    <x v="95"/>
    <s v="Senior Engineer Mechanical"/>
    <x v="2"/>
    <x v="1"/>
    <s v="Contract"/>
    <x v="89"/>
    <n v="8"/>
    <x v="1"/>
    <n v="99123456789"/>
    <s v="bupinder.cem@gmail.com"/>
    <s v="UNIT HEAD"/>
    <s v="House No 307, Village :Banchawalli Post Chola  Taluq : Secunderabad District : Bulund Shahar Uttarpradesh"/>
    <d v="1983-03-17T00:00:00"/>
    <n v="40"/>
    <n v="5"/>
    <n v="70000"/>
    <n v="840000"/>
    <s v="N2944913"/>
  </r>
  <r>
    <n v="97"/>
    <x v="1"/>
    <s v="DR CONGO"/>
    <x v="3"/>
    <n v="4702"/>
    <x v="96"/>
    <s v="Welder"/>
    <x v="31"/>
    <x v="0"/>
    <s v="Contract"/>
    <x v="90"/>
    <n v="9"/>
    <x v="2"/>
    <n v="9298501131"/>
    <s v="abcd1234@gmail.com"/>
    <s v="UNIT HEAD"/>
    <s v="D.No 3-17,Godavarru.Kankipadu, Krishna dt"/>
    <d v="1991-06-12T00:00:00"/>
    <n v="32"/>
    <n v="10"/>
    <n v="40000"/>
    <n v="480000"/>
    <s v="H5331766"/>
  </r>
  <r>
    <n v="98"/>
    <x v="1"/>
    <s v="DR CONGO"/>
    <x v="3"/>
    <s v="0913"/>
    <x v="97"/>
    <s v="Mill Wright Fitter"/>
    <x v="60"/>
    <x v="0"/>
    <s v="Contract"/>
    <x v="91"/>
    <n v="8"/>
    <x v="3"/>
    <n v="7204560855"/>
    <s v="rmanikandansnkl@gmail.com"/>
    <s v="UNIT HEAD"/>
    <s v="41/23, Gomathiyapuram, 6th street, sankarankovil,trinuelveli district,tamilnadu-627756"/>
    <d v="1984-06-02T00:00:00"/>
    <n v="39"/>
    <n v="10"/>
    <n v="65000"/>
    <n v="780000"/>
    <s v="F4374566"/>
  </r>
  <r>
    <n v="99"/>
    <x v="1"/>
    <s v="DR CONGO"/>
    <x v="4"/>
    <s v="0617"/>
    <x v="98"/>
    <s v="Assistant Manager"/>
    <x v="61"/>
    <x v="1"/>
    <s v="Contract"/>
    <x v="92"/>
    <n v="2"/>
    <x v="3"/>
    <n v="9014519570"/>
    <s v="ANJAIAH.ANKIREDDY@GMAIL.COM"/>
    <s v="UNIT HEAD"/>
    <s v="OPPOSITE TO SRI CHAITANYA TECHNO SCHOOL, NAYANAGAR, KODADA, NALAGONDA, TELANGANA-508206"/>
    <d v="1979-06-10T00:00:00"/>
    <n v="44"/>
    <n v="20"/>
    <n v="100000"/>
    <n v="1200000"/>
    <s v="L2235598"/>
  </r>
  <r>
    <n v="100"/>
    <x v="1"/>
    <s v="DR CONGO"/>
    <x v="4"/>
    <n v="5212"/>
    <x v="99"/>
    <s v="Electrical Engineer"/>
    <x v="8"/>
    <x v="0"/>
    <s v="Contract"/>
    <x v="9"/>
    <n v="11"/>
    <x v="3"/>
    <n v="22898500224"/>
    <s v="sreenumudra@gmail.com"/>
    <s v="UNIT HEAD"/>
    <s v="C/0 NARSIMHA RAO NEAR BABA HOTEL BHURGHAMPDHAD 507127 BHADRACHALAM.KHAMMAM"/>
    <d v="1971-06-06T00:00:00"/>
    <n v="52"/>
    <n v="20"/>
    <n v="55000"/>
    <n v="660000"/>
    <s v="F9560646"/>
  </r>
  <r>
    <n v="101"/>
    <x v="1"/>
    <s v="DR CONGO"/>
    <x v="4"/>
    <n v="2406"/>
    <x v="100"/>
    <s v="Senior Burner"/>
    <x v="62"/>
    <x v="0"/>
    <s v="Contract"/>
    <x v="93"/>
    <n v="10"/>
    <x v="0"/>
    <n v="99123456789"/>
    <s v="bsaidireddy9 @gmail. com"/>
    <s v="UNIT HEAD"/>
    <s v="2-112, Chota pally, Matampally (M), Nalgonda dist, Telangana 508 204"/>
    <d v="1972-09-01T00:00:00"/>
    <n v="51"/>
    <n v="14"/>
    <n v="60000"/>
    <n v="720000"/>
    <s v="K8566363"/>
  </r>
  <r>
    <n v="102"/>
    <x v="1"/>
    <s v="DR CONGO"/>
    <x v="5"/>
    <n v="2450"/>
    <x v="101"/>
    <s v="Manager Automobile"/>
    <x v="63"/>
    <x v="0"/>
    <s v="Contract"/>
    <x v="94"/>
    <n v="5"/>
    <x v="3"/>
    <n v="9491827607"/>
    <s v="ANWAR.BASHA69@YAHOO.COM"/>
    <s v="UNIT HEAD"/>
    <s v="H-NO:5-60-37, 5TH LANE ,COBALDPET ,GUNTUR ,ANDHRA PRADESH -522002"/>
    <d v="1960-08-12T00:00:00"/>
    <n v="63"/>
    <n v="40"/>
    <n v="80000"/>
    <n v="960000"/>
    <s v="P8713169"/>
  </r>
  <r>
    <n v="103"/>
    <x v="7"/>
    <s v="BURKINA F"/>
    <x v="3"/>
    <s v="0038"/>
    <x v="102"/>
    <s v="Mchanical Engineer"/>
    <x v="4"/>
    <x v="0"/>
    <s v="Contract"/>
    <x v="95"/>
    <n v="1"/>
    <x v="3"/>
    <n v="9705595923"/>
    <s v="narasimhareddyassireddy@gmail.com"/>
    <s v="UNIT HEAD"/>
    <s v="H. No: 2-16/1, Choutapally (V), Mattampally (M), Suryapet Dist. Telangana - 508204"/>
    <d v="1987-03-10T00:00:00"/>
    <n v="36"/>
    <n v="16"/>
    <n v="70000"/>
    <n v="840000"/>
    <s v="V8188347"/>
  </r>
  <r>
    <n v="104"/>
    <x v="7"/>
    <s v="BURKINA F"/>
    <x v="3"/>
    <s v="0019"/>
    <x v="103"/>
    <s v="Maintenance Fitter"/>
    <x v="64"/>
    <x v="1"/>
    <s v="Contract"/>
    <x v="96"/>
    <n v="5"/>
    <x v="2"/>
    <n v="9703445018"/>
    <s v="BALA@GMAIL.COM"/>
    <s v="UNIT HEAD"/>
    <s v="6-84, REDDYPALEM,BANDLAMOTU,GUNTUR,ANDHRA PARDESH-522614"/>
    <d v="1979-01-01T00:00:00"/>
    <n v="44"/>
    <n v="20"/>
    <n v="50000"/>
    <n v="600000"/>
    <s v="N7848717"/>
  </r>
  <r>
    <n v="105"/>
    <x v="7"/>
    <s v="BURKINA F"/>
    <x v="4"/>
    <s v="0040"/>
    <x v="104"/>
    <s v="SENIOR ENGINEER"/>
    <x v="65"/>
    <x v="0"/>
    <s v="Contract"/>
    <x v="97"/>
    <n v="0"/>
    <x v="2"/>
    <n v="9494247237"/>
    <s v="gsn.ramki@gmail.com"/>
    <s v="UNIT HEAD"/>
    <s v="4 - 87, KAJULURU CENTER WAY BRIDGE, GOLLAPALEM, EAST GODAVARI, ANDHRA PRADESH - 533468"/>
    <d v="1987-05-10T00:00:00"/>
    <n v="36"/>
    <n v="14"/>
    <n v="85000"/>
    <n v="1020000"/>
    <s v="S9693595"/>
  </r>
  <r>
    <n v="106"/>
    <x v="7"/>
    <s v="BURKINA F"/>
    <x v="4"/>
    <n v="4307"/>
    <x v="105"/>
    <s v="Engineer EI"/>
    <x v="66"/>
    <x v="0"/>
    <s v="Contract"/>
    <x v="98"/>
    <n v="9"/>
    <x v="1"/>
    <n v="22794450119"/>
    <s v="rams.kottes@gmail.com"/>
    <s v="UNIT HEAD"/>
    <s v="Rampuram (Post), Melleachervu (MD), Nalgond (Dist), Telengana-508246. India."/>
    <d v="1985-08-25T00:00:00"/>
    <n v="38"/>
    <n v="9"/>
    <n v="60000"/>
    <n v="720000"/>
    <s v="H0382492"/>
  </r>
  <r>
    <n v="107"/>
    <x v="7"/>
    <s v="BURKINA F"/>
    <x v="11"/>
    <s v="0563"/>
    <x v="106"/>
    <s v="MANAGER QUALITY CONTROL"/>
    <x v="56"/>
    <x v="0"/>
    <s v="Contract"/>
    <x v="99"/>
    <n v="4"/>
    <x v="1"/>
    <n v="9304790379"/>
    <s v="AKPANDEY1963@GMAIL.COM"/>
    <s v="UNIT HEAD"/>
    <s v="GYANPUR, NATHMALPUR, BJOJPUR, BIHAR-802316"/>
    <d v="1963-01-09T00:00:00"/>
    <n v="60"/>
    <n v="23.6"/>
    <n v="80000"/>
    <n v="960000"/>
    <s v="P1683611"/>
  </r>
  <r>
    <n v="108"/>
    <x v="7"/>
    <s v="BURKINA F"/>
    <x v="7"/>
    <s v="0039"/>
    <x v="107"/>
    <s v="DEPUTY MANAGER"/>
    <x v="67"/>
    <x v="1"/>
    <s v="Contract"/>
    <x v="100"/>
    <n v="1"/>
    <x v="0"/>
    <n v="9550963808"/>
    <s v="vnmalleswararao@gmail.com"/>
    <s v="UNIT HEAD"/>
    <s v="H. No: 3-44, Cherlagudi Padu, Gurazala (M), Guntur Dist. Andhra Pradesh - 522415"/>
    <d v="1978-07-14T00:00:00"/>
    <n v="45"/>
    <n v="16"/>
    <n v="85000"/>
    <n v="1020000"/>
    <s v="W3109381"/>
  </r>
  <r>
    <n v="109"/>
    <x v="7"/>
    <s v="BURKINA F"/>
    <x v="9"/>
    <s v="0514"/>
    <x v="108"/>
    <s v="Dy Manager"/>
    <x v="68"/>
    <x v="0"/>
    <s v="Contract"/>
    <x v="101"/>
    <n v="8"/>
    <x v="1"/>
    <n v="65104394"/>
    <s v="ragh.2hbb@gmail.com"/>
    <s v="UNIT HEAD"/>
    <s v="H.No:7-2-125, Birla Area, Wadi,India"/>
    <d v="1982-03-24T00:00:00"/>
    <n v="41"/>
    <n v="10"/>
    <n v="85000"/>
    <n v="1020000"/>
    <s v="Z3032357"/>
  </r>
  <r>
    <n v="110"/>
    <x v="8"/>
    <s v="IVORY C"/>
    <x v="0"/>
    <s v="0950"/>
    <x v="109"/>
    <s v="GENERAL MANAGER"/>
    <x v="0"/>
    <x v="0"/>
    <s v="Contract"/>
    <x v="102"/>
    <n v="0"/>
    <x v="1"/>
    <n v="8886623007"/>
    <s v="pandey_rajkumar@yahoo.com.au"/>
    <s v="CHAIRMEN"/>
    <s v="Tower B, Flat 5 C, Hasting Court, 96 Garden Reach Road, Kolkata-700023"/>
    <d v="1966-03-06T00:00:00"/>
    <n v="57"/>
    <n v="33"/>
    <n v="300000"/>
    <n v="3600000"/>
    <s v="Z7045255"/>
  </r>
  <r>
    <n v="111"/>
    <x v="8"/>
    <s v="IVORY C"/>
    <x v="1"/>
    <s v="0946"/>
    <x v="110"/>
    <s v="Financial Controller"/>
    <x v="1"/>
    <x v="0"/>
    <s v="Contract"/>
    <x v="103"/>
    <n v="1"/>
    <x v="0"/>
    <n v="9840929446"/>
    <s v="vggovindarajan@yahoo.com"/>
    <s v="UNIT HEAD"/>
    <s v="No.8, Old No 10, Second Street, North Gopalapuram, Chennnai. Tamil Nadu -600086"/>
    <d v="1964-07-15T00:00:00"/>
    <n v="59"/>
    <n v="30"/>
    <n v="150000"/>
    <n v="1800000"/>
    <s v="V1434297"/>
  </r>
  <r>
    <n v="112"/>
    <x v="8"/>
    <s v="IVORY C"/>
    <x v="14"/>
    <s v="0952"/>
    <x v="111"/>
    <s v="Administrative Controller"/>
    <x v="59"/>
    <x v="0"/>
    <s v="Contract"/>
    <x v="104"/>
    <n v="0"/>
    <x v="0"/>
    <n v="9172841962"/>
    <s v="rajeshsharmanashik62@gmail.com"/>
    <s v="UNIT HEAD"/>
    <s v="BLOCK NO C3,FLAT NO 4,VIRAT HSG SOC,ABYANTA NAGAR,KAMATWADE,AMBAD,NASIK-422008"/>
    <d v="1962-06-01T00:00:00"/>
    <n v="61"/>
    <n v="32"/>
    <n v="110000"/>
    <n v="1320000"/>
    <s v="Z3282256"/>
  </r>
  <r>
    <n v="113"/>
    <x v="8"/>
    <s v="IVORY C"/>
    <x v="10"/>
    <s v="0948"/>
    <x v="112"/>
    <s v="Manager sales and Marketing"/>
    <x v="35"/>
    <x v="1"/>
    <s v="Contract"/>
    <x v="105"/>
    <n v="0"/>
    <x v="4"/>
    <n v="9626199995"/>
    <s v="karthickarjunan09@gmail.com"/>
    <s v="UNIT HEAD"/>
    <s v="H.NO. 87/5, N.NO. 101, INDIAN BANK COLONY,5TH CROSS, TRICHY URBAN- 620021, TAMIL NADU, INDIA"/>
    <d v="1981-12-09T00:00:00"/>
    <n v="42"/>
    <n v="19"/>
    <n v="150000"/>
    <n v="1800000"/>
    <s v="J3595225"/>
  </r>
  <r>
    <n v="114"/>
    <x v="8"/>
    <s v="IVORY C"/>
    <x v="3"/>
    <s v="0945"/>
    <x v="113"/>
    <s v="SENIOR MANAGER MECHANICAL"/>
    <x v="36"/>
    <x v="0"/>
    <s v="Contract"/>
    <x v="106"/>
    <n v="1"/>
    <x v="1"/>
    <n v="7305467012"/>
    <s v="rameshbalakrishnan69@gmail.com"/>
    <s v="UNIT HEAD"/>
    <s v="H. No: 11/5, CPM Street, Pudupet, Chennai. Tamil Nadu - 600002"/>
    <d v="1969-06-15T00:00:00"/>
    <n v="54"/>
    <n v="30"/>
    <n v="130000"/>
    <n v="1560000"/>
    <s v="V7337246"/>
  </r>
  <r>
    <n v="115"/>
    <x v="8"/>
    <s v="IVORY C"/>
    <x v="3"/>
    <s v="0933"/>
    <x v="114"/>
    <s v="Mech Fitter"/>
    <x v="30"/>
    <x v="0"/>
    <s v="Contract"/>
    <x v="107"/>
    <n v="4"/>
    <x v="5"/>
    <n v="7893467925"/>
    <s v="G.RAO8889@YAHOO.COM"/>
    <s v="UNIT HEAD"/>
    <s v="D.NO-39-26-62/3/1, RAJEEV NAGAR, MARRIPALEM, VISAKHAPATNAM"/>
    <d v="1965-07-31T00:00:00"/>
    <n v="58"/>
    <n v="26"/>
    <n v="85000"/>
    <n v="1020000"/>
    <s v="L8670577"/>
  </r>
  <r>
    <n v="116"/>
    <x v="8"/>
    <s v="IVORY C"/>
    <x v="3"/>
    <s v="0001"/>
    <x v="115"/>
    <s v="Welder"/>
    <x v="31"/>
    <x v="0"/>
    <s v="Contract"/>
    <x v="108"/>
    <n v="26"/>
    <x v="2"/>
    <n v="22672949230"/>
    <s v="pallam2005@gmail.com"/>
    <s v="UNIT HEAD"/>
    <s v="C/o.Sudha Srinivas,Flat No:503,Srinivasa Residency,Nizampet,Hyd"/>
    <d v="1958-06-20T00:00:00"/>
    <n v="65"/>
    <n v="30"/>
    <n v="20000"/>
    <n v="240000"/>
    <s v="Z003485"/>
  </r>
  <r>
    <n v="117"/>
    <x v="8"/>
    <s v="IVORY C"/>
    <x v="4"/>
    <n v="3541"/>
    <x v="116"/>
    <s v="Manager Electrical"/>
    <x v="6"/>
    <x v="0"/>
    <s v="Contract"/>
    <x v="109"/>
    <n v="3"/>
    <x v="3"/>
    <n v="6302066846"/>
    <s v="SIDHU.VENKATA@GMAIL.COM"/>
    <s v="UNIT HEAD"/>
    <s v="F.NO-G3, P.NO-94&amp;101, PEARL RESIDENCY, PARTAP REDDY LAYOUT, KOLAN NARYANA REDDY COLONY, HYD - 500090"/>
    <d v="1959-04-04T00:00:00"/>
    <n v="64"/>
    <n v="39"/>
    <n v="100000"/>
    <n v="1200000"/>
    <s v="L1261537"/>
  </r>
  <r>
    <n v="118"/>
    <x v="8"/>
    <s v="IVORY C"/>
    <x v="4"/>
    <s v="0557"/>
    <x v="117"/>
    <s v="Instrumentation Engineer"/>
    <x v="40"/>
    <x v="0"/>
    <s v="Contract"/>
    <x v="110"/>
    <n v="5"/>
    <x v="1"/>
    <n v="8985059312"/>
    <s v="INTHUGOUSE@GMAIL.COM"/>
    <s v="UNIT HEAD"/>
    <s v="H-NO:8-113 ,CEMENT NAGAR , BELTHACHERLA , KURNOOL ,ANDHRA PRADESH-518206"/>
    <d v="1992-04-02T00:00:00"/>
    <n v="31"/>
    <n v="6"/>
    <n v="55000"/>
    <n v="660000"/>
    <s v="K2594836"/>
  </r>
  <r>
    <n v="119"/>
    <x v="8"/>
    <s v="IVORY C"/>
    <x v="4"/>
    <s v="0537"/>
    <x v="118"/>
    <s v="Foreman"/>
    <x v="32"/>
    <x v="0"/>
    <s v="Contract"/>
    <x v="111"/>
    <n v="7"/>
    <x v="0"/>
    <n v="8686858809"/>
    <s v="chantibabu1469@rediffmail.com"/>
    <s v="UNIT HEAD"/>
    <s v="Kummari vari Punta,Ainapuram,Mummidivaram,East Godavari,Andhrapradesh"/>
    <d v="1985-07-08T00:00:00"/>
    <n v="38"/>
    <n v="10"/>
    <n v="50000"/>
    <n v="600000"/>
    <s v="M5829509"/>
  </r>
  <r>
    <n v="120"/>
    <x v="8"/>
    <s v="IVORY C"/>
    <x v="11"/>
    <s v="0949"/>
    <x v="119"/>
    <s v="Manager Production QC"/>
    <x v="27"/>
    <x v="0"/>
    <s v="Contract"/>
    <x v="112"/>
    <n v="0"/>
    <x v="0"/>
    <n v="255710787866"/>
    <s v="paknathan1967@gmail.com"/>
    <s v="UNIT HEAD"/>
    <s v="2/87, EAST COLONY, KOTHATTAI, CUDDALORE, TAMIL NADU - 606111"/>
    <d v="1967-07-17T00:00:00"/>
    <n v="56"/>
    <n v="30"/>
    <n v="120000"/>
    <n v="1440000"/>
    <s v="U8975111"/>
  </r>
  <r>
    <n v="121"/>
    <x v="9"/>
    <s v="MALI"/>
    <x v="5"/>
    <n v="3406"/>
    <x v="120"/>
    <s v="Senior Technician DG Utilities"/>
    <x v="69"/>
    <x v="0"/>
    <s v="Contract"/>
    <x v="30"/>
    <n v="12"/>
    <x v="5"/>
    <n v="919959421161"/>
    <s v="jeeva4235@gmail.com"/>
    <s v="UNIT HEAD"/>
    <s v="D.No. 3-89/1, Chinamet lanka Inapuram, Mummidivaram ( mandal) East Godavari (Dist), A.P - 533216 "/>
    <d v="1971-06-12T00:00:00"/>
    <n v="52"/>
    <n v="18"/>
    <n v="42000"/>
    <n v="504000"/>
    <s v="J0229961"/>
  </r>
  <r>
    <n v="122"/>
    <x v="8"/>
    <s v="IVORY C"/>
    <x v="7"/>
    <s v="0951"/>
    <x v="121"/>
    <s v="Assistant Manager"/>
    <x v="70"/>
    <x v="0"/>
    <s v="Contract"/>
    <x v="113"/>
    <n v="0"/>
    <x v="0"/>
    <n v="9985843809"/>
    <s v="subbarayudu.1970@gmail.com"/>
    <s v="UNIT HEAD"/>
    <s v="3-224,ER NGAR,RAMESWARAM,PRODDATUR,YSR DISTRICT,ANDHRAPRADESH-516360"/>
    <d v="1970-05-21T00:00:00"/>
    <n v="53"/>
    <n v="29"/>
    <n v="95000"/>
    <n v="1140000"/>
    <s v="N5018651"/>
  </r>
  <r>
    <n v="123"/>
    <x v="8"/>
    <s v="IVORY C"/>
    <x v="8"/>
    <s v="0564"/>
    <x v="122"/>
    <s v="CCR Operator"/>
    <x v="48"/>
    <x v="0"/>
    <s v="Contract"/>
    <x v="114"/>
    <n v="4"/>
    <x v="0"/>
    <n v="9441502285"/>
    <s v="PALLANARASIMHARAO.678@GMAIL.COM"/>
    <s v="UNIT HEAD"/>
    <s v="NARASIMHAPURAM, KAREMPUDI,GUNTUR, ANDHRA PRADESH- 522614"/>
    <d v="1988-04-07T00:00:00"/>
    <n v="35"/>
    <n v="7"/>
    <n v="65000"/>
    <n v="780000"/>
    <s v="L5415930"/>
  </r>
  <r>
    <n v="124"/>
    <x v="10"/>
    <s v="ETHIOPIA"/>
    <x v="0"/>
    <n v="1368"/>
    <x v="123"/>
    <s v="GENERAL MANAGER"/>
    <x v="0"/>
    <x v="0"/>
    <s v="Contract"/>
    <x v="103"/>
    <n v="1"/>
    <x v="3"/>
    <n v="9573670963"/>
    <s v="karuppasamy.s1954@gmail.com"/>
    <s v="CHAIRMEN"/>
    <s v="H. No: 81/5, Middle Street, Po - Chatrapatti, Via – Rajapalayam, Virudhunagar Dist. Tamil Nadu - 626"/>
    <d v="1941-01-24T00:00:00"/>
    <n v="82"/>
    <n v="41"/>
    <n v="250000"/>
    <n v="3000000"/>
    <s v="P3806917"/>
  </r>
  <r>
    <n v="125"/>
    <x v="10"/>
    <s v="ETHIOPIA"/>
    <x v="0"/>
    <n v="1304"/>
    <x v="124"/>
    <s v="DY General Manager"/>
    <x v="71"/>
    <x v="1"/>
    <s v="Contract"/>
    <x v="115"/>
    <n v="12"/>
    <x v="4"/>
    <n v="251966847843"/>
    <s v="moorthy_venkatachalam@yahoo.com"/>
    <s v="CHAIRMEN"/>
    <s v="SOBANUR-KRISHNAGIRI(Dt),T.N"/>
    <d v="1957-06-15T00:00:00"/>
    <n v="66"/>
    <n v="34"/>
    <n v="170000"/>
    <n v="2040000"/>
    <s v="F4489952"/>
  </r>
  <r>
    <n v="126"/>
    <x v="10"/>
    <s v="ETHIOPIA"/>
    <x v="1"/>
    <n v="1301"/>
    <x v="125"/>
    <s v="Financial Controller"/>
    <x v="1"/>
    <x v="0"/>
    <s v="Contract"/>
    <x v="116"/>
    <n v="13"/>
    <x v="4"/>
    <n v="251920343111"/>
    <s v="asmurthy60@gmail.com"/>
    <s v="UNIT HEAD"/>
    <s v="Flat G-2, Sai Sharmistha Residency, Jeedimetla Village, Hyd - 55"/>
    <d v="1960-07-21T00:00:00"/>
    <n v="63"/>
    <n v="32"/>
    <n v="130000"/>
    <n v="1560000"/>
    <s v="H8343434"/>
  </r>
  <r>
    <n v="127"/>
    <x v="10"/>
    <s v="ETHIOPIA"/>
    <x v="3"/>
    <n v="1367"/>
    <x v="126"/>
    <s v="Manager Mechanical"/>
    <x v="5"/>
    <x v="0"/>
    <s v="Contract"/>
    <x v="117"/>
    <n v="1"/>
    <x v="3"/>
    <n v="9603344946"/>
    <s v="eswarncl@gmail.com"/>
    <s v="UNIT HEAD"/>
    <s v="H. No: 3-159 Near Govt. Guest House,  Bethamcherla, Kurnool Dist. Andhra Pradesh - 518599"/>
    <d v="1961-07-18T00:00:00"/>
    <n v="62"/>
    <n v="38"/>
    <n v="120000"/>
    <n v="1440000"/>
    <s v="W2622503"/>
  </r>
  <r>
    <n v="128"/>
    <x v="10"/>
    <s v="ETHIOPIA"/>
    <x v="3"/>
    <n v="1506"/>
    <x v="127"/>
    <s v="Mechanical Engineer"/>
    <x v="4"/>
    <x v="0"/>
    <s v="Contract"/>
    <x v="118"/>
    <n v="1"/>
    <x v="1"/>
    <n v="9989793980"/>
    <s v="srinukodad@gmail.com"/>
    <s v="UNIT HEAD"/>
    <s v="H.NO-11-45/1,AZAD NAGAR,KODAD,SURYAPET.T.S-508206"/>
    <d v="1984-05-18T00:00:00"/>
    <n v="39"/>
    <n v="13"/>
    <n v="75000"/>
    <n v="900000"/>
    <s v="V1601483"/>
  </r>
  <r>
    <n v="129"/>
    <x v="10"/>
    <s v="ETHIOPIA"/>
    <x v="3"/>
    <n v="4322"/>
    <x v="128"/>
    <s v="Mill Wright Fitter"/>
    <x v="60"/>
    <x v="0"/>
    <s v="Contract"/>
    <x v="46"/>
    <n v="9"/>
    <x v="5"/>
    <n v="919199576090"/>
    <s v="nk501487@gmail.com"/>
    <s v="UNIT HEAD"/>
    <s v="BIHAR,INDIA"/>
    <d v="1977-03-04T00:00:00"/>
    <n v="46"/>
    <n v="2.2999999999999998"/>
    <n v="50000"/>
    <n v="600000"/>
    <s v="G4463623"/>
  </r>
  <r>
    <n v="130"/>
    <x v="10"/>
    <s v="ETHIOPIA"/>
    <x v="4"/>
    <n v="1369"/>
    <x v="129"/>
    <s v="Dy Manager"/>
    <x v="71"/>
    <x v="0"/>
    <s v="Contract"/>
    <x v="119"/>
    <n v="1"/>
    <x v="3"/>
    <n v="9652134309"/>
    <s v="venkateshkundavaram@gmail.com"/>
    <s v="UNIT HEAD"/>
    <s v="H. No: 4/194/1, Shilpa Singapur Township, Dinnedevarapadu, Kurnool. Andhra Pradesh - 518002"/>
    <d v="1969-07-02T00:00:00"/>
    <n v="54"/>
    <n v="29"/>
    <n v="110000"/>
    <n v="1320000"/>
    <s v="P5319807"/>
  </r>
  <r>
    <n v="131"/>
    <x v="10"/>
    <s v="ETHIOPIA"/>
    <x v="4"/>
    <n v="1364"/>
    <x v="130"/>
    <s v="Foreman Instrumentation"/>
    <x v="72"/>
    <x v="1"/>
    <s v="Contract"/>
    <x v="120"/>
    <n v="2"/>
    <x v="2"/>
    <n v="9398302398"/>
    <s v="anandcherry123@gmail.com"/>
    <s v="UNIT HEAD"/>
    <s v="D.No.19-170/1,M V Peta, Relangi , Iragavaram, West Godavari  Andhra Pradesh -534217"/>
    <d v="1983-08-14T00:00:00"/>
    <n v="40"/>
    <n v="17"/>
    <n v="60000"/>
    <n v="720000"/>
    <s v="U6949152"/>
  </r>
  <r>
    <n v="132"/>
    <x v="10"/>
    <s v="ETHIOPIA"/>
    <x v="4"/>
    <n v="1314"/>
    <x v="131"/>
    <s v="Foreman Instrumentation"/>
    <x v="72"/>
    <x v="0"/>
    <s v="Contract"/>
    <x v="121"/>
    <n v="8"/>
    <x v="2"/>
    <n v="251961082787"/>
    <s v="ravirudravaram85@gmail.com"/>
    <s v="UNIT HEAD"/>
    <s v="R.RAVIKUMAR,S/O.R.MADDILETI,H.NO:9-24,GOVT.QUARTERS,CEMENT NAGAR POST,KURNOOL(DT),A.P.INDIA-518206"/>
    <d v="1976-05-22T00:00:00"/>
    <n v="47"/>
    <n v="14"/>
    <n v="45000"/>
    <n v="540000"/>
    <s v="L3138535"/>
  </r>
  <r>
    <n v="133"/>
    <x v="10"/>
    <s v="ETHIOPIA"/>
    <x v="4"/>
    <n v="1331"/>
    <x v="132"/>
    <s v="Electrician"/>
    <x v="73"/>
    <x v="0"/>
    <s v="Contract"/>
    <x v="122"/>
    <n v="7"/>
    <x v="2"/>
    <n v="9849395514"/>
    <s v="narasingaraop1@gmail.com"/>
    <s v="UNIT HEAD"/>
    <s v="1-13, Chinna Veedhi, Modallavalas,Pndru Mandal, Srikakulam-532484"/>
    <d v="1978-07-10T00:00:00"/>
    <n v="45"/>
    <n v="14"/>
    <n v="40000"/>
    <n v="480000"/>
    <s v="L7636653"/>
  </r>
  <r>
    <n v="134"/>
    <x v="10"/>
    <s v="ETHIOPIA"/>
    <x v="4"/>
    <s v="0009"/>
    <x v="133"/>
    <s v="Electrical Engineer"/>
    <x v="8"/>
    <x v="0"/>
    <s v="Contract"/>
    <x v="123"/>
    <n v="9"/>
    <x v="3"/>
    <n v="22672950038"/>
    <s v="instelecdcbsa@gmail.com"/>
    <s v="UNIT HEAD"/>
    <s v="SURARAEDDY CAMP,JAWALGARA,RAICHUR,KARNATAKA 584143"/>
    <d v="1981-07-07T00:00:00"/>
    <n v="42"/>
    <n v="14"/>
    <n v="55000"/>
    <n v="660000"/>
    <s v="M7249481"/>
  </r>
  <r>
    <n v="135"/>
    <x v="10"/>
    <s v="ETHIOPIA"/>
    <x v="11"/>
    <s v="0520"/>
    <x v="134"/>
    <s v="Assitant Manager Production QC"/>
    <x v="74"/>
    <x v="0"/>
    <s v="Contract"/>
    <x v="124"/>
    <n v="8"/>
    <x v="0"/>
    <n v="68555638"/>
    <s v="sarifuddinngr@gmail.com"/>
    <s v="UNIT HEAD"/>
    <s v="Nayagarh, Orissa-752069"/>
    <d v="1964-08-03T00:00:00"/>
    <n v="59"/>
    <n v="21"/>
    <n v="75000"/>
    <n v="900000"/>
    <s v="G2252572"/>
  </r>
  <r>
    <n v="136"/>
    <x v="10"/>
    <s v="ETHIOPIA"/>
    <x v="13"/>
    <n v="1504"/>
    <x v="135"/>
    <s v="AGM Process"/>
    <x v="75"/>
    <x v="0"/>
    <s v="Contract"/>
    <x v="125"/>
    <n v="1"/>
    <x v="0"/>
    <n v="9866397439"/>
    <s v="gvenkateswarlu62@gmail.com"/>
    <s v="UNIT HEAD"/>
    <s v="FLAT NO- 502,SAITEJA APARTMENTS,ROAD-16,PANCHAVATI COLONY,MANIKONDA HYDERABAD.PIN-500089"/>
    <d v="1962-06-15T00:00:00"/>
    <n v="61"/>
    <n v="33"/>
    <n v="150000"/>
    <n v="1800000"/>
    <s v="P7369276"/>
  </r>
  <r>
    <n v="137"/>
    <x v="10"/>
    <s v="ETHIOPIA"/>
    <x v="13"/>
    <n v="1913"/>
    <x v="136"/>
    <s v="Senior Burner"/>
    <x v="62"/>
    <x v="0"/>
    <s v="Contract"/>
    <x v="126"/>
    <n v="9"/>
    <x v="0"/>
    <n v="99123456789"/>
    <s v="abcd1234@gmail.com"/>
    <s v="UNIT HEAD"/>
    <s v="NULL"/>
    <d v="1967-07-01T00:00:00"/>
    <n v="56"/>
    <n v="19"/>
    <n v="60000"/>
    <n v="720000"/>
    <s v="J0238309"/>
  </r>
  <r>
    <n v="138"/>
    <x v="10"/>
    <s v="ETHIOPIA"/>
    <x v="13"/>
    <n v="1371"/>
    <x v="137"/>
    <s v="Senior CCR Operator"/>
    <x v="76"/>
    <x v="0"/>
    <s v="Contract"/>
    <x v="127"/>
    <n v="0"/>
    <x v="0"/>
    <n v="7051989355"/>
    <s v="kirankumarj1755@gmail.com"/>
    <s v="UNIT HEAD"/>
    <s v="H.NO. 3 - 136, BOYA STREET, VANALA PAMULAPADU, KURNOOL, ANDHRA PRADESH - 518508"/>
    <d v="1977-02-16T00:00:00"/>
    <n v="46"/>
    <n v="15"/>
    <n v="75000"/>
    <n v="900000"/>
    <s v="V1959422"/>
  </r>
  <r>
    <n v="139"/>
    <x v="10"/>
    <s v="ETHIOPIA"/>
    <x v="6"/>
    <n v="1357"/>
    <x v="138"/>
    <s v="ROPWAY FITTER"/>
    <x v="77"/>
    <x v="0"/>
    <s v="Contract"/>
    <x v="128"/>
    <n v="4"/>
    <x v="5"/>
    <n v="8886008671"/>
    <s v="BMAHESHCNR@GMAIL.COM"/>
    <s v="UNIT HEAD"/>
    <s v="H.NO: 10-31, CEMENT NAGAR, BETHAMCHERLA, KURNOOL(DT), ANDHRA PRADESH"/>
    <d v="1975-07-01T00:00:00"/>
    <n v="48"/>
    <n v="23"/>
    <n v="50000"/>
    <n v="600000"/>
    <s v="S9501137"/>
  </r>
  <r>
    <n v="140"/>
    <x v="11"/>
    <s v="MALI"/>
    <x v="1"/>
    <n v="3519"/>
    <x v="139"/>
    <s v="Dy Manager"/>
    <x v="78"/>
    <x v="0"/>
    <s v="Contract"/>
    <x v="129"/>
    <n v="6"/>
    <x v="4"/>
    <n v="9640909346"/>
    <s v="SRINIVAS.BUGIDE@GMAIL.COM"/>
    <s v="UNIT HEAD"/>
    <s v="H.NO: 3-540-81,NANDYAL,KURNOOL-518501"/>
    <d v="1970-07-01T00:00:00"/>
    <n v="53"/>
    <n v="20"/>
    <n v="75000"/>
    <n v="900000"/>
    <s v="K6434631"/>
  </r>
  <r>
    <n v="141"/>
    <x v="11"/>
    <s v="MALI"/>
    <x v="3"/>
    <n v="3409"/>
    <x v="140"/>
    <s v="Manager Mechanical"/>
    <x v="79"/>
    <x v="0"/>
    <s v="Contract"/>
    <x v="130"/>
    <n v="12"/>
    <x v="3"/>
    <n v="919976287926"/>
    <s v="rsk.skr@gmail.com"/>
    <s v="UNIT HEAD"/>
    <s v="156,North Alagai Nagar, Rajapalayam, Virudnunagar (District). Tamil Nadu"/>
    <d v="1990-05-15T00:00:00"/>
    <n v="33"/>
    <n v="6"/>
    <n v="65000"/>
    <n v="780000"/>
    <s v="J7693283"/>
  </r>
  <r>
    <n v="142"/>
    <x v="9"/>
    <s v="MALI"/>
    <x v="3"/>
    <n v="3408"/>
    <x v="141"/>
    <s v="Mechanical Manager"/>
    <x v="79"/>
    <x v="1"/>
    <s v="Contract"/>
    <x v="131"/>
    <n v="12"/>
    <x v="1"/>
    <n v="919894736813"/>
    <s v="navaneethan24@gmail.com"/>
    <s v="UNIT HEAD"/>
    <s v="East Street, Balakrishnapuram, Gopalapuram (PO), Theni District, Tamil Nadu Pin-625534"/>
    <d v="1986-10-24T00:00:00"/>
    <n v="37"/>
    <n v="6"/>
    <n v="65000"/>
    <n v="780000"/>
    <s v="G9247738"/>
  </r>
  <r>
    <n v="143"/>
    <x v="11"/>
    <s v="MALI"/>
    <x v="3"/>
    <n v="4901"/>
    <x v="142"/>
    <s v="Mechanical Foreman"/>
    <x v="25"/>
    <x v="0"/>
    <s v="Contract"/>
    <x v="132"/>
    <n v="27"/>
    <x v="3"/>
    <n v="9194966623"/>
    <s v="devarajan221@gmail.com"/>
    <s v="UNIT HEAD"/>
    <s v="DEVARAJAN.S .,  KOYADAPARA, MBU, PURAKKAD  (P.O), ALAPUZHA DISTRICT, KERALA - 690551"/>
    <d v="1968-05-04T00:00:00"/>
    <n v="55"/>
    <n v="27"/>
    <n v="70000"/>
    <n v="840000"/>
    <s v="Z1754637"/>
  </r>
  <r>
    <n v="144"/>
    <x v="11"/>
    <s v="MALI"/>
    <x v="3"/>
    <n v="3459"/>
    <x v="143"/>
    <s v="Foreman"/>
    <x v="25"/>
    <x v="0"/>
    <s v="Contract"/>
    <x v="133"/>
    <n v="1"/>
    <x v="0"/>
    <n v="9290079205"/>
    <s v="surendersingh04218@gmail.com"/>
    <s v="UNIT HEAD"/>
    <s v="H. No: 3-369, Subash Road, ACC, Near Hi-tech City, Mancherial Dist. Telangana - 504209"/>
    <d v="1975-05-21T00:00:00"/>
    <n v="48"/>
    <n v="20"/>
    <n v="65000"/>
    <n v="780000"/>
    <s v="V6978162"/>
  </r>
  <r>
    <n v="145"/>
    <x v="11"/>
    <s v="MALI"/>
    <x v="3"/>
    <n v="3419"/>
    <x v="144"/>
    <s v="Foreman Mechanical"/>
    <x v="25"/>
    <x v="0"/>
    <s v="Contract"/>
    <x v="134"/>
    <n v="10"/>
    <x v="2"/>
    <n v="919885984247"/>
    <s v="sri.reddyk143@gmail.com"/>
    <s v="UNIT HEAD"/>
    <s v="H.No.6-781/D,Dange Nagar Jaggayya peta Krishna Dist,( A.P)- 521175"/>
    <d v="1975-05-31T00:00:00"/>
    <n v="48"/>
    <n v="13"/>
    <n v="50000"/>
    <n v="600000"/>
    <s v="k3611322"/>
  </r>
  <r>
    <n v="146"/>
    <x v="11"/>
    <s v="MALI"/>
    <x v="3"/>
    <n v="3422"/>
    <x v="145"/>
    <s v="Fitter"/>
    <x v="80"/>
    <x v="0"/>
    <s v="Contract"/>
    <x v="135"/>
    <n v="9"/>
    <x v="3"/>
    <n v="918985925618"/>
    <s v="jhansibabu86@gmail.com"/>
    <s v="UNIT HEAD"/>
    <s v="S/o Sanyasi Rao, Karampudi (Mandal), Guntr(District), Andhrapradesh"/>
    <d v="1976-08-11T00:00:00"/>
    <n v="47"/>
    <n v="15"/>
    <n v="40000"/>
    <n v="480000"/>
    <s v="J2211564"/>
  </r>
  <r>
    <n v="147"/>
    <x v="11"/>
    <s v="MALI"/>
    <x v="3"/>
    <n v="3506"/>
    <x v="146"/>
    <s v="Packing Plant Fitter"/>
    <x v="81"/>
    <x v="0"/>
    <s v="Contract"/>
    <x v="136"/>
    <n v="10"/>
    <x v="3"/>
    <n v="919102615884"/>
    <s v="chandanpaswanac@gmail.com"/>
    <s v="UNIT HEAD"/>
    <s v="S/O Mukhut Paswan, Vill-Anandi Chak, Chunhatta (PO),Nauhatta (PS)Rotas (Dist),Bihar-821304"/>
    <d v="1987-11-14T00:00:00"/>
    <n v="36"/>
    <n v="11"/>
    <n v="35000"/>
    <n v="420000"/>
    <s v="G7241178"/>
  </r>
  <r>
    <n v="148"/>
    <x v="11"/>
    <s v="MALI"/>
    <x v="4"/>
    <n v="3532"/>
    <x v="147"/>
    <s v="Instrumentation Engineer"/>
    <x v="40"/>
    <x v="1"/>
    <s v="Contract"/>
    <x v="137"/>
    <n v="5"/>
    <x v="3"/>
    <n v="9502150487"/>
    <s v="KEETHARAMAKRISHNA10@GMAIL.COM"/>
    <s v="UNIT HEAD"/>
    <s v="K.RAMAKRISHNA  RAMAPURAM ,MELLACHERUVU,NALGONDA,TELENGANA-508246"/>
    <d v="1988-04-10T00:00:00"/>
    <n v="35"/>
    <n v="9"/>
    <n v="50000"/>
    <n v="600000"/>
    <s v="P1416739"/>
  </r>
  <r>
    <n v="149"/>
    <x v="11"/>
    <s v="MALI"/>
    <x v="4"/>
    <n v="3515"/>
    <x v="148"/>
    <s v="Manager Electrical"/>
    <x v="6"/>
    <x v="0"/>
    <s v="Contract"/>
    <x v="138"/>
    <n v="6"/>
    <x v="1"/>
    <n v="9949464448"/>
    <s v="shahnazsk@gmail.com"/>
    <s v="UNIT HEAD"/>
    <s v="H NO:28-1052-6,Saibaba Nagar,Nandyal,Kurnool-518502"/>
    <d v="1976-07-08T00:00:00"/>
    <n v="47"/>
    <n v="15"/>
    <n v="100000"/>
    <n v="1200000"/>
    <s v="L9309471"/>
  </r>
  <r>
    <n v="150"/>
    <x v="11"/>
    <s v="MALI"/>
    <x v="4"/>
    <n v="2498"/>
    <x v="149"/>
    <s v="Foreman"/>
    <x v="32"/>
    <x v="0"/>
    <s v="Contract"/>
    <x v="139"/>
    <n v="2"/>
    <x v="2"/>
    <n v="9573797635"/>
    <s v="SUDHEERRAJU92@GMAIL.COM"/>
    <s v="UNIT HEAD"/>
    <s v="H.NO-C-7/03, NCL COLONY, SIMHAPURI, MATAMPALLY, NALGONDA, TELANGANA-508204"/>
    <d v="1994-05-31T00:00:00"/>
    <n v="29"/>
    <n v="9"/>
    <n v="55000"/>
    <n v="660000"/>
    <s v="L2236190"/>
  </r>
  <r>
    <n v="151"/>
    <x v="11"/>
    <s v="MALI"/>
    <x v="4"/>
    <n v="3463"/>
    <x v="150"/>
    <s v="Engineer Instrumentation"/>
    <x v="40"/>
    <x v="0"/>
    <s v="Contract"/>
    <x v="51"/>
    <n v="0"/>
    <x v="1"/>
    <n v="9059402331"/>
    <s v="phani048@gmail.com"/>
    <s v="UNIT HEAD"/>
    <s v="D NO 9-104,VEERA NAYAKUNI PALEM, CHEBROLU ,GUNTUR,AP- 522213"/>
    <d v="1991-05-15T00:00:00"/>
    <n v="32"/>
    <n v="8.1999999999999993"/>
    <n v="75000"/>
    <n v="900000"/>
    <s v="P7906314"/>
  </r>
  <r>
    <n v="152"/>
    <x v="11"/>
    <s v="MALI"/>
    <x v="11"/>
    <n v="3528"/>
    <x v="151"/>
    <s v="MANAGER QUALITY CONTROL"/>
    <x v="56"/>
    <x v="0"/>
    <s v="Contract"/>
    <x v="140"/>
    <n v="5"/>
    <x v="0"/>
    <n v="9553476717"/>
    <s v="SVRAO912@GMAIL.COM"/>
    <s v="UNIT HEAD"/>
    <s v="D.NO: 33-23-33, LAVASUSA APARATMENTS, KASTHURIBHAI PET, VIJAYAEWADA KRISHNA, ANDHRAPRADESH- 520010"/>
    <d v="1958-12-09T00:00:00"/>
    <n v="65"/>
    <n v="34"/>
    <n v="100000"/>
    <n v="1200000"/>
    <s v="R6695161"/>
  </r>
  <r>
    <n v="153"/>
    <x v="11"/>
    <s v="MALI"/>
    <x v="13"/>
    <n v="3431"/>
    <x v="152"/>
    <s v="Manager Process"/>
    <x v="82"/>
    <x v="0"/>
    <s v="Contract"/>
    <x v="59"/>
    <n v="8"/>
    <x v="0"/>
    <n v="919966333949"/>
    <s v="veerakrishna.b@gmail.com"/>
    <s v="UNIT HEAD"/>
    <s v="Raghudevapuram Sitanagaram Mandal Rajahmundry East Godavari Dist (A.P)"/>
    <d v="1983-07-25T00:00:00"/>
    <n v="40"/>
    <n v="11"/>
    <n v="65000"/>
    <n v="780000"/>
    <s v="M 7389215"/>
  </r>
  <r>
    <n v="154"/>
    <x v="11"/>
    <s v="MALI"/>
    <x v="13"/>
    <n v="3525"/>
    <x v="153"/>
    <s v="Assistant Manager"/>
    <x v="46"/>
    <x v="0"/>
    <s v="Contract"/>
    <x v="141"/>
    <n v="5"/>
    <x v="3"/>
    <n v="9676002009"/>
    <s v="HUSSAINMOHAMMAD7890@GMAIL.COM"/>
    <s v="UNIT HEAD"/>
    <s v="NARASIMHA PURAM,KARAMPUDI,GUNTUR,ANDHRA PRADESH522614"/>
    <d v="1993-06-28T00:00:00"/>
    <n v="30"/>
    <n v="7"/>
    <n v="60000"/>
    <n v="720000"/>
    <s v="L4090271"/>
  </r>
  <r>
    <n v="155"/>
    <x v="11"/>
    <s v="MALI"/>
    <x v="13"/>
    <n v="2025"/>
    <x v="154"/>
    <s v="CCR Operator"/>
    <x v="48"/>
    <x v="1"/>
    <s v="Contract"/>
    <x v="142"/>
    <n v="7"/>
    <x v="0"/>
    <n v="9491665142"/>
    <s v="nagasaru99@gmail.com"/>
    <s v="UNIT HEAD"/>
    <s v="Near Saw Mill Center,Besides Dandivagu, Gurazala Village &amp; Mandal,Guntur-522415"/>
    <d v="1987-05-26T00:00:00"/>
    <n v="36"/>
    <n v="9"/>
    <n v="75000"/>
    <n v="900000"/>
    <s v="L2238636"/>
  </r>
  <r>
    <n v="156"/>
    <x v="11"/>
    <s v="MALI"/>
    <x v="5"/>
    <n v="3521"/>
    <x v="155"/>
    <s v="DEPUTY MANAGER AUTO MOBILE"/>
    <x v="83"/>
    <x v="0"/>
    <s v="Contract"/>
    <x v="143"/>
    <n v="6"/>
    <x v="1"/>
    <n v="8008556630"/>
    <s v="ANANDDASARI5@GMAIL.COM"/>
    <s v="UNIT HEAD"/>
    <s v="AMBEDKAR STREET,HARIJANAWADA,CHINNADPURAM,KRISHNA-521001"/>
    <d v="1986-05-09T00:00:00"/>
    <n v="37"/>
    <n v="7"/>
    <n v="70000"/>
    <n v="840000"/>
    <s v="M7279294"/>
  </r>
  <r>
    <n v="157"/>
    <x v="11"/>
    <s v="MALI"/>
    <x v="5"/>
    <n v="3428"/>
    <x v="156"/>
    <s v="AUTOMOBILE FOREMAN"/>
    <x v="49"/>
    <x v="0"/>
    <s v="Contract"/>
    <x v="144"/>
    <n v="8"/>
    <x v="5"/>
    <s v="00223 66747317"/>
    <s v="abcd@gmail.com"/>
    <s v="UNIT HEAD"/>
    <s v="Rajaprasadamu,hyderabad"/>
    <d v="1985-01-01T00:00:00"/>
    <n v="38"/>
    <n v="10"/>
    <n v="50000"/>
    <n v="600000"/>
    <s v="M 331652"/>
  </r>
  <r>
    <n v="158"/>
    <x v="11"/>
    <s v="MALI"/>
    <x v="6"/>
    <n v="3405"/>
    <x v="157"/>
    <s v="Manager Mines"/>
    <x v="14"/>
    <x v="0"/>
    <s v="Contract"/>
    <x v="145"/>
    <n v="12"/>
    <x v="3"/>
    <n v="919032064595"/>
    <s v="muralikrishna.mulagundla@gmail.com"/>
    <s v="UNIT HEAD"/>
    <s v="H.No.6-1-7/10 B, LIGH Quarters, Cheruvu Bazar, Khammam, Telangana"/>
    <d v="1979-08-28T00:00:00"/>
    <n v="44"/>
    <n v="10"/>
    <n v="75000"/>
    <n v="900000"/>
    <s v="G1886971"/>
  </r>
  <r>
    <n v="159"/>
    <x v="11"/>
    <s v="MALI"/>
    <x v="7"/>
    <s v="0936"/>
    <x v="158"/>
    <s v="Manager Stores"/>
    <x v="84"/>
    <x v="0"/>
    <s v="Contract"/>
    <x v="146"/>
    <n v="4"/>
    <x v="0"/>
    <n v="9440173158"/>
    <s v="RAMESH_NATARAJ@YAHOO.COM"/>
    <s v="UNIT HEAD"/>
    <s v="D-110,SAMPATH NAGAR,ERODE.TAMIL NADU -638011"/>
    <d v="1961-06-01T00:00:00"/>
    <n v="62"/>
    <n v="29"/>
    <n v="110000"/>
    <n v="1320000"/>
    <s v="L5689609"/>
  </r>
  <r>
    <n v="160"/>
    <x v="11"/>
    <s v="MALI"/>
    <x v="8"/>
    <n v="3432"/>
    <x v="159"/>
    <s v="MECHANICAL ENGINEER POWER PLANT"/>
    <x v="85"/>
    <x v="0"/>
    <s v="Contract"/>
    <x v="91"/>
    <n v="8"/>
    <x v="3"/>
    <n v="919562787519"/>
    <s v="krishnasumesh645@gmail.com"/>
    <s v="UNIT HEAD"/>
    <s v="Kallenkulam House Chithali (Post) Palakkad, Kerala- 678702"/>
    <d v="1977-01-17T00:00:00"/>
    <n v="46"/>
    <n v="15"/>
    <n v="60000"/>
    <n v="720000"/>
    <s v="G 1830717"/>
  </r>
  <r>
    <n v="161"/>
    <x v="11"/>
    <s v="MALI"/>
    <x v="8"/>
    <n v="3407"/>
    <x v="160"/>
    <s v="DG Foreman"/>
    <x v="86"/>
    <x v="1"/>
    <s v="Contract"/>
    <x v="147"/>
    <n v="12"/>
    <x v="5"/>
    <n v="917654528472"/>
    <s v="chowdharybl123@gmail.com"/>
    <s v="UNIT HEAD"/>
    <s v="Majhariya (Village), Jhakhara (Post) Via Piprakothi, East Champuran (District)- Pin-845429 , Bihar"/>
    <d v="1972-01-03T00:00:00"/>
    <n v="51"/>
    <n v="24"/>
    <n v="50000"/>
    <n v="600000"/>
    <s v="G8214298"/>
  </r>
  <r>
    <n v="162"/>
    <x v="11"/>
    <s v="MALI"/>
    <x v="8"/>
    <s v="0926"/>
    <x v="161"/>
    <s v="Foreman"/>
    <x v="87"/>
    <x v="0"/>
    <s v="Contract"/>
    <x v="148"/>
    <n v="5"/>
    <x v="2"/>
    <n v="7283602265"/>
    <s v="jayeshp.jrp23@gmail.com"/>
    <s v="UNIT HEAD"/>
    <s v="Kumbharia,pardi ,Gujarat-396125"/>
    <d v="1981-04-04T00:00:00"/>
    <n v="42"/>
    <n v="12"/>
    <n v="60000"/>
    <n v="720000"/>
    <s v="K5591573"/>
  </r>
  <r>
    <n v="163"/>
    <x v="11"/>
    <s v="MALI"/>
    <x v="8"/>
    <n v="3538"/>
    <x v="162"/>
    <s v="Foreman"/>
    <x v="87"/>
    <x v="0"/>
    <s v="Contract"/>
    <x v="149"/>
    <n v="4"/>
    <x v="5"/>
    <n v="9724982873"/>
    <s v="SKGSUNILGOUND287@GMAIL.COM"/>
    <s v="UNIT HEAD"/>
    <s v="K K COMPOUND, CHANOD SILVASA ROAD, VAPI VALSAD, GUJARAT- 396191"/>
    <d v="1980-06-20T00:00:00"/>
    <n v="43"/>
    <n v="15"/>
    <n v="65000"/>
    <n v="780000"/>
    <s v="L5104675"/>
  </r>
  <r>
    <n v="164"/>
    <x v="9"/>
    <s v="MALI"/>
    <x v="0"/>
    <n v="3404"/>
    <x v="163"/>
    <s v="DY General Manager"/>
    <x v="71"/>
    <x v="0"/>
    <s v="Contract"/>
    <x v="150"/>
    <n v="12"/>
    <x v="4"/>
    <n v="919849203130"/>
    <s v="abcd@gmail.com"/>
    <s v="CHAIRMEN"/>
    <s v="404, Indraprastha Apartments, Vikaspuri, Near AG Colony, Erragadda, Hyderabad"/>
    <d v="1957-06-01T00:00:00"/>
    <n v="66"/>
    <n v="35"/>
    <n v="150000"/>
    <n v="1800000"/>
    <s v="J0644237"/>
  </r>
  <r>
    <n v="165"/>
    <x v="9"/>
    <s v="MALI"/>
    <x v="1"/>
    <n v="4321"/>
    <x v="164"/>
    <s v="Financial Controller"/>
    <x v="1"/>
    <x v="1"/>
    <s v="Contract"/>
    <x v="151"/>
    <n v="7"/>
    <x v="4"/>
    <n v="9442541070"/>
    <s v="tamilvanan_k@hotmail.com"/>
    <s v="UNIT HEAD"/>
    <s v="D.No:3/753/11, Sri Harinivas, Alasanatham, Hosur, Tamil Nadu-635109"/>
    <d v="1972-07-21T00:00:00"/>
    <n v="51"/>
    <n v="19"/>
    <n v="150000"/>
    <n v="1800000"/>
    <s v="J4723481"/>
  </r>
  <r>
    <n v="166"/>
    <x v="9"/>
    <s v="MALI"/>
    <x v="10"/>
    <n v="3545"/>
    <x v="165"/>
    <s v="MANAGER MARKETING"/>
    <x v="24"/>
    <x v="1"/>
    <s v="Contract"/>
    <x v="152"/>
    <n v="2"/>
    <x v="4"/>
    <n v="6362974630"/>
    <s v="jayath78@gmail.com"/>
    <s v="UNIT HEAD"/>
    <s v="Plot No 58,3rd Main,Ganapathi Pura,Konankunte Extension.Bangalore-560062,Karnatana"/>
    <d v="1974-04-14T00:00:00"/>
    <n v="49"/>
    <n v="27"/>
    <n v="150000"/>
    <n v="1800000"/>
    <s v="N7203733"/>
  </r>
  <r>
    <n v="167"/>
    <x v="9"/>
    <s v="MALI"/>
    <x v="2"/>
    <n v="3447"/>
    <x v="166"/>
    <s v="Commercial Manager"/>
    <x v="28"/>
    <x v="0"/>
    <s v="Contract"/>
    <x v="153"/>
    <n v="7"/>
    <x v="1"/>
    <n v="9642082979"/>
    <s v="ravinag29@gmail.com"/>
    <s v="UNIT HEAD"/>
    <s v="Plot No:112,Brindavan Estates,Nizampet Road,Kukatpally,Hyderabad-500085."/>
    <d v="1992-08-28T00:00:00"/>
    <n v="31"/>
    <n v="2.2999999999999998"/>
    <n v="40000"/>
    <n v="480000"/>
    <s v="NotAvailable1992"/>
  </r>
  <r>
    <n v="168"/>
    <x v="9"/>
    <s v="MALI"/>
    <x v="10"/>
    <n v="3548"/>
    <x v="167"/>
    <s v="BDM"/>
    <x v="88"/>
    <x v="0"/>
    <s v="Contract"/>
    <x v="102"/>
    <n v="0"/>
    <x v="4"/>
    <n v="9831885599"/>
    <s v="omprakash.banerjee@gmail.com"/>
    <s v="UNIT HEAD"/>
    <s v="SANTHOSHPUR, EAST ROAD,SURVARY PARK, KOLKATA,WB"/>
    <d v="1970-07-06T00:00:00"/>
    <n v="53"/>
    <n v="27"/>
    <n v="175000"/>
    <n v="2100000"/>
    <s v="Z3549070"/>
  </r>
  <r>
    <n v="169"/>
    <x v="12"/>
    <s v="SIERRA"/>
    <x v="5"/>
    <n v="3901"/>
    <x v="168"/>
    <s v="SITE INCHARGE"/>
    <x v="89"/>
    <x v="0"/>
    <s v="Contract"/>
    <x v="154"/>
    <n v="16"/>
    <x v="3"/>
    <n v="22226882540"/>
    <s v="srikanthdonepudi82@gmail.com"/>
    <s v="UNIT HEAD"/>
    <s v="D-NO-2-102, Main road , chinaogirala, vuyyuru MDL, krishna dist, A.P, India"/>
    <d v="1984-06-27T00:00:00"/>
    <n v="39"/>
    <n v="13"/>
    <n v="40000"/>
    <n v="480000"/>
    <s v="M1137073"/>
  </r>
  <r>
    <n v="170"/>
    <x v="9"/>
    <s v="MALI"/>
    <x v="15"/>
    <n v="3401"/>
    <x v="169"/>
    <s v="SENIOR FOREMAN"/>
    <x v="90"/>
    <x v="0"/>
    <s v="Contract"/>
    <x v="155"/>
    <n v="14"/>
    <x v="2"/>
    <n v="919985970212"/>
    <s v="ramutalasila1969@gmail.com"/>
    <s v="UNIT HEAD"/>
    <s v="T Ramu, House No.10-82, Bus Stand Road, Nagayalanka, Andhra Pradesh"/>
    <d v="1969-08-18T00:00:00"/>
    <n v="54"/>
    <n v="24"/>
    <n v="45000"/>
    <n v="540000"/>
    <s v="H3573595"/>
  </r>
  <r>
    <n v="171"/>
    <x v="9"/>
    <s v="MALI"/>
    <x v="16"/>
    <s v="0554"/>
    <x v="170"/>
    <s v="Mill Wright Fitter"/>
    <x v="60"/>
    <x v="0"/>
    <s v="Contract"/>
    <x v="156"/>
    <n v="5"/>
    <x v="5"/>
    <n v="7250711892"/>
    <s v="JIV@GMAIL.COM"/>
    <s v="UNIT HEAD"/>
    <s v="H.NO: 175,MOHAR,AGARER,BIHAR"/>
    <d v="1986-01-25T00:00:00"/>
    <n v="37"/>
    <n v="11"/>
    <n v="55000"/>
    <n v="660000"/>
    <s v="P0790790"/>
  </r>
  <r>
    <n v="172"/>
    <x v="9"/>
    <s v="MALI"/>
    <x v="4"/>
    <n v="3462"/>
    <x v="171"/>
    <s v="Foreman"/>
    <x v="32"/>
    <x v="0"/>
    <s v="Contract"/>
    <x v="157"/>
    <n v="0"/>
    <x v="2"/>
    <n v="9840617250"/>
    <s v="vinogganesh065@gmail.com"/>
    <s v="UNIT HEAD"/>
    <s v="CHAKKUVILLATHARAYIL,KAITHA NORTH,CHETTIKULANGARA,ALAPPUZHA,KERALA - 690106"/>
    <d v="1987-05-19T00:00:00"/>
    <n v="36"/>
    <n v="13"/>
    <n v="55000"/>
    <n v="660000"/>
    <s v="N5010423"/>
  </r>
  <r>
    <n v="173"/>
    <x v="9"/>
    <s v="MALI"/>
    <x v="4"/>
    <n v="3550"/>
    <x v="172"/>
    <s v="Assistant Manager"/>
    <x v="61"/>
    <x v="0"/>
    <s v="Contract"/>
    <x v="158"/>
    <n v="0"/>
    <x v="0"/>
    <n v="6383183678"/>
    <s v="kalidoss1511@gmail.com"/>
    <s v="UNIT HEAD"/>
    <s v="Muthugowndanpatty, Mavathur-post, Kadavur-Taluk., Karur District, Tamil Nadu – India"/>
    <d v="1983-06-05T00:00:00"/>
    <n v="40"/>
    <n v="18"/>
    <n v="90000"/>
    <n v="1080000"/>
    <s v="R7402527"/>
  </r>
  <r>
    <n v="174"/>
    <x v="9"/>
    <s v="MALI"/>
    <x v="11"/>
    <n v="3436"/>
    <x v="173"/>
    <s v="Assistant Manager"/>
    <x v="91"/>
    <x v="0"/>
    <s v="Contract"/>
    <x v="159"/>
    <n v="8"/>
    <x v="4"/>
    <n v="918121496083"/>
    <s v="sivaprasad19888@gmail.com"/>
    <s v="UNIT HEAD"/>
    <s v="S/o VV Rama raju, C/o Viswam Cements Ltd, Mellacheruvu Mandal Nalgonda Dist ( Telangana)"/>
    <d v="1988-06-16T00:00:00"/>
    <n v="35"/>
    <n v="7"/>
    <n v="60000"/>
    <n v="720000"/>
    <s v="M 7361344"/>
  </r>
  <r>
    <n v="175"/>
    <x v="1"/>
    <s v="DR CONGO"/>
    <x v="11"/>
    <s v="0619"/>
    <x v="174"/>
    <s v="Senior Chemist"/>
    <x v="92"/>
    <x v="0"/>
    <s v="Contract"/>
    <x v="160"/>
    <n v="0"/>
    <x v="0"/>
    <n v="8769159611"/>
    <s v="gr.jakhar559@gmail.com"/>
    <s v="UNIT HEAD"/>
    <s v="VPO-LOHA, TEH- RATANGARH,CHURU,RAJASTHAN,PIN:331022,INDIA"/>
    <d v="1978-07-05T00:00:00"/>
    <n v="45"/>
    <n v="14"/>
    <n v="80000"/>
    <n v="960000"/>
    <s v="P9962898"/>
  </r>
  <r>
    <n v="176"/>
    <x v="9"/>
    <s v="MALI"/>
    <x v="6"/>
    <n v="3504"/>
    <x v="175"/>
    <s v="Fitter"/>
    <x v="93"/>
    <x v="0"/>
    <s v="Contract"/>
    <x v="161"/>
    <n v="12"/>
    <x v="5"/>
    <n v="22366752359"/>
    <s v="kvrao@gmail.com"/>
    <s v="UNIT HEAD"/>
    <s v="Hyderabad,rajaprasaadamu-kondapur"/>
    <d v="1968-08-18T00:00:00"/>
    <n v="55"/>
    <n v="10"/>
    <n v="30000"/>
    <n v="360000"/>
    <s v="L9978415"/>
  </r>
  <r>
    <n v="177"/>
    <x v="13"/>
    <s v="GUINEA"/>
    <x v="0"/>
    <n v="3452"/>
    <x v="176"/>
    <s v="GENERAL MANAGER"/>
    <x v="0"/>
    <x v="0"/>
    <s v="Contract"/>
    <x v="162"/>
    <n v="2"/>
    <x v="1"/>
    <n v="9177345755"/>
    <s v="MODALAVALASANAGABHUSHANA@GMAIL.COM"/>
    <s v="CHAIRMEN"/>
    <s v="Q.NO-A-4, ANJANIPURAM, GUDIMAL, KAPURAM, MELLACHERUVU, NALGONDA, TELANGANA-508246"/>
    <d v="1963-03-15T00:00:00"/>
    <n v="60"/>
    <n v="35"/>
    <n v="300000"/>
    <n v="3600000"/>
    <s v="J8997921"/>
  </r>
  <r>
    <n v="178"/>
    <x v="13"/>
    <s v="GUINEA"/>
    <x v="1"/>
    <n v="2485"/>
    <x v="177"/>
    <s v="Financial Controller"/>
    <x v="1"/>
    <x v="0"/>
    <s v="Contract"/>
    <x v="19"/>
    <n v="3"/>
    <x v="0"/>
    <n v="9483423964"/>
    <s v="GRKAMATH@YAHOO.CO.IN"/>
    <s v="UNIT HEAD"/>
    <s v="P.NO: 78/3,INDRADHANUSH, MYSTIQUE GARDENS,38 KALTHUR,SANTHEKATTE, BRAHMAVARA, UDUPI KARNATAKA-576215"/>
    <d v="1964-07-03T00:00:00"/>
    <n v="59"/>
    <n v="27"/>
    <n v="150000"/>
    <n v="1800000"/>
    <s v="L9739082"/>
  </r>
  <r>
    <n v="179"/>
    <x v="13"/>
    <s v="GUINEA"/>
    <x v="2"/>
    <n v="2045"/>
    <x v="178"/>
    <s v="Manager Commercial"/>
    <x v="28"/>
    <x v="0"/>
    <s v="Contract"/>
    <x v="163"/>
    <n v="4"/>
    <x v="1"/>
    <n v="9884961626"/>
    <s v="PILLIMOHANSIVAPRASAD@GMAIL.COM"/>
    <s v="UNIT HEAD"/>
    <s v="H.NO- 26-213, 2ND FLOOR, SURBAHI COLONY, CHANDA NAGAR, TELANGANA- 500050"/>
    <d v="1986-09-04T00:00:00"/>
    <n v="37"/>
    <n v="10"/>
    <n v="90000"/>
    <n v="1080000"/>
    <s v="S6411983"/>
  </r>
  <r>
    <n v="180"/>
    <x v="13"/>
    <s v="GUINEA"/>
    <x v="3"/>
    <n v="1343"/>
    <x v="179"/>
    <s v="Manager Mechanical"/>
    <x v="5"/>
    <x v="0"/>
    <s v="Contract"/>
    <x v="164"/>
    <n v="6"/>
    <x v="3"/>
    <n v="9542344644"/>
    <s v="rajunvvs@yahoo.co.in"/>
    <s v="UNIT HEAD"/>
    <s v="PIPPARA,GANAPAVARAM ,WESTGODAVARI,ANDHRAPRADESH-534197"/>
    <d v="1965-05-31T00:00:00"/>
    <n v="58"/>
    <n v="28"/>
    <n v="90000"/>
    <n v="1080000"/>
    <s v="K7402056"/>
  </r>
  <r>
    <n v="181"/>
    <x v="13"/>
    <s v="GUINEA"/>
    <x v="3"/>
    <s v="0508"/>
    <x v="180"/>
    <s v="OXYGEN PLANT INCHARGE"/>
    <x v="94"/>
    <x v="0"/>
    <s v="Contract"/>
    <x v="165"/>
    <n v="12"/>
    <x v="3"/>
    <n v="65104356"/>
    <s v="brajesh424@gmail.com"/>
    <s v="UNIT HEAD"/>
    <s v="98 B, Nankari, IIT Kanpur, India"/>
    <d v="1972-03-03T00:00:00"/>
    <n v="51"/>
    <n v="23"/>
    <n v="63000"/>
    <n v="756000"/>
    <s v="M7695284"/>
  </r>
  <r>
    <n v="182"/>
    <x v="13"/>
    <s v="GUINEA"/>
    <x v="17"/>
    <n v="2533"/>
    <x v="181"/>
    <s v="Mechanical Engineer"/>
    <x v="4"/>
    <x v="0"/>
    <s v="Contract"/>
    <x v="166"/>
    <n v="0"/>
    <x v="3"/>
    <n v="6300559853"/>
    <s v="srihari19062002@gmail.com"/>
    <s v="UNIT HEAD"/>
    <s v="28-28/1, NEAR SAI BABA TEMPLE, SIVA PARVATHI NAGAR, YANAMALAKUDURU KRISHNA, ANDHRA PRADESH - 520007"/>
    <d v="1971-04-30T00:00:00"/>
    <n v="52"/>
    <n v="21"/>
    <n v="75000"/>
    <n v="900000"/>
    <s v="N4990018"/>
  </r>
  <r>
    <n v="183"/>
    <x v="13"/>
    <s v="GUINEA"/>
    <x v="11"/>
    <n v="2462"/>
    <x v="182"/>
    <s v="MANAGER QUALITY CONTROL"/>
    <x v="56"/>
    <x v="0"/>
    <s v="Contract"/>
    <x v="167"/>
    <n v="4"/>
    <x v="0"/>
    <n v="9441458601"/>
    <s v="PANDUVITTAL999@GMAIL.COM"/>
    <s v="UNIT HEAD"/>
    <s v="H.NO: 102, 1ST FLOOR, TARA GRANDEUR APARTMENT, VANASTHALIPURAM,HYDERABAD- 500060"/>
    <d v="1969-03-26T00:00:00"/>
    <n v="54"/>
    <n v="24"/>
    <n v="90000"/>
    <n v="1080000"/>
    <s v="M5374565"/>
  </r>
  <r>
    <n v="184"/>
    <x v="14"/>
    <s v="GUINEA"/>
    <x v="13"/>
    <n v="2537"/>
    <x v="183"/>
    <s v="Burner"/>
    <x v="95"/>
    <x v="0"/>
    <s v="Contract"/>
    <x v="168"/>
    <n v="0"/>
    <x v="0"/>
    <n v="9951081742"/>
    <s v="saikumarbachalakuri20@gmail.com"/>
    <s v="UNIT HEAD"/>
    <s v="Suryapet (town) Nagulapahad (v) penpahad (m) Pincode 508213"/>
    <d v="1999-10-15T00:00:00"/>
    <n v="24"/>
    <n v="4"/>
    <n v="65000"/>
    <n v="780000"/>
    <s v="W9716758"/>
  </r>
  <r>
    <n v="185"/>
    <x v="13"/>
    <s v="GUINEA"/>
    <x v="2"/>
    <n v="4938"/>
    <x v="184"/>
    <s v="Commercial Associate"/>
    <x v="96"/>
    <x v="0"/>
    <s v="Contract"/>
    <x v="169"/>
    <n v="5"/>
    <x v="3"/>
    <n v="9769088146"/>
    <s v="SANTOSH.VAYANGAWDEKAR@GMAIL.COM"/>
    <s v="UNIT HEAD"/>
    <s v="403, SADGURU KRUPA BUILDING, NEAR NAGESWAR MANDIR, KOPERGAON, DOMBIVLI"/>
    <d v="1973-06-01T00:00:00"/>
    <n v="50"/>
    <n v="25"/>
    <n v="60000"/>
    <n v="720000"/>
    <s v="K4210914"/>
  </r>
  <r>
    <n v="186"/>
    <x v="14"/>
    <s v="GUINEA"/>
    <x v="1"/>
    <n v="2518"/>
    <x v="185"/>
    <s v="Financial Controller"/>
    <x v="1"/>
    <x v="0"/>
    <s v="Contract"/>
    <x v="170"/>
    <n v="1"/>
    <x v="0"/>
    <n v="9560666835"/>
    <s v="cavikramdua@hotmail.com"/>
    <s v="UNIT HEAD"/>
    <s v="Flat No- 19114,  ATS Advantage, Ahinsa Khand, Indirapuram, Ghaziabad. Uttar Pradesh- 201014"/>
    <d v="1967-01-28T00:00:00"/>
    <n v="56"/>
    <n v="30"/>
    <n v="150000"/>
    <n v="1800000"/>
    <s v="T6613228"/>
  </r>
  <r>
    <n v="187"/>
    <x v="14"/>
    <s v="GUINEA"/>
    <x v="14"/>
    <n v="2517"/>
    <x v="186"/>
    <s v="Administrative Controller"/>
    <x v="59"/>
    <x v="0"/>
    <s v="Contract"/>
    <x v="171"/>
    <n v="1"/>
    <x v="4"/>
    <n v="9985992048"/>
    <s v="sankararaos@yahoo.com"/>
    <s v="UNIT HEAD"/>
    <s v="Door No- 9-17-34/2, Flat No-02, Sri Pooja Residency, C.B.M Compound, Visakhapatnam. Andhra Pradesh-"/>
    <d v="1962-03-10T00:00:00"/>
    <n v="61"/>
    <n v="30"/>
    <n v="100000"/>
    <n v="1200000"/>
    <s v="U8122879"/>
  </r>
  <r>
    <n v="188"/>
    <x v="14"/>
    <s v="GUINEA"/>
    <x v="10"/>
    <n v="2526"/>
    <x v="187"/>
    <s v="Manager sales and Marketing"/>
    <x v="35"/>
    <x v="0"/>
    <s v="Contract"/>
    <x v="172"/>
    <n v="1"/>
    <x v="4"/>
    <n v="9425302187"/>
    <s v="asis72@gmail.com"/>
    <s v="UNIT HEAD"/>
    <s v="FLAT NO 607 6TH floor blocks, EARBAN, Silver Spring a B BY PASS ROAD, INDORE MP 452010"/>
    <d v="1970-06-25T00:00:00"/>
    <n v="53"/>
    <n v="29"/>
    <n v="150000"/>
    <n v="1800000"/>
    <s v="T3839547"/>
  </r>
  <r>
    <n v="189"/>
    <x v="14"/>
    <s v="GUINEA"/>
    <x v="3"/>
    <n v="5217"/>
    <x v="188"/>
    <s v="Assistant Manager Mechanical"/>
    <x v="37"/>
    <x v="0"/>
    <s v="Contract"/>
    <x v="173"/>
    <n v="9"/>
    <x v="3"/>
    <n v="98790776"/>
    <s v="dme_pethu@rediffmail.com"/>
    <s v="UNIT HEAD"/>
    <s v="NEAR VELLAIPPAN KOVIL AMMAIAPPAPURAM SETTIARPATTI-PO 626122 VIRUDHVNAGAR-DT,TAMILNAIDU"/>
    <d v="1985-05-09T00:00:00"/>
    <n v="38"/>
    <n v="14"/>
    <n v="70000"/>
    <n v="840000"/>
    <s v="K6871500"/>
  </r>
  <r>
    <n v="190"/>
    <x v="14"/>
    <s v="GUINEA"/>
    <x v="3"/>
    <n v="4707"/>
    <x v="189"/>
    <s v="Foreman"/>
    <x v="25"/>
    <x v="0"/>
    <s v="Contract"/>
    <x v="174"/>
    <n v="8"/>
    <x v="5"/>
    <n v="99123456789"/>
    <s v="abcd1234@gmail.com"/>
    <s v="UNIT HEAD"/>
    <s v="TK HOUSE,ANGATI PARAMBIL, PO CHALIYAM, KOZHIKODE,PIN:673301, KERALA,INDIA"/>
    <d v="1985-01-31T00:00:00"/>
    <n v="38"/>
    <n v="10"/>
    <n v="65000"/>
    <n v="780000"/>
    <s v="L4413671"/>
  </r>
  <r>
    <n v="191"/>
    <x v="14"/>
    <s v="GUINEA"/>
    <x v="3"/>
    <n v="2458"/>
    <x v="190"/>
    <s v="Mill Wright Fitter"/>
    <x v="60"/>
    <x v="0"/>
    <s v="Contract"/>
    <x v="175"/>
    <n v="5"/>
    <x v="3"/>
    <n v="7012915030"/>
    <s v="JUBAIR4477@GMAIL.COM"/>
    <s v="UNIT HEAD"/>
    <s v="JUBAIR NC,MALAYIL HOUSE ,PULLIPPARAMBA,CHELEMBRA,KERALA-673634"/>
    <d v="1986-08-14T00:00:00"/>
    <n v="37"/>
    <n v="11"/>
    <n v="55000"/>
    <n v="660000"/>
    <s v="N8567170"/>
  </r>
  <r>
    <n v="192"/>
    <x v="14"/>
    <s v="GUINEA"/>
    <x v="3"/>
    <n v="2540"/>
    <x v="191"/>
    <s v="SENIOR ENGINEER"/>
    <x v="2"/>
    <x v="0"/>
    <s v="Contract"/>
    <x v="176"/>
    <n v="0"/>
    <x v="1"/>
    <n v="9642541121"/>
    <s v="jaid.abdul76@gmail.com"/>
    <s v="UNIT HEAD"/>
    <s v="DOOR NO. 2-27,GANIKAPUDI VILLAGE,PATHIPADU MANDAL ,GUNTUR,-522019,ANDHRA PRADESH,INDIA."/>
    <d v="1985-06-01T00:00:00"/>
    <n v="38"/>
    <n v="10"/>
    <n v="80000"/>
    <n v="960000"/>
    <s v="V5862421"/>
  </r>
  <r>
    <n v="193"/>
    <x v="14"/>
    <s v="GUINEA"/>
    <x v="3"/>
    <n v="4310"/>
    <x v="192"/>
    <s v="Welder"/>
    <x v="97"/>
    <x v="0"/>
    <s v="Contract"/>
    <x v="177"/>
    <n v="9"/>
    <x v="2"/>
    <n v="22794577021"/>
    <s v="rajukammela91@gmail.com"/>
    <s v="UNIT HEAD"/>
    <s v="PLOT NO - F 11, D BLOCK, AUTONAGAR, VISHAKAPATNAM, ANDRAPRADESH, INDIA. "/>
    <d v="1991-03-21T00:00:00"/>
    <n v="32"/>
    <n v="5"/>
    <n v="40000"/>
    <n v="480000"/>
    <s v="J 1288708"/>
  </r>
  <r>
    <n v="194"/>
    <x v="14"/>
    <s v="GUINEA"/>
    <x v="3"/>
    <n v="4910"/>
    <x v="193"/>
    <s v="Mechanical Engineer"/>
    <x v="4"/>
    <x v="0"/>
    <s v="Contract"/>
    <x v="178"/>
    <n v="12"/>
    <x v="3"/>
    <n v="501326905"/>
    <s v="vgmk2004@gmail.com"/>
    <s v="UNIT HEAD"/>
    <s v="P.No 24,Bramarambika Nagar, Malkajgiri, Secunderabad-500047"/>
    <d v="1971-07-01T00:00:00"/>
    <n v="52"/>
    <n v="20"/>
    <n v="92000"/>
    <n v="1104000"/>
    <s v="H6744710"/>
  </r>
  <r>
    <n v="195"/>
    <x v="9"/>
    <s v="MALI"/>
    <x v="3"/>
    <s v="0504"/>
    <x v="194"/>
    <s v="Mechanical Engineer"/>
    <x v="4"/>
    <x v="0"/>
    <s v="Contract"/>
    <x v="41"/>
    <n v="15"/>
    <x v="1"/>
    <n v="65104394"/>
    <s v="ragh.2hbb@gmail.com"/>
    <s v="UNIT HEAD"/>
    <s v="H.No:7-2-125, Birla Area, Wadi,India"/>
    <d v="1984-04-10T00:00:00"/>
    <n v="39"/>
    <n v="10"/>
    <n v="55000"/>
    <n v="660000"/>
    <s v="Z3032357"/>
  </r>
  <r>
    <n v="196"/>
    <x v="1"/>
    <s v="DR CONGO"/>
    <x v="3"/>
    <n v="4304"/>
    <x v="195"/>
    <s v="Rigger"/>
    <x v="98"/>
    <x v="0"/>
    <s v="Contract"/>
    <x v="179"/>
    <n v="9"/>
    <x v="5"/>
    <n v="919605655177"/>
    <s v="mkabdurahiman55@gmail.com"/>
    <s v="UNIT HEAD"/>
    <s v="MR. ABDUL REHMAN, MANAKKATH, KADANGUDA, P.O.- CALICUT UNIVERSITY, DISTT.- MALPPURAM, KERALA, INDIA"/>
    <d v="1970-05-28T00:00:00"/>
    <n v="53"/>
    <n v="26"/>
    <n v="45000"/>
    <n v="540000"/>
    <s v="J0510513"/>
  </r>
  <r>
    <n v="197"/>
    <x v="1"/>
    <s v="DR CONGO"/>
    <x v="3"/>
    <s v="0911"/>
    <x v="196"/>
    <s v="Fabricator"/>
    <x v="99"/>
    <x v="0"/>
    <s v="Contract"/>
    <x v="180"/>
    <n v="8"/>
    <x v="2"/>
    <n v="99123456789"/>
    <s v="chatarasirajender@gmail.com"/>
    <s v="UNIT HEAD"/>
    <s v="CHATARASI RAJENDER 1-11-JANGALAPALLI X ROAD INCHERLA POST MULUG,WARANGAL PIN 506352 TELANGANA"/>
    <d v="1980-04-10T00:00:00"/>
    <n v="43"/>
    <n v="10"/>
    <n v="35000"/>
    <n v="420000"/>
    <s v="L9555531"/>
  </r>
  <r>
    <n v="198"/>
    <x v="14"/>
    <s v="GUINEA"/>
    <x v="3"/>
    <n v="2494"/>
    <x v="197"/>
    <s v="Foreman"/>
    <x v="25"/>
    <x v="0"/>
    <s v="Contract"/>
    <x v="181"/>
    <n v="2"/>
    <x v="3"/>
    <n v="9745350342"/>
    <s v="AKBARALI448@GMAIL.COM"/>
    <s v="UNIT HEAD"/>
    <s v="KUNNAMPALLI HOUSE, PATHAR POST, VELLIMUTTAM, MALLAPURAM, KERALA-679334"/>
    <d v="1986-05-08T00:00:00"/>
    <n v="37"/>
    <n v="10"/>
    <n v="80000"/>
    <n v="960000"/>
    <s v="N1211053"/>
  </r>
  <r>
    <n v="199"/>
    <x v="14"/>
    <s v="GUINEA"/>
    <x v="4"/>
    <n v="2522"/>
    <x v="198"/>
    <s v="SENIOR INSTRUMENTATION MANAGER"/>
    <x v="39"/>
    <x v="1"/>
    <s v="Contract"/>
    <x v="182"/>
    <n v="1"/>
    <x v="3"/>
    <n v="7010596471"/>
    <s v="abdul.karim.gvil@gmail.com"/>
    <s v="UNIT HEAD"/>
    <s v="H.NO-19,WARD NO-5,PUSPAKAR,PO-MILANPUR,NALBARI.ASSAM-781335"/>
    <d v="1977-02-01T00:00:00"/>
    <n v="46"/>
    <n v="21"/>
    <n v="130000"/>
    <n v="1560000"/>
    <s v="P3691380"/>
  </r>
  <r>
    <n v="200"/>
    <x v="14"/>
    <s v="GUINEA"/>
    <x v="4"/>
    <n v="3416"/>
    <x v="199"/>
    <s v="Foreman Instrumentation"/>
    <x v="32"/>
    <x v="0"/>
    <s v="Contract"/>
    <x v="183"/>
    <n v="10"/>
    <x v="2"/>
    <n v="919493405346"/>
    <s v="koteswarrao.hemanthkumar@gmail.com"/>
    <s v="UNIT HEAD"/>
    <s v="FLAT No.330/4, Surya Saroj Apartment, HUDA Complex, Saroor Nagar, Hyderabad-500035"/>
    <d v="1965-12-17T00:00:00"/>
    <n v="58"/>
    <n v="20"/>
    <n v="45000"/>
    <n v="540000"/>
    <s v="K8243751"/>
  </r>
  <r>
    <n v="201"/>
    <x v="14"/>
    <s v="GUINEA"/>
    <x v="4"/>
    <n v="2535"/>
    <x v="200"/>
    <s v="Manager Electrical"/>
    <x v="6"/>
    <x v="0"/>
    <s v="Contract"/>
    <x v="74"/>
    <n v="0"/>
    <x v="3"/>
    <n v="6309071248"/>
    <s v="sbeesam.reddy@gmail.com"/>
    <s v="UNIT HEAD"/>
    <s v="H.NO. 1 - 107 BRAHMINS COLONY, KOTHAKOTA, MAHABUBNAGAR, TELANGANA - 509381"/>
    <d v="1964-06-11T00:00:00"/>
    <n v="59"/>
    <n v="38"/>
    <n v="120000"/>
    <n v="1440000"/>
    <s v="X8405034"/>
  </r>
  <r>
    <n v="202"/>
    <x v="14"/>
    <s v="GUINEA"/>
    <x v="4"/>
    <n v="2536"/>
    <x v="201"/>
    <s v="SENIOR ENGINEER"/>
    <x v="65"/>
    <x v="0"/>
    <s v="Contract"/>
    <x v="168"/>
    <n v="0"/>
    <x v="1"/>
    <n v="9505135801"/>
    <s v="mannemnaveen236@gmail.com"/>
    <s v="UNIT HEAD"/>
    <s v="S/0 PEDA VEERA REDDY, PEDAVEEDU (VIL), MATTAMPALLY (MD), SURYAPET (DI)TELANGANA"/>
    <d v="1986-05-12T00:00:00"/>
    <n v="37"/>
    <n v="13"/>
    <n v="80000"/>
    <n v="960000"/>
    <s v="Z6831448"/>
  </r>
  <r>
    <n v="203"/>
    <x v="13"/>
    <s v="GUINEA"/>
    <x v="4"/>
    <n v="4308"/>
    <x v="202"/>
    <s v="Foreman"/>
    <x v="32"/>
    <x v="0"/>
    <s v="Contract"/>
    <x v="184"/>
    <n v="9"/>
    <x v="2"/>
    <n v="919502125153"/>
    <s v="sinivasjupaka@gmail.com"/>
    <s v="UNIT HEAD"/>
    <s v="H.NO:4-88. jayaram(V), Ramgundam (MD), Karimnagar (DT), Telangana. INDIA."/>
    <d v="1975-11-15T00:00:00"/>
    <n v="48"/>
    <n v="18"/>
    <n v="40000"/>
    <n v="480000"/>
    <s v="F4489700"/>
  </r>
  <r>
    <n v="204"/>
    <x v="14"/>
    <s v="GUINEA"/>
    <x v="4"/>
    <n v="2510"/>
    <x v="203"/>
    <s v="Instrumentation Engineer"/>
    <x v="40"/>
    <x v="0"/>
    <s v="Contract"/>
    <x v="125"/>
    <n v="1"/>
    <x v="1"/>
    <n v="7075607307"/>
    <s v="sgundu707@gmail.com"/>
    <s v="UNIT HEAD"/>
    <s v="H.NO-23-127/3/A,MATHA LAKSHMI NAGAR,KOTHAPET,HYDERABAD.TS-500060"/>
    <d v="1987-05-21T00:00:00"/>
    <n v="36"/>
    <n v="12"/>
    <n v="65000"/>
    <n v="780000"/>
    <s v="V1601867"/>
  </r>
  <r>
    <n v="205"/>
    <x v="14"/>
    <s v="GUINEA"/>
    <x v="18"/>
    <n v="1908"/>
    <x v="204"/>
    <s v="GENERAL MANAGER"/>
    <x v="0"/>
    <x v="1"/>
    <s v="Contract"/>
    <x v="93"/>
    <n v="10"/>
    <x v="0"/>
    <n v="233202021171"/>
    <s v="yellapragadas33@gmail.com"/>
    <s v="UNIT HEAD"/>
    <s v="PLOT NO: 502, ANNAPURNA HOMES ANNAPURNA NAGAR- 3D LINE GORENTLA, GUNTUR  A.P"/>
    <d v="1964-06-01T00:00:00"/>
    <n v="59"/>
    <n v="35"/>
    <n v="100000"/>
    <n v="1200000"/>
    <s v="K0607132"/>
  </r>
  <r>
    <n v="206"/>
    <x v="12"/>
    <s v="SIERRA"/>
    <x v="11"/>
    <n v="2424"/>
    <x v="205"/>
    <s v="Manager Production QC"/>
    <x v="27"/>
    <x v="0"/>
    <s v="Contract"/>
    <x v="185"/>
    <n v="7"/>
    <x v="0"/>
    <n v="9440473309"/>
    <s v="rajaiah.1965@gmail.com"/>
    <s v="UNIT HEAD"/>
    <s v="Pillutla Post, Piduguralla,Machavaram Mandal,Guntur District-522413"/>
    <d v="1965-04-08T00:00:00"/>
    <n v="58"/>
    <n v="27"/>
    <n v="110000"/>
    <n v="1320000"/>
    <s v="K8600807"/>
  </r>
  <r>
    <n v="207"/>
    <x v="14"/>
    <s v="GUINEA"/>
    <x v="11"/>
    <n v="2542"/>
    <x v="206"/>
    <s v="Senior Chemist"/>
    <x v="92"/>
    <x v="0"/>
    <s v="Contract"/>
    <x v="186"/>
    <n v="0"/>
    <x v="3"/>
    <n v="9160140514"/>
    <s v="sivaramudu.sr@gmail.com"/>
    <s v="UNIT HEAD"/>
    <s v="D No. 1-531-5, East palem, Tadipatri, Anantapur, Andrapradesh, 515411."/>
    <d v="1991-06-05T00:00:00"/>
    <n v="32"/>
    <n v="10.3"/>
    <n v="90000"/>
    <n v="1080000"/>
    <s v="P8809655"/>
  </r>
  <r>
    <n v="208"/>
    <x v="14"/>
    <s v="GUINEA"/>
    <x v="13"/>
    <n v="2531"/>
    <x v="207"/>
    <s v="HOD PROCESS"/>
    <x v="100"/>
    <x v="1"/>
    <s v="Contract"/>
    <x v="187"/>
    <n v="0"/>
    <x v="0"/>
    <n v="9436594527"/>
    <s v="bhupati1007@gmail.com"/>
    <s v="UNIT HEAD"/>
    <s v="27-17-1/1 FLAT NO 407 SITHA TOWERS ASR NAGAR BHIMAVARAM MANDAL, WEST GODAVARI, ANDHRA PRADESH- 53420"/>
    <d v="1968-04-05T00:00:00"/>
    <n v="55"/>
    <n v="35"/>
    <n v="160000"/>
    <n v="1920000"/>
    <s v="W2696731"/>
  </r>
  <r>
    <n v="209"/>
    <x v="14"/>
    <s v="GUINEA"/>
    <x v="13"/>
    <n v="2532"/>
    <x v="208"/>
    <s v="DEPUTY MANAGER"/>
    <x v="101"/>
    <x v="0"/>
    <s v="Contract"/>
    <x v="166"/>
    <n v="0"/>
    <x v="0"/>
    <n v="9065128001"/>
    <s v="bharat67143@yahoo.com"/>
    <s v="UNIT HEAD"/>
    <s v="VILL RASULAPUR PO BANJARI RASULPUR, ROHTAS, BIHAR - 821303"/>
    <d v="1976-07-08T00:00:00"/>
    <n v="47"/>
    <n v="17"/>
    <n v="100000"/>
    <n v="1200000"/>
    <s v="T2099147"/>
  </r>
  <r>
    <n v="210"/>
    <x v="14"/>
    <s v="GUINEA"/>
    <x v="13"/>
    <n v="2529"/>
    <x v="209"/>
    <s v="CCR Operator"/>
    <x v="48"/>
    <x v="0"/>
    <s v="Contract"/>
    <x v="188"/>
    <n v="0"/>
    <x v="3"/>
    <n v="7396925154"/>
    <s v="vaddesiva98@gmail.com"/>
    <s v="UNIT HEAD"/>
    <s v="1-53, KOWLUPALLI, PEAPALLY, KURNOOL, ANDHRA PRADESH- 518220"/>
    <d v="1998-07-01T00:00:00"/>
    <n v="25"/>
    <n v="6"/>
    <n v="70000"/>
    <n v="840000"/>
    <s v="T7572441"/>
  </r>
  <r>
    <n v="211"/>
    <x v="14"/>
    <s v="GUINEA"/>
    <x v="12"/>
    <n v="1326"/>
    <x v="210"/>
    <s v="Refractory Mason"/>
    <x v="102"/>
    <x v="0"/>
    <s v="Contract"/>
    <x v="189"/>
    <n v="7"/>
    <x v="5"/>
    <n v="9603885353"/>
    <s v="No email id"/>
    <s v="UNIT HEAD"/>
    <s v="H.No:15-630,Brahmanadapuram Krishna Nagar, Tadepalli Mandal,Guntur-522503."/>
    <d v="1977-06-09T00:00:00"/>
    <n v="46"/>
    <n v="18"/>
    <n v="50000"/>
    <n v="600000"/>
    <s v="K8562129"/>
  </r>
  <r>
    <n v="212"/>
    <x v="14"/>
    <s v="GUINEA"/>
    <x v="5"/>
    <n v="2528"/>
    <x v="211"/>
    <s v="Manager Automobile"/>
    <x v="63"/>
    <x v="0"/>
    <s v="Contract"/>
    <x v="190"/>
    <n v="0"/>
    <x v="3"/>
    <n v="9692045374"/>
    <s v="kareem.khan06@gmail.com"/>
    <s v="UNIT HEAD"/>
    <s v="D:no:-18-4-10, GUNBAZAR,Eluru, Westgodavaridistrict, Andhrapradesh State."/>
    <d v="1971-07-05T00:00:00"/>
    <n v="52"/>
    <n v="29"/>
    <n v="120000"/>
    <n v="1440000"/>
    <s v="M4586490"/>
  </r>
  <r>
    <n v="213"/>
    <x v="14"/>
    <s v="GUINEA"/>
    <x v="5"/>
    <n v="2509"/>
    <x v="212"/>
    <s v="Mechanic"/>
    <x v="103"/>
    <x v="0"/>
    <s v="Contract"/>
    <x v="191"/>
    <n v="2"/>
    <x v="2"/>
    <n v="8982105597"/>
    <s v="nitinjagtar@gmail.com"/>
    <s v="UNIT HEAD"/>
    <s v="PATTWAR SCHOOL BETWAR LAY,OUT PANDHARAKAWADA,YAVATMAL,M.H-445302"/>
    <d v="1981-06-09T00:00:00"/>
    <n v="42"/>
    <n v="14"/>
    <n v="50000"/>
    <n v="600000"/>
    <s v="U3327279"/>
  </r>
  <r>
    <n v="214"/>
    <x v="14"/>
    <s v="GUINEA"/>
    <x v="6"/>
    <n v="2409"/>
    <x v="213"/>
    <s v="Manager Mines"/>
    <x v="14"/>
    <x v="0"/>
    <s v="Contract"/>
    <x v="192"/>
    <n v="10"/>
    <x v="1"/>
    <n v="99123456789"/>
    <s v="sushil_gpil@rediffmail.com "/>
    <s v="UNIT HEAD"/>
    <s v="PLOT NO. 12, CHANDRA NAGAR, KOHKA - KURUD ROAD, KOHKA BHILAI, DURG, CHHATTISGARH - 4900 23"/>
    <d v="1973-03-31T00:00:00"/>
    <n v="50"/>
    <n v="13"/>
    <n v="100000"/>
    <n v="1200000"/>
    <s v="H5568951"/>
  </r>
  <r>
    <n v="215"/>
    <x v="14"/>
    <s v="GUINEA"/>
    <x v="6"/>
    <n v="2530"/>
    <x v="214"/>
    <s v="Engineer Mines"/>
    <x v="15"/>
    <x v="0"/>
    <s v="Contract"/>
    <x v="188"/>
    <n v="0"/>
    <x v="1"/>
    <n v="9966511233"/>
    <s v="tsatish.2009@gmail.com"/>
    <s v="UNIT HEAD"/>
    <s v="2-32, TERESA COLONY, NARSIPATNAM, PEDDA BODDI PALLI, VISHAKAPATNAM RURAL, ANDHRA PRADESH- 531116"/>
    <d v="1989-05-11T00:00:00"/>
    <n v="34"/>
    <n v="12"/>
    <n v="80000"/>
    <n v="960000"/>
    <s v="Z2944090"/>
  </r>
  <r>
    <n v="216"/>
    <x v="14"/>
    <s v="GUINEA"/>
    <x v="6"/>
    <n v="2472"/>
    <x v="215"/>
    <s v="SURVEYOR"/>
    <x v="104"/>
    <x v="0"/>
    <s v="Contract"/>
    <x v="193"/>
    <n v="4"/>
    <x v="3"/>
    <n v="7680007070"/>
    <s v="KITTU.BOTTULA@GMAIL.COM"/>
    <s v="UNIT HEAD"/>
    <s v="H.NO: 2-75, GOLIWADA, ANTHORGOAN, PEDDAPALLI, TELANGANA- 505514"/>
    <d v="1986-05-07T00:00:00"/>
    <n v="37"/>
    <n v="11"/>
    <n v="80000"/>
    <n v="960000"/>
    <s v="T4825914"/>
  </r>
  <r>
    <n v="217"/>
    <x v="14"/>
    <s v="GUINEA"/>
    <x v="7"/>
    <n v="2527"/>
    <x v="216"/>
    <s v="Stores Officer"/>
    <x v="33"/>
    <x v="1"/>
    <s v="Contract"/>
    <x v="194"/>
    <n v="1"/>
    <x v="0"/>
    <n v="9014370406"/>
    <s v="sekharkadha@gmail.com"/>
    <s v="UNIT HEAD"/>
    <s v="SMR FOUNTAINHEAD BLOCK3B, HYDERNAGAR, KUKATPALLY,HYDERABAD"/>
    <d v="1993-09-05T00:00:00"/>
    <n v="30"/>
    <n v="11"/>
    <n v="60000"/>
    <n v="720000"/>
    <s v="W4082245"/>
  </r>
  <r>
    <n v="218"/>
    <x v="12"/>
    <s v="SIERRA"/>
    <x v="0"/>
    <n v="2497"/>
    <x v="217"/>
    <s v="DEPUTY MANAGER"/>
    <x v="71"/>
    <x v="0"/>
    <s v="Contract"/>
    <x v="139"/>
    <n v="2"/>
    <x v="6"/>
    <n v="9900764377"/>
    <s v="TECH.KULKARNI@REDIFFMAIL.COM"/>
    <s v="CHAIRMEN"/>
    <s v="H.NO: 14/D, MORE PLOTS, MICHIGON COMPOUND, NEAR SAPTAPUR, DHARWAD, HUBBALLI, DHARWAD CITY, KARNATAKA"/>
    <d v="1956-08-11T00:00:00"/>
    <n v="67"/>
    <n v="28"/>
    <n v="200000"/>
    <n v="2400000"/>
    <s v="E8169778"/>
  </r>
  <r>
    <n v="219"/>
    <x v="12"/>
    <s v="SIERRA"/>
    <x v="1"/>
    <n v="5609"/>
    <x v="218"/>
    <s v="Financial Controller"/>
    <x v="1"/>
    <x v="0"/>
    <s v="Contract"/>
    <x v="195"/>
    <n v="0"/>
    <x v="3"/>
    <n v="9942822998"/>
    <s v="BALAKIRAN.007@GMAIL.COM"/>
    <s v="UNIT HEAD"/>
    <s v="C1/4, NCLCOLONY, SIMHAPURI POST, MATTAPALLI. MATTAMPALLY, NALGONDA, TELANGANA- 508204"/>
    <d v="1958-04-07T00:00:00"/>
    <n v="65"/>
    <n v="8"/>
    <n v="200000"/>
    <n v="2400000"/>
    <s v="P2473419"/>
  </r>
  <r>
    <n v="220"/>
    <x v="12"/>
    <s v="SIERRA"/>
    <x v="10"/>
    <s v="0004"/>
    <x v="219"/>
    <s v="SENIOR MANAGER MARKETING"/>
    <x v="105"/>
    <x v="0"/>
    <s v="Contract"/>
    <x v="196"/>
    <n v="11"/>
    <x v="4"/>
    <n v="22670214649"/>
    <s v="kseetaramreddy@gmail.com"/>
    <s v="UNIT HEAD"/>
    <s v="Lakkavaram Post,Huzur Nagar,Nalgonda  Dist"/>
    <d v="1974-02-17T00:00:00"/>
    <n v="49"/>
    <n v="17"/>
    <n v="50000"/>
    <n v="600000"/>
    <s v="J4293299"/>
  </r>
  <r>
    <n v="221"/>
    <x v="12"/>
    <s v="SIERRA"/>
    <x v="8"/>
    <n v="1904"/>
    <x v="220"/>
    <s v="Dy Manager"/>
    <x v="106"/>
    <x v="0"/>
    <s v="Contract"/>
    <x v="197"/>
    <n v="12"/>
    <x v="2"/>
    <n v="233202021180"/>
    <s v="saigeetabulliabbai@gmail.com"/>
    <s v="UNIT HEAD"/>
    <s v="PLOT NO : 201, BHAVYA ORIENT APPARTMENTS, BABA NAGAR,  A.V APPA RAO ROAD, RAJAMENDRY"/>
    <d v="1963-07-15T00:00:00"/>
    <n v="60"/>
    <n v="32"/>
    <n v="105000"/>
    <n v="1260000"/>
    <s v="J5488049"/>
  </r>
  <r>
    <n v="222"/>
    <x v="12"/>
    <s v="SIERRA"/>
    <x v="3"/>
    <n v="4701"/>
    <x v="221"/>
    <s v="Mill Wright Fitter"/>
    <x v="60"/>
    <x v="0"/>
    <s v="Contract"/>
    <x v="131"/>
    <n v="12"/>
    <x v="3"/>
    <n v="99123456789"/>
    <s v="abcd1234@gmail.com"/>
    <s v="UNIT HEAD"/>
    <s v="KK House, Murukallingal, PO Chaliyam, Khozikode"/>
    <d v="1978-04-21T00:00:00"/>
    <n v="45"/>
    <n v="10"/>
    <n v="50000"/>
    <n v="600000"/>
    <s v="M7747314"/>
  </r>
  <r>
    <n v="223"/>
    <x v="12"/>
    <s v="SIERRA"/>
    <x v="4"/>
    <s v="0010"/>
    <x v="222"/>
    <s v="Instrumentation Engineer"/>
    <x v="40"/>
    <x v="0"/>
    <s v="Contract"/>
    <x v="198"/>
    <n v="17"/>
    <x v="3"/>
    <n v="919441213089"/>
    <s v="kvrao62@gmail.com"/>
    <s v="UNIT HEAD"/>
    <s v="HIG22,9TH PHASE,KPHB,HYDERABAD,TELANGANA,INDIA"/>
    <d v="1962-06-15T00:00:00"/>
    <n v="61"/>
    <n v="33"/>
    <n v="30000"/>
    <n v="360000"/>
    <s v="Z1944968"/>
  </r>
  <r>
    <n v="224"/>
    <x v="12"/>
    <s v="SIERRA"/>
    <x v="4"/>
    <n v="5607"/>
    <x v="223"/>
    <s v="Engineer Instrumentation"/>
    <x v="40"/>
    <x v="0"/>
    <s v="Contract"/>
    <x v="199"/>
    <n v="0"/>
    <x v="3"/>
    <n v="9502812904"/>
    <s v="BALAKIRAN.007@GMAIL.COM"/>
    <s v="UNIT HEAD"/>
    <s v="C1/4, NCLCOLONY, SIMHAPURI POST, MATTAPALLI. MATTAMPALLY, NALGONDA, TELANGANA- 508204"/>
    <d v="1992-12-11T00:00:00"/>
    <n v="31"/>
    <n v="8"/>
    <n v="75000"/>
    <n v="900000"/>
    <s v="P2473419"/>
  </r>
  <r>
    <n v="225"/>
    <x v="12"/>
    <s v="SIERRA"/>
    <x v="5"/>
    <s v="0011"/>
    <x v="224"/>
    <s v="Automobile Engineer"/>
    <x v="12"/>
    <x v="0"/>
    <s v="Contract"/>
    <x v="200"/>
    <n v="6"/>
    <x v="3"/>
    <n v="9491653281"/>
    <s v="tinku_prasanth8397@yahoo.com"/>
    <s v="UNIT HEAD"/>
    <s v="NEW TANK STREET ,NARAYANAPURAM,DACHEPALLY,GUNTUR"/>
    <d v="1987-03-20T00:00:00"/>
    <n v="36"/>
    <n v="10"/>
    <n v="70000"/>
    <n v="840000"/>
    <s v="P2273747"/>
  </r>
  <r>
    <n v="226"/>
    <x v="12"/>
    <s v="SIERRA"/>
    <x v="7"/>
    <n v="5608"/>
    <x v="225"/>
    <s v="Manager Stores"/>
    <x v="52"/>
    <x v="0"/>
    <s v="Contract"/>
    <x v="201"/>
    <n v="0"/>
    <x v="1"/>
    <n v="9948162802"/>
    <s v="mahendravarma0705@gmail.com"/>
    <s v="UNIT HEAD"/>
    <s v="13-1-57/3/2, PLOT NO: 30, AVANTI NAGAR, MOTHI NAGAR, HYDERABAD - 500018"/>
    <d v="1981-05-07T00:00:00"/>
    <n v="42"/>
    <n v="17"/>
    <n v="110000"/>
    <n v="1320000"/>
    <s v="T4822456"/>
  </r>
  <r>
    <n v="227"/>
    <x v="12"/>
    <s v="SIERRA"/>
    <x v="19"/>
    <n v="5610"/>
    <x v="226"/>
    <s v="SUPERVISOR"/>
    <x v="107"/>
    <x v="0"/>
    <s v="Contract"/>
    <x v="202"/>
    <n v="0"/>
    <x v="0"/>
    <n v="9400928782"/>
    <s v="athulash@gmail.com"/>
    <s v="UNIT HEAD"/>
    <s v="Arapurayil Puthen Vedu,Kannamcode, Adoor, P.O.Pathanamthitta. Kerala - 691523"/>
    <d v="1990-06-20T00:00:00"/>
    <n v="33"/>
    <n v="8"/>
    <n v="45000"/>
    <n v="540000"/>
    <s v="S3413795"/>
  </r>
  <r>
    <n v="228"/>
    <x v="12"/>
    <s v="SIERRA"/>
    <x v="16"/>
    <n v="3461"/>
    <x v="227"/>
    <s v="PROJECT ENGINEER"/>
    <x v="108"/>
    <x v="1"/>
    <s v="Contract"/>
    <x v="203"/>
    <n v="1"/>
    <x v="3"/>
    <n v="9701505295"/>
    <s v="phanin06@gmail.com"/>
    <s v="UNIT HEAD"/>
    <s v="H/No: 6-458/37,Madhusudan Reddy Nagar, Near Community Hall, Chintal. Hyderabad. Telangana - 500054"/>
    <d v="1976-06-03T00:00:00"/>
    <n v="47"/>
    <n v="26"/>
    <n v="70000"/>
    <n v="840000"/>
    <s v="Z6316409"/>
  </r>
  <r>
    <n v="229"/>
    <x v="12"/>
    <s v="SIERRA"/>
    <x v="8"/>
    <n v="3534"/>
    <x v="228"/>
    <s v="DG Foreman"/>
    <x v="109"/>
    <x v="1"/>
    <s v="Contract"/>
    <x v="137"/>
    <n v="5"/>
    <x v="3"/>
    <n v="8238106324"/>
    <s v="BP999160@GMAIL.COM"/>
    <s v="UNIT HEAD"/>
    <s v="PATEL BRIJESH BHAI ,MORABHAGADA VAPI, GUJARAT-396001"/>
    <d v="1972-08-25T00:00:00"/>
    <n v="51"/>
    <n v="22"/>
    <n v="75000"/>
    <n v="900000"/>
    <s v="K5598134"/>
  </r>
  <r>
    <n v="230"/>
    <x v="12"/>
    <s v="SIERRA"/>
    <x v="8"/>
    <n v="4909"/>
    <x v="229"/>
    <s v="Maintenance Fitter"/>
    <x v="64"/>
    <x v="1"/>
    <s v="Contract"/>
    <x v="204"/>
    <n v="7"/>
    <x v="2"/>
    <n v="9505062817"/>
    <s v="thungamvenkaiah11@gmail.com"/>
    <s v="UNIT HEAD"/>
    <s v="H.No8-61,Mattampally-Village &amp; Mandal,Nalgonda-508225"/>
    <d v="1976-06-10T00:00:00"/>
    <n v="47"/>
    <n v="20"/>
    <n v="45000"/>
    <n v="540000"/>
    <s v="H2246420"/>
  </r>
  <r>
    <n v="231"/>
    <x v="11"/>
    <s v="MALI"/>
    <x v="14"/>
    <n v="3551"/>
    <x v="230"/>
    <s v="Administrative Controller"/>
    <x v="59"/>
    <x v="0"/>
    <s v="Contract"/>
    <x v="205"/>
    <n v="0"/>
    <x v="4"/>
    <n v="9866965248"/>
    <s v="msr2016rao@gmail.com"/>
    <s v="UNIT HEAD"/>
    <s v="H NO 9-57, SARASWATHI NAGAR, RAMAPURAM, MELLACHERUVU,NALGONDA, TELANGANA, 508246"/>
    <d v="1969-06-05T00:00:00"/>
    <n v="54"/>
    <n v="31"/>
    <n v="105000"/>
    <n v="1260000"/>
    <s v="Y8907359"/>
  </r>
  <r>
    <n v="232"/>
    <x v="11"/>
    <s v="MALI"/>
    <x v="11"/>
    <n v="3464"/>
    <x v="231"/>
    <s v="Senior Chemist"/>
    <x v="92"/>
    <x v="0"/>
    <s v="Contract"/>
    <x v="205"/>
    <n v="0"/>
    <x v="0"/>
    <n v="9440259085"/>
    <s v="venkataraopoluri@gmail.com"/>
    <s v="UNIT HEAD"/>
    <s v="H NO 11-3-43, RAJULA COLONY, SATTENAPALLE, GUNTUR, ANDHRAPRADESH, 522403"/>
    <d v="1980-07-04T00:00:00"/>
    <n v="43"/>
    <n v="19"/>
    <n v="90000"/>
    <n v="1080000"/>
    <s v="V5858655"/>
  </r>
  <r>
    <n v="233"/>
    <x v="0"/>
    <s v="TOGO"/>
    <x v="5"/>
    <n v="5362"/>
    <x v="232"/>
    <s v="Crane Operator"/>
    <x v="110"/>
    <x v="0"/>
    <s v="Contract"/>
    <x v="206"/>
    <n v="0"/>
    <x v="5"/>
    <n v="9052965765"/>
    <s v="akm19860@gmail.com"/>
    <s v="UNIT HEAD"/>
    <s v="C-24, J RAMARAO NAGAR, TANGEDA, DACHEPALLI, GUNTUR, ANDHRA PRADESH, 522412"/>
    <d v="1986-01-16T00:00:00"/>
    <n v="37"/>
    <n v="16"/>
    <n v="85000"/>
    <n v="1020000"/>
    <s v="N5242174"/>
  </r>
  <r>
    <n v="234"/>
    <x v="0"/>
    <s v="TOGO"/>
    <x v="3"/>
    <n v="5363"/>
    <x v="233"/>
    <s v="Senior Mechanical Engineer"/>
    <x v="2"/>
    <x v="0"/>
    <s v="Contract"/>
    <x v="207"/>
    <n v="0"/>
    <x v="1"/>
    <n v="9678359500"/>
    <s v="mailtotridib@gmail.com"/>
    <s v="UNIT HEAD"/>
    <s v="H NO. 172, MADGHARIA, NOONMATI, KAMRUP, GUWHATI, ASSAM, 781020"/>
    <d v="1981-02-25T00:00:00"/>
    <n v="42"/>
    <n v="15"/>
    <n v="85000"/>
    <n v="1020000"/>
    <s v="Y83109"/>
  </r>
  <r>
    <n v="235"/>
    <x v="11"/>
    <s v="MALI"/>
    <x v="5"/>
    <n v="3454"/>
    <x v="234"/>
    <s v="AUTOMOBILE FOREMAN"/>
    <x v="49"/>
    <x v="1"/>
    <s v="Contract"/>
    <x v="208"/>
    <n v="2"/>
    <x v="3"/>
    <n v="8292522591"/>
    <s v="r.ramkrsingh@gmail.com"/>
    <s v="UNIT HEAD"/>
    <s v="AtChaudhry Patti,Tarwara,ps GB Nagar,Siwan,Bihar-841506"/>
    <d v="1977-12-14T00:00:00"/>
    <n v="46"/>
    <n v="21"/>
    <n v="65000"/>
    <n v="780000"/>
    <s v="NA"/>
  </r>
  <r>
    <n v="236"/>
    <x v="1"/>
    <s v="DR CONGO"/>
    <x v="12"/>
    <n v="2506"/>
    <x v="235"/>
    <s v="Manager Civil"/>
    <x v="111"/>
    <x v="0"/>
    <s v="Contract"/>
    <x v="209"/>
    <n v="2"/>
    <x v="1"/>
    <n v="8636970029"/>
    <s v="bhagyakumar26@gmail.com"/>
    <s v="UNIT HEAD"/>
    <s v="H No.16-11,Choppadani,Karimnagar,Telangana-505415"/>
    <d v="1976-08-26T00:00:00"/>
    <n v="47"/>
    <n v="25"/>
    <n v="120000"/>
    <n v="1440000"/>
    <s v="NA"/>
  </r>
  <r>
    <n v="237"/>
    <x v="10"/>
    <s v="ETHIOPIA"/>
    <x v="10"/>
    <s v="1317"/>
    <x v="236"/>
    <s v="Dy.Manager Sales"/>
    <x v="112"/>
    <x v="0"/>
    <s v="Contract"/>
    <x v="210"/>
    <n v="7"/>
    <x v="0"/>
    <n v="99123456789"/>
    <s v="abcd1234@gmail.com"/>
    <s v="UNIT HEAD"/>
    <s v="Ethio Cement P.L.C (Chancho)"/>
    <d v="1980-01-01T00:00:00"/>
    <n v="44"/>
    <n v="6"/>
    <n v="75000"/>
    <n v="900000"/>
    <s v="NA"/>
  </r>
  <r>
    <n v="238"/>
    <x v="15"/>
    <s v="GHANA"/>
    <x v="18"/>
    <n v="1801"/>
    <x v="237"/>
    <s v="Manger Production"/>
    <x v="113"/>
    <x v="0"/>
    <s v="Contract"/>
    <x v="211"/>
    <n v="10"/>
    <x v="0"/>
    <n v="2330540101650"/>
    <s v="emramli@yahoo.com"/>
    <s v="UNIT HEAD"/>
    <s v="24B, Nethaji Nagar Hasthinapuram Chromepet Chennai Pin-600044"/>
    <d v="1964-05-25T00:00:00"/>
    <n v="59"/>
    <n v="30"/>
    <n v="125000"/>
    <n v="1500000"/>
    <s v="NA"/>
  </r>
  <r>
    <n v="239"/>
    <x v="15"/>
    <s v="GHANA"/>
    <x v="18"/>
    <n v="1802"/>
    <x v="238"/>
    <s v="Production Supervisor  Salt Works"/>
    <x v="114"/>
    <x v="0"/>
    <s v="Contract"/>
    <x v="212"/>
    <n v="0"/>
    <x v="5"/>
    <n v="233540107567"/>
    <s v="sil.diacem@gmail.com"/>
    <s v="UNIT HEAD"/>
    <s v="111-11A-2 PolPettai Tuticorin Tamilnadu Pin-628002"/>
    <d v="1977-05-28T00:00:00"/>
    <n v="46"/>
    <n v="20"/>
    <n v="45000"/>
    <n v="540000"/>
    <s v="NA"/>
  </r>
  <r>
    <n v="240"/>
    <x v="15"/>
    <s v="GHANA"/>
    <x v="1"/>
    <n v="2023"/>
    <x v="239"/>
    <s v="Accounts Officer"/>
    <x v="115"/>
    <x v="0"/>
    <s v="Contract"/>
    <x v="213"/>
    <n v="0"/>
    <x v="0"/>
    <n v="8500266755"/>
    <s v="konada.somasekhar@gmail.com"/>
    <s v="UNIT HEAD"/>
    <s v="D.No:36-99-35,Ramjee Estate,Kancharapalem,Visakhapatnam,Andhra Pradesh-530008"/>
    <d v="1980-06-24T00:00:00"/>
    <n v="43"/>
    <n v="15"/>
    <n v="50000"/>
    <n v="600000"/>
    <s v="NA"/>
  </r>
  <r>
    <n v="241"/>
    <x v="6"/>
    <s v="GHANA"/>
    <x v="3"/>
    <n v="2212"/>
    <x v="240"/>
    <s v="Manager Mechanical"/>
    <x v="5"/>
    <x v="0"/>
    <s v="Contract"/>
    <x v="214"/>
    <n v="0"/>
    <x v="3"/>
    <n v="9879017829"/>
    <s v="sksingh4899@gmail.com"/>
    <s v="UNIT HEAD"/>
    <s v="I-102, Sangani, Narol, Ahmadabad, Gujarath 382405"/>
    <d v="1975-04-29T00:00:00"/>
    <n v="48"/>
    <n v="26"/>
    <n v="130000"/>
    <n v="1560000"/>
    <s v="NA"/>
  </r>
  <r>
    <n v="242"/>
    <x v="14"/>
    <s v="GUINEA"/>
    <x v="13"/>
    <n v="2516"/>
    <x v="241"/>
    <s v="Senior CCR Operator"/>
    <x v="76"/>
    <x v="0"/>
    <s v="Contract"/>
    <x v="23"/>
    <n v="1"/>
    <x v="3"/>
    <n v="8128303473"/>
    <s v="hiteshbhalsod@gmail.com"/>
    <s v="UNIT HEAD"/>
    <s v="J.S.Q- 23, H.M.P (Colony), Airport Road, Porbandar, Rajkot. Gujarat- 360575"/>
    <d v="1981-08-27T00:00:00"/>
    <n v="42"/>
    <n v="13"/>
    <n v="75000"/>
    <n v="900000"/>
    <s v="NA"/>
  </r>
  <r>
    <n v="243"/>
    <x v="7"/>
    <s v="BURKINA F"/>
    <x v="0"/>
    <s v="0034"/>
    <x v="242"/>
    <s v="GENERAL MANAGER"/>
    <x v="0"/>
    <x v="1"/>
    <s v="Contract"/>
    <x v="215"/>
    <n v="2"/>
    <x v="4"/>
    <n v="9701075994"/>
    <s v="krchandra16@gmail.com"/>
    <s v="CHAIRMEN"/>
    <s v="401,Narmada block, Ocean Greens Simon Nagar,Kurmanapalyam,Vishakhapatnam,A.P- 530046"/>
    <d v="1966-03-16T00:00:00"/>
    <n v="57"/>
    <n v="31"/>
    <n v="275000"/>
    <n v="3300000"/>
    <s v="NA"/>
  </r>
  <r>
    <n v="244"/>
    <x v="7"/>
    <s v="BURKINA F"/>
    <x v="1"/>
    <s v="0025"/>
    <x v="243"/>
    <s v="Financial Controller"/>
    <x v="1"/>
    <x v="0"/>
    <s v="Contract"/>
    <x v="216"/>
    <n v="5"/>
    <x v="4"/>
    <n v="9849220299"/>
    <s v="UB.MUDDA@GMAIL.COM"/>
    <s v="UNIT HEAD"/>
    <s v="M UDAY BHAKAR ,PLAT NO:303 ,H-NO:7-4-17/1,BALANAGAR ,HYDERABAD,TELENGANA-500011"/>
    <d v="1969-08-16T00:00:00"/>
    <n v="54"/>
    <n v="24"/>
    <n v="125000"/>
    <n v="1500000"/>
    <s v="NA"/>
  </r>
  <r>
    <n v="245"/>
    <x v="7"/>
    <s v="BURKINA F"/>
    <x v="5"/>
    <s v="0036"/>
    <x v="244"/>
    <s v="Foreman"/>
    <x v="49"/>
    <x v="1"/>
    <s v="Contract"/>
    <x v="217"/>
    <n v="1"/>
    <x v="3"/>
    <n v="9966622693"/>
    <s v="mmohanreddy1978@gmail.com"/>
    <s v="UNIT HEAD"/>
    <s v="H NO-3-147,NAGIREDDY GUDEM,PALAKEDU,SURYAPET.T.S-508218"/>
    <d v="1978-08-20T00:00:00"/>
    <n v="45"/>
    <n v="13"/>
    <n v="60000"/>
    <n v="720000"/>
    <s v="NA"/>
  </r>
  <r>
    <n v="246"/>
    <x v="13"/>
    <s v="GUINEA"/>
    <x v="2"/>
    <n v="2418"/>
    <x v="245"/>
    <s v="Manager Sales"/>
    <x v="28"/>
    <x v="1"/>
    <s v="Contract"/>
    <x v="218"/>
    <n v="8"/>
    <x v="4"/>
    <n v="7032216483"/>
    <s v="sales.mgr.dcgn@gmail.com "/>
    <s v="UNIT HEAD"/>
    <s v="Hyderabad - Kukat pally"/>
    <d v="1977-08-31T00:00:00"/>
    <n v="46"/>
    <n v="15"/>
    <n v="80000"/>
    <n v="960000"/>
    <s v="NA"/>
  </r>
  <r>
    <n v="247"/>
    <x v="14"/>
    <s v="GUINEA"/>
    <x v="5"/>
    <n v="3542"/>
    <x v="246"/>
    <s v="Assistant Manager"/>
    <x v="116"/>
    <x v="0"/>
    <s v="Contract"/>
    <x v="219"/>
    <n v="2"/>
    <x v="3"/>
    <n v="9663857010"/>
    <s v="hyderali117@rediffmail.com"/>
    <s v="UNIT HEAD"/>
    <s v="H.no- 8/90, Behind Sbi Bank, Shanth Nagar, Bhankur, Chittapur,Gulbarga, Karnataka,585229"/>
    <d v="1974-12-25T00:00:00"/>
    <n v="49"/>
    <n v="20"/>
    <n v="80000"/>
    <n v="960000"/>
    <s v="NA"/>
  </r>
  <r>
    <n v="248"/>
    <x v="0"/>
    <s v="TOGO"/>
    <x v="0"/>
    <n v="5364"/>
    <x v="247"/>
    <s v="GENERAL MANAGER"/>
    <x v="0"/>
    <x v="0"/>
    <s v="Contract"/>
    <x v="220"/>
    <n v="0"/>
    <x v="4"/>
    <n v="9457212123"/>
    <s v="up.gautam@rediffmail.com"/>
    <s v="CHAIRMEN"/>
    <s v="117/3, RADHAPURAM ESTATE, MATHURA, UTTR PRADESH - 281004"/>
    <d v="1964-09-03T00:00:00"/>
    <n v="59"/>
    <n v="34"/>
    <n v="350000"/>
    <n v="4200000"/>
    <s v="NA"/>
  </r>
  <r>
    <n v="249"/>
    <x v="4"/>
    <s v="GHANA"/>
    <x v="10"/>
    <n v="1761"/>
    <x v="248"/>
    <s v="MANAGER MARKETING"/>
    <x v="24"/>
    <x v="0"/>
    <s v="Contract"/>
    <x v="221"/>
    <n v="1"/>
    <x v="0"/>
    <n v="94777562780"/>
    <s v="jamesthevaranjan1968@gmail.com"/>
    <s v="UNIT HEAD"/>
    <s v="H. No- 5/3, 8A, Station Road, Colombo-06, Sri Lanka"/>
    <d v="1968-07-25T00:00:00"/>
    <n v="55"/>
    <n v="29"/>
    <n v="130000"/>
    <n v="1560000"/>
    <s v="NA"/>
  </r>
  <r>
    <n v="250"/>
    <x v="0"/>
    <s v="TOGO"/>
    <x v="11"/>
    <n v="5350"/>
    <x v="249"/>
    <s v="HOD Quality Control"/>
    <x v="44"/>
    <x v="0"/>
    <s v="Contract"/>
    <x v="181"/>
    <n v="2"/>
    <x v="0"/>
    <n v="9010260865"/>
    <s v="LINGAIAH1978@GMAIL.COM"/>
    <s v="UNIT HEAD"/>
    <s v="CHERLAGUDIPADU, GURAZALA, GUNTUR, ANDHRA PRADESH-522145"/>
    <d v="1978-07-04T00:00:00"/>
    <n v="45"/>
    <n v="19"/>
    <n v="150000"/>
    <n v="1800000"/>
    <s v="NA"/>
  </r>
  <r>
    <n v="251"/>
    <x v="12"/>
    <s v="SIERRA"/>
    <x v="20"/>
    <n v="5611"/>
    <x v="250"/>
    <s v="Warehouse Supervisor"/>
    <x v="107"/>
    <x v="0"/>
    <s v="Contract"/>
    <x v="222"/>
    <n v="0"/>
    <x v="0"/>
    <n v="8099881846"/>
    <s v="vkrao1846@gmail.com"/>
    <s v="UNIT HEAD"/>
    <s v="H No. 19-2-29, Benarzi Street, Jangareddygudem, West Godavari, Andhra Pradesh, 534447"/>
    <d v="1985-04-26T00:00:00"/>
    <n v="38"/>
    <n v="13"/>
    <n v="45000"/>
    <n v="540000"/>
    <s v="NA"/>
  </r>
  <r>
    <n v="252"/>
    <x v="16"/>
    <s v="GHANA"/>
    <x v="1"/>
    <m/>
    <x v="251"/>
    <s v="FINANCIAL CONTROLLER"/>
    <x v="1"/>
    <x v="0"/>
    <s v="Contract"/>
    <x v="223"/>
    <n v="14"/>
    <x v="4"/>
    <n v="9739098424"/>
    <m/>
    <s v="UNIT HEAD"/>
    <m/>
    <d v="1956-10-08T00:00:00"/>
    <n v="67"/>
    <n v="44"/>
    <n v="275000"/>
    <n v="3300000"/>
    <s v="Z4502891"/>
  </r>
  <r>
    <n v="253"/>
    <x v="16"/>
    <s v="GHANA"/>
    <x v="0"/>
    <m/>
    <x v="252"/>
    <s v="GENERAL MANAGER"/>
    <x v="0"/>
    <x v="0"/>
    <s v="Contract"/>
    <x v="224"/>
    <n v="18"/>
    <x v="3"/>
    <n v="949049112"/>
    <m/>
    <s v="CHAIRMEN"/>
    <m/>
    <d v="1968-04-21T00:00:00"/>
    <n v="55"/>
    <n v="26"/>
    <n v="300000"/>
    <n v="3600000"/>
    <s v="Z2908965"/>
  </r>
  <r>
    <n v="254"/>
    <x v="16"/>
    <s v="GHANA"/>
    <x v="3"/>
    <m/>
    <x v="253"/>
    <s v="MANITENANCE ENGINEER"/>
    <x v="117"/>
    <x v="0"/>
    <s v="Contract"/>
    <x v="225"/>
    <n v="15"/>
    <x v="3"/>
    <n v="9915847579"/>
    <m/>
    <s v="UNIT HEAD"/>
    <m/>
    <d v="1968-07-05T00:00:00"/>
    <n v="55"/>
    <n v="33"/>
    <n v="120000"/>
    <n v="1440000"/>
    <s v="V9560480"/>
  </r>
  <r>
    <n v="255"/>
    <x v="16"/>
    <s v="GHANA"/>
    <x v="3"/>
    <m/>
    <x v="254"/>
    <s v="FETTLING SPECIALIST"/>
    <x v="118"/>
    <x v="0"/>
    <s v="Contract"/>
    <x v="226"/>
    <n v="20"/>
    <x v="3"/>
    <n v="9500644226"/>
    <m/>
    <s v="UNIT HEAD"/>
    <m/>
    <d v="1974-11-16T00:00:00"/>
    <n v="49"/>
    <n v="27"/>
    <n v="108000"/>
    <n v="1296000"/>
    <s v="T6482663"/>
  </r>
  <r>
    <n v="256"/>
    <x v="16"/>
    <s v="GHANA"/>
    <x v="11"/>
    <m/>
    <x v="255"/>
    <s v="LADELE TEMERMAN"/>
    <x v="119"/>
    <x v="0"/>
    <s v="Contract"/>
    <x v="227"/>
    <n v="14"/>
    <x v="3"/>
    <n v="8969464442"/>
    <m/>
    <s v="UNIT HEAD"/>
    <m/>
    <d v="1969-12-14T00:00:00"/>
    <n v="54"/>
    <n v="32"/>
    <n v="95000"/>
    <n v="1140000"/>
    <s v="U8215977"/>
  </r>
  <r>
    <n v="257"/>
    <x v="16"/>
    <s v="GHANA"/>
    <x v="2"/>
    <m/>
    <x v="256"/>
    <s v="COMMERCIAL MANAGER"/>
    <x v="28"/>
    <x v="0"/>
    <s v="Contract"/>
    <x v="228"/>
    <n v="11"/>
    <x v="0"/>
    <n v="9920550507"/>
    <m/>
    <s v="UNIT HEAD"/>
    <m/>
    <d v="1974-05-13T00:00:00"/>
    <n v="49"/>
    <n v="26"/>
    <n v="110000"/>
    <n v="1320000"/>
    <s v="Z4630226"/>
  </r>
  <r>
    <n v="258"/>
    <x v="16"/>
    <s v="GHANA"/>
    <x v="11"/>
    <m/>
    <x v="257"/>
    <s v="STEEL DIE CONSTRUCTION SPECILIST"/>
    <x v="120"/>
    <x v="0"/>
    <s v="Contract"/>
    <x v="229"/>
    <n v="9"/>
    <x v="3"/>
    <n v="9963127952"/>
    <m/>
    <s v="UNIT HEAD"/>
    <m/>
    <d v="1974-01-01T00:00:00"/>
    <n v="50"/>
    <n v="28"/>
    <n v="73000"/>
    <n v="876000"/>
    <s v="B8029824"/>
  </r>
  <r>
    <n v="259"/>
    <x v="16"/>
    <s v="GHANA"/>
    <x v="4"/>
    <m/>
    <x v="258"/>
    <s v="ELECTRICAL FOREMAN"/>
    <x v="10"/>
    <x v="0"/>
    <s v="Contract"/>
    <x v="230"/>
    <n v="9"/>
    <x v="3"/>
    <n v="9597263452"/>
    <m/>
    <s v="UNIT HEAD"/>
    <m/>
    <d v="1975-06-06T00:00:00"/>
    <n v="48"/>
    <n v="22"/>
    <n v="95000"/>
    <n v="1140000"/>
    <s v="U0647123"/>
  </r>
  <r>
    <n v="260"/>
    <x v="16"/>
    <s v="GHANA"/>
    <x v="18"/>
    <m/>
    <x v="259"/>
    <s v="CONCAST IN CHARGE"/>
    <x v="121"/>
    <x v="0"/>
    <s v="Contract"/>
    <x v="231"/>
    <n v="7"/>
    <x v="3"/>
    <n v="9888383867"/>
    <m/>
    <s v="UNIT HEAD"/>
    <m/>
    <d v="1966-04-06T00:00:00"/>
    <n v="57"/>
    <n v="36"/>
    <n v="130000"/>
    <n v="1560000"/>
    <s v="Z2739965"/>
  </r>
  <r>
    <n v="261"/>
    <x v="16"/>
    <s v="GHANA"/>
    <x v="4"/>
    <m/>
    <x v="260"/>
    <s v="ELECTRICAL ENGINEER"/>
    <x v="8"/>
    <x v="0"/>
    <s v="Contract"/>
    <x v="232"/>
    <n v="6"/>
    <x v="1"/>
    <n v="9689587537"/>
    <m/>
    <s v="UNIT HEAD"/>
    <m/>
    <d v="1969-11-29T00:00:00"/>
    <n v="54"/>
    <n v="27"/>
    <n v="158000"/>
    <n v="1896000"/>
    <s v="T6735097"/>
  </r>
  <r>
    <n v="262"/>
    <x v="16"/>
    <s v="GHANA"/>
    <x v="18"/>
    <m/>
    <x v="261"/>
    <s v="FOUNDRY FLOOR MANAGER"/>
    <x v="122"/>
    <x v="0"/>
    <s v="Contract"/>
    <x v="233"/>
    <n v="6"/>
    <x v="3"/>
    <n v="9154972973"/>
    <m/>
    <s v="UNIT HEAD"/>
    <m/>
    <d v="1988-09-01T00:00:00"/>
    <n v="35"/>
    <n v="16"/>
    <n v="80000"/>
    <n v="960000"/>
    <s v="R1596922"/>
  </r>
  <r>
    <n v="263"/>
    <x v="16"/>
    <s v="GHANA"/>
    <x v="18"/>
    <m/>
    <x v="262"/>
    <s v="ROLLING MILL TECHNICIAN"/>
    <x v="123"/>
    <x v="0"/>
    <s v="Contract"/>
    <x v="38"/>
    <n v="5"/>
    <x v="0"/>
    <n v="6386211859"/>
    <m/>
    <s v="UNIT HEAD"/>
    <m/>
    <d v="1984-08-05T00:00:00"/>
    <n v="39"/>
    <n v="10"/>
    <n v="80000"/>
    <n v="960000"/>
    <s v="M2899330"/>
  </r>
  <r>
    <n v="264"/>
    <x v="16"/>
    <s v="GHANA"/>
    <x v="18"/>
    <m/>
    <x v="263"/>
    <s v="ROLLING MILL TECHNICIAN"/>
    <x v="123"/>
    <x v="0"/>
    <s v="Contract"/>
    <x v="38"/>
    <n v="5"/>
    <x v="5"/>
    <n v="8437837718"/>
    <m/>
    <s v="UNIT HEAD"/>
    <m/>
    <d v="1984-11-01T00:00:00"/>
    <n v="39"/>
    <n v="15"/>
    <n v="80000"/>
    <n v="960000"/>
    <s v="P6845676"/>
  </r>
  <r>
    <n v="265"/>
    <x v="16"/>
    <s v="GHANA"/>
    <x v="18"/>
    <m/>
    <x v="264"/>
    <s v="AOD SHIRFT IN CHARGE"/>
    <x v="124"/>
    <x v="0"/>
    <s v="Contract"/>
    <x v="234"/>
    <n v="4"/>
    <x v="5"/>
    <n v="9355331307"/>
    <m/>
    <s v="UNIT HEAD"/>
    <m/>
    <d v="1976-07-05T00:00:00"/>
    <n v="47"/>
    <n v="16"/>
    <n v="97000"/>
    <n v="1164000"/>
    <s v="Z4985538"/>
  </r>
  <r>
    <n v="266"/>
    <x v="16"/>
    <s v="GHANA"/>
    <x v="18"/>
    <m/>
    <x v="265"/>
    <s v="MELTING PRODUCTION FURNCE"/>
    <x v="125"/>
    <x v="0"/>
    <s v="Contract"/>
    <x v="235"/>
    <n v="4"/>
    <x v="5"/>
    <n v="8355079856"/>
    <m/>
    <s v="UNIT HEAD"/>
    <m/>
    <d v="1978-09-10T00:00:00"/>
    <n v="45"/>
    <n v="27"/>
    <n v="85000"/>
    <n v="1020000"/>
    <s v="T1196007"/>
  </r>
  <r>
    <n v="267"/>
    <x v="16"/>
    <s v="GHANA"/>
    <x v="18"/>
    <m/>
    <x v="266"/>
    <s v="MELTER INDUCTION FOREMAN"/>
    <x v="126"/>
    <x v="0"/>
    <s v="Contract"/>
    <x v="235"/>
    <n v="4"/>
    <x v="5"/>
    <n v="7986861713"/>
    <m/>
    <s v="UNIT HEAD"/>
    <m/>
    <d v="1980-10-25T00:00:00"/>
    <n v="43"/>
    <n v="20"/>
    <n v="85000"/>
    <n v="1020000"/>
    <s v="R5092942"/>
  </r>
  <r>
    <n v="268"/>
    <x v="16"/>
    <s v="GHANA"/>
    <x v="4"/>
    <m/>
    <x v="267"/>
    <s v="ELECTRICIAN"/>
    <x v="73"/>
    <x v="0"/>
    <s v="Contract"/>
    <x v="235"/>
    <n v="4"/>
    <x v="5"/>
    <n v="9795615889"/>
    <m/>
    <s v="UNIT HEAD"/>
    <m/>
    <d v="1949-03-15T00:00:00"/>
    <n v="74"/>
    <n v="21"/>
    <n v="80000"/>
    <n v="960000"/>
    <s v="B8032919"/>
  </r>
  <r>
    <n v="269"/>
    <x v="16"/>
    <s v="GHANA"/>
    <x v="18"/>
    <m/>
    <x v="268"/>
    <s v="ROLLING MILL FITEER"/>
    <x v="127"/>
    <x v="0"/>
    <s v="Contract"/>
    <x v="236"/>
    <n v="2"/>
    <x v="5"/>
    <n v="9795615889"/>
    <m/>
    <s v="UNIT HEAD"/>
    <m/>
    <d v="1995-08-04T00:00:00"/>
    <n v="28"/>
    <n v="13"/>
    <n v="75000"/>
    <n v="900000"/>
    <s v="R2542150"/>
  </r>
  <r>
    <n v="270"/>
    <x v="16"/>
    <s v="GHANA"/>
    <x v="18"/>
    <m/>
    <x v="269"/>
    <s v="ROLLING MILL FITEER"/>
    <x v="127"/>
    <x v="0"/>
    <s v="Contract"/>
    <x v="236"/>
    <n v="2"/>
    <x v="5"/>
    <n v="9935217945"/>
    <m/>
    <s v="UNIT HEAD"/>
    <m/>
    <d v="1985-03-16T00:00:00"/>
    <n v="38"/>
    <n v="13"/>
    <n v="77000"/>
    <n v="924000"/>
    <s v="S7150725"/>
  </r>
  <r>
    <n v="271"/>
    <x v="16"/>
    <s v="GHANA"/>
    <x v="18"/>
    <m/>
    <x v="270"/>
    <s v="ROLLING ASSEMBLY FITTER"/>
    <x v="128"/>
    <x v="0"/>
    <s v="Contract"/>
    <x v="236"/>
    <n v="2"/>
    <x v="5"/>
    <n v="9935217945"/>
    <m/>
    <s v="UNIT HEAD"/>
    <m/>
    <d v="1996-05-02T00:00:00"/>
    <n v="27"/>
    <n v="8"/>
    <n v="70000"/>
    <n v="840000"/>
    <s v="N1474470"/>
  </r>
  <r>
    <n v="272"/>
    <x v="16"/>
    <s v="GHANA"/>
    <x v="4"/>
    <m/>
    <x v="271"/>
    <s v="AUTOMATION ENGINEER"/>
    <x v="129"/>
    <x v="0"/>
    <s v="Contract"/>
    <x v="237"/>
    <n v="1"/>
    <x v="1"/>
    <n v="9729711172"/>
    <m/>
    <s v="UNIT HEAD"/>
    <m/>
    <d v="1990-12-19T00:00:00"/>
    <n v="33"/>
    <n v="15"/>
    <n v="110000"/>
    <n v="1320000"/>
    <s v="U5911211"/>
  </r>
  <r>
    <n v="273"/>
    <x v="16"/>
    <s v="GHANA"/>
    <x v="18"/>
    <m/>
    <x v="272"/>
    <s v="AOD SHIRFT IN CHARGE"/>
    <x v="124"/>
    <x v="0"/>
    <s v="Contract"/>
    <x v="238"/>
    <n v="1"/>
    <x v="5"/>
    <n v="8235632434"/>
    <m/>
    <s v="UNIT HEAD"/>
    <m/>
    <d v="1984-10-17T00:00:00"/>
    <n v="39"/>
    <n v="15"/>
    <n v="80000"/>
    <n v="960000"/>
    <s v="V9538282"/>
  </r>
  <r>
    <n v="274"/>
    <x v="16"/>
    <s v="GHANA"/>
    <x v="18"/>
    <m/>
    <x v="273"/>
    <s v="ROLLING MILL FITEER"/>
    <x v="127"/>
    <x v="0"/>
    <s v="Contract"/>
    <x v="239"/>
    <n v="1"/>
    <x v="5"/>
    <n v="9981749790"/>
    <m/>
    <s v="UNIT HEAD"/>
    <m/>
    <d v="1980-01-15T00:00:00"/>
    <n v="44"/>
    <n v="18"/>
    <n v="65000"/>
    <n v="780000"/>
    <s v="R8987646"/>
  </r>
  <r>
    <n v="275"/>
    <x v="16"/>
    <s v="GHANA"/>
    <x v="18"/>
    <m/>
    <x v="274"/>
    <s v="SHIFT IN CHARGE"/>
    <x v="130"/>
    <x v="0"/>
    <s v="Contract"/>
    <x v="240"/>
    <n v="0"/>
    <x v="4"/>
    <n v="9653383942"/>
    <m/>
    <s v="UNIT HEAD"/>
    <m/>
    <d v="1983-02-07T00:00:00"/>
    <n v="40"/>
    <n v="19"/>
    <n v="80000"/>
    <n v="960000"/>
    <s v="V5821393"/>
  </r>
  <r>
    <m/>
    <x v="17"/>
    <m/>
    <x v="21"/>
    <m/>
    <x v="275"/>
    <m/>
    <x v="131"/>
    <x v="2"/>
    <m/>
    <x v="241"/>
    <m/>
    <x v="7"/>
    <m/>
    <m/>
    <m/>
    <m/>
    <m/>
    <m/>
    <m/>
    <m/>
    <m/>
    <m/>
  </r>
  <r>
    <m/>
    <x v="17"/>
    <m/>
    <x v="21"/>
    <m/>
    <x v="275"/>
    <m/>
    <x v="131"/>
    <x v="2"/>
    <m/>
    <x v="241"/>
    <m/>
    <x v="7"/>
    <m/>
    <m/>
    <m/>
    <m/>
    <m/>
    <m/>
    <m/>
    <m/>
    <m/>
    <m/>
  </r>
  <r>
    <m/>
    <x v="17"/>
    <m/>
    <x v="21"/>
    <m/>
    <x v="275"/>
    <m/>
    <x v="131"/>
    <x v="2"/>
    <m/>
    <x v="241"/>
    <m/>
    <x v="7"/>
    <m/>
    <m/>
    <m/>
    <m/>
    <m/>
    <m/>
    <m/>
    <m/>
    <m/>
    <m/>
  </r>
  <r>
    <m/>
    <x v="17"/>
    <m/>
    <x v="21"/>
    <m/>
    <x v="275"/>
    <m/>
    <x v="131"/>
    <x v="2"/>
    <m/>
    <x v="241"/>
    <m/>
    <x v="7"/>
    <m/>
    <m/>
    <m/>
    <m/>
    <m/>
    <m/>
    <m/>
    <m/>
    <m/>
    <m/>
  </r>
  <r>
    <m/>
    <x v="17"/>
    <m/>
    <x v="21"/>
    <m/>
    <x v="275"/>
    <m/>
    <x v="131"/>
    <x v="2"/>
    <m/>
    <x v="241"/>
    <m/>
    <x v="7"/>
    <m/>
    <m/>
    <m/>
    <m/>
    <m/>
    <m/>
    <m/>
    <m/>
    <m/>
    <m/>
  </r>
  <r>
    <m/>
    <x v="17"/>
    <m/>
    <x v="21"/>
    <m/>
    <x v="275"/>
    <m/>
    <x v="131"/>
    <x v="2"/>
    <m/>
    <x v="241"/>
    <m/>
    <x v="7"/>
    <m/>
    <m/>
    <m/>
    <m/>
    <m/>
    <m/>
    <m/>
    <m/>
    <m/>
    <m/>
  </r>
  <r>
    <m/>
    <x v="17"/>
    <m/>
    <x v="21"/>
    <m/>
    <x v="275"/>
    <m/>
    <x v="131"/>
    <x v="2"/>
    <m/>
    <x v="241"/>
    <m/>
    <x v="7"/>
    <m/>
    <m/>
    <m/>
    <m/>
    <m/>
    <m/>
    <m/>
    <m/>
    <m/>
    <m/>
  </r>
  <r>
    <m/>
    <x v="17"/>
    <m/>
    <x v="21"/>
    <m/>
    <x v="275"/>
    <m/>
    <x v="131"/>
    <x v="2"/>
    <m/>
    <x v="241"/>
    <m/>
    <x v="7"/>
    <m/>
    <m/>
    <m/>
    <m/>
    <m/>
    <m/>
    <m/>
    <m/>
    <m/>
    <m/>
  </r>
  <r>
    <m/>
    <x v="17"/>
    <m/>
    <x v="21"/>
    <m/>
    <x v="275"/>
    <m/>
    <x v="131"/>
    <x v="2"/>
    <m/>
    <x v="241"/>
    <m/>
    <x v="7"/>
    <m/>
    <m/>
    <m/>
    <m/>
    <m/>
    <m/>
    <m/>
    <m/>
    <m/>
    <m/>
  </r>
  <r>
    <m/>
    <x v="17"/>
    <m/>
    <x v="21"/>
    <m/>
    <x v="275"/>
    <m/>
    <x v="131"/>
    <x v="2"/>
    <m/>
    <x v="241"/>
    <m/>
    <x v="7"/>
    <m/>
    <m/>
    <m/>
    <m/>
    <m/>
    <m/>
    <m/>
    <m/>
    <m/>
    <m/>
  </r>
  <r>
    <m/>
    <x v="17"/>
    <m/>
    <x v="21"/>
    <m/>
    <x v="275"/>
    <m/>
    <x v="131"/>
    <x v="2"/>
    <m/>
    <x v="241"/>
    <m/>
    <x v="7"/>
    <m/>
    <m/>
    <m/>
    <m/>
    <m/>
    <m/>
    <m/>
    <m/>
    <m/>
    <m/>
  </r>
  <r>
    <m/>
    <x v="17"/>
    <m/>
    <x v="21"/>
    <m/>
    <x v="275"/>
    <m/>
    <x v="131"/>
    <x v="2"/>
    <m/>
    <x v="241"/>
    <m/>
    <x v="7"/>
    <m/>
    <m/>
    <m/>
    <m/>
    <m/>
    <m/>
    <m/>
    <m/>
    <m/>
    <m/>
  </r>
  <r>
    <m/>
    <x v="17"/>
    <m/>
    <x v="21"/>
    <m/>
    <x v="275"/>
    <m/>
    <x v="131"/>
    <x v="2"/>
    <m/>
    <x v="241"/>
    <m/>
    <x v="7"/>
    <m/>
    <m/>
    <m/>
    <m/>
    <m/>
    <m/>
    <m/>
    <m/>
    <m/>
    <m/>
  </r>
  <r>
    <m/>
    <x v="17"/>
    <m/>
    <x v="21"/>
    <m/>
    <x v="275"/>
    <m/>
    <x v="131"/>
    <x v="2"/>
    <m/>
    <x v="241"/>
    <m/>
    <x v="7"/>
    <m/>
    <m/>
    <m/>
    <m/>
    <m/>
    <m/>
    <m/>
    <m/>
    <m/>
    <m/>
  </r>
  <r>
    <m/>
    <x v="17"/>
    <m/>
    <x v="21"/>
    <m/>
    <x v="275"/>
    <m/>
    <x v="131"/>
    <x v="2"/>
    <m/>
    <x v="241"/>
    <m/>
    <x v="7"/>
    <m/>
    <m/>
    <m/>
    <m/>
    <m/>
    <m/>
    <m/>
    <m/>
    <m/>
    <m/>
  </r>
  <r>
    <m/>
    <x v="17"/>
    <m/>
    <x v="21"/>
    <m/>
    <x v="275"/>
    <m/>
    <x v="131"/>
    <x v="2"/>
    <m/>
    <x v="241"/>
    <m/>
    <x v="7"/>
    <m/>
    <m/>
    <m/>
    <m/>
    <m/>
    <m/>
    <m/>
    <m/>
    <m/>
    <m/>
  </r>
  <r>
    <m/>
    <x v="17"/>
    <m/>
    <x v="21"/>
    <m/>
    <x v="275"/>
    <m/>
    <x v="131"/>
    <x v="2"/>
    <m/>
    <x v="241"/>
    <m/>
    <x v="7"/>
    <m/>
    <m/>
    <m/>
    <m/>
    <m/>
    <m/>
    <m/>
    <m/>
    <m/>
    <m/>
  </r>
  <r>
    <m/>
    <x v="17"/>
    <m/>
    <x v="21"/>
    <m/>
    <x v="275"/>
    <m/>
    <x v="131"/>
    <x v="2"/>
    <m/>
    <x v="241"/>
    <m/>
    <x v="7"/>
    <m/>
    <m/>
    <m/>
    <m/>
    <m/>
    <m/>
    <m/>
    <m/>
    <m/>
    <m/>
  </r>
  <r>
    <m/>
    <x v="17"/>
    <m/>
    <x v="21"/>
    <m/>
    <x v="275"/>
    <m/>
    <x v="131"/>
    <x v="2"/>
    <m/>
    <x v="241"/>
    <m/>
    <x v="7"/>
    <m/>
    <m/>
    <m/>
    <m/>
    <m/>
    <m/>
    <m/>
    <m/>
    <m/>
    <m/>
  </r>
  <r>
    <m/>
    <x v="17"/>
    <m/>
    <x v="21"/>
    <m/>
    <x v="275"/>
    <m/>
    <x v="131"/>
    <x v="2"/>
    <m/>
    <x v="241"/>
    <m/>
    <x v="7"/>
    <m/>
    <m/>
    <m/>
    <m/>
    <m/>
    <m/>
    <m/>
    <m/>
    <m/>
    <m/>
  </r>
  <r>
    <m/>
    <x v="17"/>
    <m/>
    <x v="21"/>
    <m/>
    <x v="275"/>
    <m/>
    <x v="131"/>
    <x v="2"/>
    <m/>
    <x v="241"/>
    <m/>
    <x v="7"/>
    <m/>
    <m/>
    <m/>
    <m/>
    <m/>
    <m/>
    <m/>
    <m/>
    <m/>
    <m/>
  </r>
  <r>
    <m/>
    <x v="17"/>
    <m/>
    <x v="21"/>
    <m/>
    <x v="275"/>
    <m/>
    <x v="131"/>
    <x v="2"/>
    <m/>
    <x v="241"/>
    <m/>
    <x v="7"/>
    <m/>
    <m/>
    <m/>
    <m/>
    <m/>
    <m/>
    <m/>
    <m/>
    <m/>
    <m/>
  </r>
  <r>
    <m/>
    <x v="17"/>
    <m/>
    <x v="21"/>
    <m/>
    <x v="275"/>
    <m/>
    <x v="131"/>
    <x v="2"/>
    <m/>
    <x v="241"/>
    <m/>
    <x v="7"/>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8C03FC-7098-40D1-B009-8966B237F272}" name="PivotTable17" cacheId="7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4">
  <location ref="B3:B553" firstHeaderRow="1" firstDataRow="1" firstDataCol="1"/>
  <pivotFields count="23">
    <pivotField showAll="0" defaultSubtotal="0"/>
    <pivotField showAll="0" defaultSubtotal="0">
      <items count="20">
        <item x="1"/>
        <item m="1" x="18"/>
        <item x="7"/>
        <item x="4"/>
        <item x="13"/>
        <item x="14"/>
        <item x="11"/>
        <item x="9"/>
        <item m="1" x="19"/>
        <item x="3"/>
        <item x="15"/>
        <item x="10"/>
        <item x="2"/>
        <item x="8"/>
        <item x="12"/>
        <item x="5"/>
        <item x="16"/>
        <item x="0"/>
        <item x="6"/>
        <item x="17"/>
      </items>
    </pivotField>
    <pivotField showAll="0" defaultSubtotal="0"/>
    <pivotField showAll="0" defaultSubtotal="0">
      <items count="23">
        <item x="14"/>
        <item x="5"/>
        <item x="12"/>
        <item x="2"/>
        <item x="20"/>
        <item x="4"/>
        <item x="1"/>
        <item x="10"/>
        <item x="3"/>
        <item x="6"/>
        <item x="15"/>
        <item x="17"/>
        <item x="8"/>
        <item x="9"/>
        <item m="1" x="22"/>
        <item x="13"/>
        <item x="18"/>
        <item x="16"/>
        <item x="11"/>
        <item x="7"/>
        <item x="0"/>
        <item x="19"/>
        <item h="1" x="21"/>
      </items>
    </pivotField>
    <pivotField showAll="0" defaultSubtotal="0"/>
    <pivotField axis="axisRow" showAll="0" defaultSubtotal="0">
      <items count="276">
        <item x="66"/>
        <item x="195"/>
        <item x="274"/>
        <item x="59"/>
        <item x="262"/>
        <item x="261"/>
        <item x="68"/>
        <item x="85"/>
        <item x="45"/>
        <item x="256"/>
        <item x="55"/>
        <item x="254"/>
        <item x="181"/>
        <item x="98"/>
        <item x="192"/>
        <item x="112"/>
        <item x="32"/>
        <item x="266"/>
        <item x="187"/>
        <item x="102"/>
        <item x="226"/>
        <item x="79"/>
        <item x="163"/>
        <item x="183"/>
        <item x="152"/>
        <item x="31"/>
        <item x="223"/>
        <item x="200"/>
        <item x="2"/>
        <item x="208"/>
        <item x="268"/>
        <item x="11"/>
        <item x="207"/>
        <item x="95"/>
        <item x="139"/>
        <item x="250"/>
        <item x="58"/>
        <item x="215"/>
        <item x="267"/>
        <item x="180"/>
        <item x="0"/>
        <item x="160"/>
        <item x="210"/>
        <item x="236"/>
        <item x="196"/>
        <item x="61"/>
        <item x="50"/>
        <item x="57"/>
        <item x="76"/>
        <item x="233"/>
        <item x="155"/>
        <item x="44"/>
        <item x="88"/>
        <item x="142"/>
        <item x="54"/>
        <item x="6"/>
        <item x="28"/>
        <item x="168"/>
        <item x="38"/>
        <item x="126"/>
        <item x="47"/>
        <item x="164"/>
        <item x="136"/>
        <item x="104"/>
        <item x="135"/>
        <item x="174"/>
        <item x="19"/>
        <item x="46"/>
        <item x="92"/>
        <item x="114"/>
        <item x="162"/>
        <item x="117"/>
        <item x="241"/>
        <item x="252"/>
        <item x="170"/>
        <item x="248"/>
        <item x="137"/>
        <item x="120"/>
        <item x="263"/>
        <item x="82"/>
        <item x="166"/>
        <item x="216"/>
        <item x="177"/>
        <item x="84"/>
        <item x="222"/>
        <item x="10"/>
        <item x="242"/>
        <item x="41"/>
        <item x="56"/>
        <item x="211"/>
        <item x="123"/>
        <item x="94"/>
        <item x="225"/>
        <item x="147"/>
        <item x="239"/>
        <item x="175"/>
        <item x="144"/>
        <item x="217"/>
        <item x="18"/>
        <item x="4"/>
        <item x="118"/>
        <item x="129"/>
        <item x="197"/>
        <item x="156"/>
        <item x="159"/>
        <item x="86"/>
        <item x="257"/>
        <item x="27"/>
        <item x="154"/>
        <item x="237"/>
        <item x="52"/>
        <item x="238"/>
        <item x="157"/>
        <item x="67"/>
        <item x="48"/>
        <item x="7"/>
        <item x="12"/>
        <item x="62"/>
        <item x="270"/>
        <item x="25"/>
        <item x="201"/>
        <item x="37"/>
        <item x="232"/>
        <item x="176"/>
        <item x="198"/>
        <item x="30"/>
        <item x="244"/>
        <item x="243"/>
        <item x="26"/>
        <item x="73"/>
        <item x="40"/>
        <item x="87"/>
        <item x="128"/>
        <item x="179"/>
        <item x="227"/>
        <item x="91"/>
        <item x="190"/>
        <item x="158"/>
        <item x="36"/>
        <item x="235"/>
        <item x="1"/>
        <item x="212"/>
        <item x="221"/>
        <item x="167"/>
        <item x="103"/>
        <item x="138"/>
        <item x="132"/>
        <item x="172"/>
        <item x="122"/>
        <item x="115"/>
        <item x="106"/>
        <item x="14"/>
        <item x="53"/>
        <item x="21"/>
        <item x="146"/>
        <item x="228"/>
        <item x="161"/>
        <item x="249"/>
        <item x="34"/>
        <item x="130"/>
        <item x="121"/>
        <item x="23"/>
        <item x="188"/>
        <item x="182"/>
        <item x="224"/>
        <item x="178"/>
        <item x="71"/>
        <item x="133"/>
        <item x="20"/>
        <item x="70"/>
        <item x="5"/>
        <item x="97"/>
        <item x="60"/>
        <item x="141"/>
        <item x="140"/>
        <item x="108"/>
        <item x="109"/>
        <item x="218"/>
        <item x="194"/>
        <item x="93"/>
        <item x="111"/>
        <item x="13"/>
        <item x="234"/>
        <item x="105"/>
        <item x="245"/>
        <item x="119"/>
        <item x="264"/>
        <item x="113"/>
        <item x="3"/>
        <item x="89"/>
        <item x="169"/>
        <item x="43"/>
        <item x="131"/>
        <item x="271"/>
        <item x="22"/>
        <item x="149"/>
        <item x="260"/>
        <item x="151"/>
        <item x="8"/>
        <item x="100"/>
        <item x="90"/>
        <item x="203"/>
        <item x="272"/>
        <item x="269"/>
        <item x="51"/>
        <item x="186"/>
        <item x="240"/>
        <item x="184"/>
        <item x="134"/>
        <item x="17"/>
        <item x="265"/>
        <item x="35"/>
        <item x="125"/>
        <item x="42"/>
        <item x="219"/>
        <item x="191"/>
        <item x="101"/>
        <item x="15"/>
        <item x="246"/>
        <item x="153"/>
        <item x="148"/>
        <item x="165"/>
        <item x="259"/>
        <item x="9"/>
        <item x="206"/>
        <item x="202"/>
        <item x="99"/>
        <item x="127"/>
        <item x="230"/>
        <item x="78"/>
        <item x="253"/>
        <item x="49"/>
        <item x="24"/>
        <item x="83"/>
        <item x="80"/>
        <item x="273"/>
        <item x="96"/>
        <item x="29"/>
        <item x="143"/>
        <item x="255"/>
        <item x="74"/>
        <item x="213"/>
        <item x="205"/>
        <item x="229"/>
        <item x="189"/>
        <item x="65"/>
        <item x="39"/>
        <item x="64"/>
        <item x="72"/>
        <item x="150"/>
        <item x="116"/>
        <item x="145"/>
        <item x="214"/>
        <item x="247"/>
        <item x="199"/>
        <item x="209"/>
        <item x="258"/>
        <item x="173"/>
        <item x="16"/>
        <item x="251"/>
        <item x="193"/>
        <item x="75"/>
        <item x="107"/>
        <item x="231"/>
        <item x="33"/>
        <item x="124"/>
        <item x="185"/>
        <item x="81"/>
        <item x="110"/>
        <item x="171"/>
        <item x="63"/>
        <item x="77"/>
        <item x="220"/>
        <item x="204"/>
        <item x="69"/>
        <item x="275"/>
      </items>
    </pivotField>
    <pivotField showAll="0" defaultSubtotal="0"/>
    <pivotField axis="axisRow" subtotalTop="0" showAll="0" defaultSubtotal="0">
      <items count="136">
        <item x="115"/>
        <item x="59"/>
        <item x="124"/>
        <item x="129"/>
        <item x="83"/>
        <item x="12"/>
        <item x="49"/>
        <item x="11"/>
        <item x="63"/>
        <item x="103"/>
        <item x="89"/>
        <item x="116"/>
        <item x="48"/>
        <item x="43"/>
        <item x="34"/>
        <item x="111"/>
        <item x="96"/>
        <item x="28"/>
        <item x="121"/>
        <item x="110"/>
        <item x="23"/>
        <item x="38"/>
        <item x="86"/>
        <item x="18"/>
        <item x="71"/>
        <item x="78"/>
        <item x="61"/>
        <item x="66"/>
        <item x="32"/>
        <item x="39"/>
        <item x="65"/>
        <item x="8"/>
        <item x="10"/>
        <item x="55"/>
        <item x="6"/>
        <item x="41"/>
        <item x="73"/>
        <item x="50"/>
        <item x="99"/>
        <item x="118"/>
        <item x="1"/>
        <item x="30"/>
        <item x="122"/>
        <item x="0"/>
        <item m="1" x="134"/>
        <item x="40"/>
        <item x="72"/>
        <item x="7"/>
        <item x="119"/>
        <item x="22"/>
        <item x="21"/>
        <item x="64"/>
        <item x="42"/>
        <item x="17"/>
        <item x="117"/>
        <item x="29"/>
        <item x="88"/>
        <item x="24"/>
        <item x="105"/>
        <item m="1" x="135"/>
        <item x="54"/>
        <item x="37"/>
        <item x="4"/>
        <item x="85"/>
        <item x="80"/>
        <item x="25"/>
        <item x="5"/>
        <item x="79"/>
        <item x="98"/>
        <item x="2"/>
        <item x="36"/>
        <item x="13"/>
        <item m="1" x="133"/>
        <item x="97"/>
        <item x="126"/>
        <item x="125"/>
        <item x="60"/>
        <item x="51"/>
        <item x="15"/>
        <item x="93"/>
        <item x="14"/>
        <item x="104"/>
        <item x="90"/>
        <item x="94"/>
        <item x="81"/>
        <item x="53"/>
        <item x="26"/>
        <item x="106"/>
        <item x="87"/>
        <item x="109"/>
        <item x="68"/>
        <item x="20"/>
        <item x="19"/>
        <item x="75"/>
        <item x="46"/>
        <item x="95"/>
        <item x="101"/>
        <item x="100"/>
        <item x="82"/>
        <item x="57"/>
        <item x="47"/>
        <item x="74"/>
        <item x="113"/>
        <item x="27"/>
        <item x="114"/>
        <item x="108"/>
        <item x="91"/>
        <item x="45"/>
        <item x="44"/>
        <item x="56"/>
        <item x="92"/>
        <item x="102"/>
        <item x="3"/>
        <item x="128"/>
        <item x="127"/>
        <item x="123"/>
        <item x="77"/>
        <item x="112"/>
        <item x="35"/>
        <item x="62"/>
        <item x="76"/>
        <item x="9"/>
        <item m="1" x="132"/>
        <item x="69"/>
        <item x="130"/>
        <item x="58"/>
        <item x="120"/>
        <item x="67"/>
        <item x="70"/>
        <item x="52"/>
        <item x="84"/>
        <item x="33"/>
        <item x="16"/>
        <item x="107"/>
        <item x="31"/>
        <item x="131"/>
      </items>
    </pivotField>
    <pivotField showAll="0" defaultSubtotal="0">
      <items count="4">
        <item x="0"/>
        <item m="1" x="3"/>
        <item x="1"/>
        <item x="2"/>
      </items>
    </pivotField>
    <pivotField showAll="0" defaultSubtotal="0"/>
    <pivotField showAll="0" defaultSubtotal="0">
      <items count="242">
        <item x="132"/>
        <item x="108"/>
        <item x="0"/>
        <item x="86"/>
        <item x="36"/>
        <item x="26"/>
        <item x="226"/>
        <item x="48"/>
        <item x="224"/>
        <item x="198"/>
        <item x="44"/>
        <item x="154"/>
        <item x="28"/>
        <item x="225"/>
        <item x="31"/>
        <item x="41"/>
        <item x="155"/>
        <item x="37"/>
        <item x="223"/>
        <item x="227"/>
        <item x="42"/>
        <item x="1"/>
        <item x="116"/>
        <item x="32"/>
        <item x="49"/>
        <item x="165"/>
        <item x="150"/>
        <item x="145"/>
        <item x="161"/>
        <item x="115"/>
        <item x="197"/>
        <item x="30"/>
        <item x="147"/>
        <item x="178"/>
        <item x="131"/>
        <item x="58"/>
        <item x="130"/>
        <item x="29"/>
        <item x="18"/>
        <item x="196"/>
        <item x="53"/>
        <item x="228"/>
        <item x="9"/>
        <item x="16"/>
        <item x="93"/>
        <item x="211"/>
        <item x="62"/>
        <item x="136"/>
        <item x="183"/>
        <item x="192"/>
        <item x="134"/>
        <item x="135"/>
        <item x="179"/>
        <item x="126"/>
        <item x="79"/>
        <item x="66"/>
        <item x="229"/>
        <item x="98"/>
        <item x="184"/>
        <item x="46"/>
        <item x="173"/>
        <item x="230"/>
        <item x="177"/>
        <item x="90"/>
        <item x="123"/>
        <item x="174"/>
        <item x="144"/>
        <item x="89"/>
        <item x="45"/>
        <item x="101"/>
        <item x="218"/>
        <item x="69"/>
        <item x="91"/>
        <item x="59"/>
        <item x="121"/>
        <item x="70"/>
        <item x="180"/>
        <item x="124"/>
        <item x="159"/>
        <item x="87"/>
        <item x="210"/>
        <item x="151"/>
        <item x="153"/>
        <item x="185"/>
        <item x="204"/>
        <item x="122"/>
        <item x="231"/>
        <item x="189"/>
        <item x="63"/>
        <item x="61"/>
        <item x="142"/>
        <item x="64"/>
        <item x="111"/>
        <item x="4"/>
        <item x="200"/>
        <item x="47"/>
        <item x="164"/>
        <item x="138"/>
        <item x="39"/>
        <item x="233"/>
        <item x="232"/>
        <item x="17"/>
        <item x="129"/>
        <item x="56"/>
        <item x="84"/>
        <item x="143"/>
        <item x="77"/>
        <item x="10"/>
        <item x="3"/>
        <item x="156"/>
        <item x="96"/>
        <item x="94"/>
        <item x="11"/>
        <item x="110"/>
        <item x="148"/>
        <item x="141"/>
        <item x="169"/>
        <item x="38"/>
        <item x="140"/>
        <item x="65"/>
        <item x="216"/>
        <item x="175"/>
        <item x="137"/>
        <item x="35"/>
        <item x="85"/>
        <item x="75"/>
        <item x="83"/>
        <item x="80"/>
        <item x="128"/>
        <item x="99"/>
        <item x="167"/>
        <item x="234"/>
        <item x="107"/>
        <item x="149"/>
        <item x="114"/>
        <item x="25"/>
        <item x="193"/>
        <item x="72"/>
        <item x="67"/>
        <item x="146"/>
        <item x="8"/>
        <item x="33"/>
        <item x="235"/>
        <item x="163"/>
        <item x="109"/>
        <item x="27"/>
        <item x="19"/>
        <item x="15"/>
        <item x="5"/>
        <item x="20"/>
        <item x="78"/>
        <item x="92"/>
        <item x="181"/>
        <item x="7"/>
        <item x="139"/>
        <item x="162"/>
        <item x="57"/>
        <item x="219"/>
        <item x="120"/>
        <item x="215"/>
        <item x="209"/>
        <item x="208"/>
        <item x="76"/>
        <item x="191"/>
        <item x="236"/>
        <item x="152"/>
        <item x="2"/>
        <item x="125"/>
        <item x="22"/>
        <item x="118"/>
        <item x="217"/>
        <item x="221"/>
        <item x="21"/>
        <item x="23"/>
        <item x="171"/>
        <item x="54"/>
        <item x="170"/>
        <item x="24"/>
        <item x="237"/>
        <item x="95"/>
        <item x="133"/>
        <item x="106"/>
        <item x="117"/>
        <item x="238"/>
        <item x="100"/>
        <item x="203"/>
        <item x="6"/>
        <item x="182"/>
        <item x="88"/>
        <item x="103"/>
        <item x="119"/>
        <item x="172"/>
        <item x="14"/>
        <item x="55"/>
        <item x="194"/>
        <item x="190"/>
        <item x="239"/>
        <item x="187"/>
        <item x="105"/>
        <item x="34"/>
        <item x="199"/>
        <item x="188"/>
        <item x="60"/>
        <item x="240"/>
        <item x="52"/>
        <item x="166"/>
        <item x="12"/>
        <item x="43"/>
        <item x="68"/>
        <item x="127"/>
        <item x="74"/>
        <item x="97"/>
        <item x="201"/>
        <item x="112"/>
        <item x="168"/>
        <item x="102"/>
        <item x="213"/>
        <item x="212"/>
        <item x="113"/>
        <item x="71"/>
        <item x="81"/>
        <item x="13"/>
        <item x="176"/>
        <item x="160"/>
        <item x="73"/>
        <item x="157"/>
        <item x="104"/>
        <item x="158"/>
        <item x="51"/>
        <item x="195"/>
        <item x="186"/>
        <item x="40"/>
        <item x="82"/>
        <item x="202"/>
        <item x="50"/>
        <item x="205"/>
        <item x="206"/>
        <item x="207"/>
        <item x="214"/>
        <item x="222"/>
        <item x="220"/>
        <item x="241"/>
      </items>
    </pivotField>
    <pivotField showAll="0" defaultSubtotal="0"/>
    <pivotField subtotalTop="0"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2">
    <field x="5"/>
    <field x="7"/>
  </rowFields>
  <rowItems count="550">
    <i>
      <x/>
    </i>
    <i r="1">
      <x v="108"/>
    </i>
    <i>
      <x v="1"/>
    </i>
    <i r="1">
      <x v="68"/>
    </i>
    <i>
      <x v="2"/>
    </i>
    <i r="1">
      <x v="124"/>
    </i>
    <i>
      <x v="3"/>
    </i>
    <i r="1">
      <x v="62"/>
    </i>
    <i>
      <x v="4"/>
    </i>
    <i r="1">
      <x v="115"/>
    </i>
    <i>
      <x v="5"/>
    </i>
    <i r="1">
      <x v="42"/>
    </i>
    <i>
      <x v="6"/>
    </i>
    <i r="1">
      <x v="107"/>
    </i>
    <i>
      <x v="7"/>
    </i>
    <i r="1">
      <x v="45"/>
    </i>
    <i>
      <x v="8"/>
    </i>
    <i r="1">
      <x v="134"/>
    </i>
    <i>
      <x v="9"/>
    </i>
    <i r="1">
      <x v="17"/>
    </i>
    <i>
      <x v="10"/>
    </i>
    <i r="1">
      <x v="70"/>
    </i>
    <i>
      <x v="11"/>
    </i>
    <i r="1">
      <x v="39"/>
    </i>
    <i>
      <x v="12"/>
    </i>
    <i r="1">
      <x v="62"/>
    </i>
    <i>
      <x v="13"/>
    </i>
    <i r="1">
      <x v="26"/>
    </i>
    <i>
      <x v="14"/>
    </i>
    <i r="1">
      <x v="73"/>
    </i>
    <i>
      <x v="15"/>
    </i>
    <i r="1">
      <x v="118"/>
    </i>
    <i>
      <x v="16"/>
    </i>
    <i r="1">
      <x v="65"/>
    </i>
    <i>
      <x v="17"/>
    </i>
    <i r="1">
      <x v="74"/>
    </i>
    <i>
      <x v="18"/>
    </i>
    <i r="1">
      <x v="118"/>
    </i>
    <i>
      <x v="19"/>
    </i>
    <i r="1">
      <x v="62"/>
    </i>
    <i>
      <x v="20"/>
    </i>
    <i r="1">
      <x v="133"/>
    </i>
    <i>
      <x v="21"/>
    </i>
    <i r="1">
      <x v="40"/>
    </i>
    <i>
      <x v="22"/>
    </i>
    <i r="1">
      <x v="24"/>
    </i>
    <i>
      <x v="23"/>
    </i>
    <i r="1">
      <x v="95"/>
    </i>
    <i>
      <x v="24"/>
    </i>
    <i r="1">
      <x v="98"/>
    </i>
    <i>
      <x v="25"/>
    </i>
    <i r="1">
      <x v="40"/>
    </i>
    <i>
      <x v="26"/>
    </i>
    <i r="1">
      <x v="45"/>
    </i>
    <i>
      <x v="27"/>
    </i>
    <i r="1">
      <x v="34"/>
    </i>
    <i>
      <x v="28"/>
    </i>
    <i r="1">
      <x v="40"/>
    </i>
    <i>
      <x v="29"/>
    </i>
    <i r="1">
      <x v="96"/>
    </i>
    <i>
      <x v="30"/>
    </i>
    <i r="1">
      <x v="114"/>
    </i>
    <i>
      <x v="31"/>
    </i>
    <i r="1">
      <x v="31"/>
    </i>
    <i>
      <x v="32"/>
    </i>
    <i r="1">
      <x v="97"/>
    </i>
    <i>
      <x v="33"/>
    </i>
    <i r="1">
      <x v="69"/>
    </i>
    <i>
      <x v="34"/>
    </i>
    <i r="1">
      <x v="25"/>
    </i>
    <i>
      <x v="35"/>
    </i>
    <i r="1">
      <x v="133"/>
    </i>
    <i>
      <x v="36"/>
    </i>
    <i r="1">
      <x v="62"/>
    </i>
    <i>
      <x v="37"/>
    </i>
    <i r="1">
      <x v="81"/>
    </i>
    <i>
      <x v="38"/>
    </i>
    <i r="1">
      <x v="36"/>
    </i>
    <i>
      <x v="39"/>
    </i>
    <i r="1">
      <x v="83"/>
    </i>
    <i>
      <x v="40"/>
    </i>
    <i r="1">
      <x v="43"/>
    </i>
    <i>
      <x v="41"/>
    </i>
    <i r="1">
      <x v="22"/>
    </i>
    <i>
      <x v="42"/>
    </i>
    <i r="1">
      <x v="111"/>
    </i>
    <i>
      <x v="43"/>
    </i>
    <i r="1">
      <x v="117"/>
    </i>
    <i>
      <x v="44"/>
    </i>
    <i r="1">
      <x v="38"/>
    </i>
    <i>
      <x v="45"/>
    </i>
    <i r="1">
      <x v="29"/>
    </i>
    <i>
      <x v="46"/>
    </i>
    <i r="1">
      <x v="131"/>
    </i>
    <i>
      <x v="47"/>
    </i>
    <i r="1">
      <x v="69"/>
    </i>
    <i>
      <x v="48"/>
    </i>
    <i r="1">
      <x v="85"/>
    </i>
    <i>
      <x v="49"/>
    </i>
    <i r="1">
      <x v="69"/>
    </i>
    <i>
      <x v="50"/>
    </i>
    <i r="1">
      <x v="4"/>
    </i>
    <i>
      <x v="51"/>
    </i>
    <i r="1">
      <x v="41"/>
    </i>
    <i>
      <x v="52"/>
    </i>
    <i r="1">
      <x v="99"/>
    </i>
    <i>
      <x v="53"/>
    </i>
    <i r="1">
      <x v="65"/>
    </i>
    <i>
      <x v="54"/>
    </i>
    <i r="1">
      <x v="118"/>
    </i>
    <i>
      <x v="55"/>
    </i>
    <i r="1">
      <x v="62"/>
    </i>
    <i>
      <x v="56"/>
    </i>
    <i r="1">
      <x v="65"/>
    </i>
    <i>
      <x v="57"/>
    </i>
    <i r="1">
      <x v="10"/>
    </i>
    <i>
      <x v="58"/>
    </i>
    <i r="1">
      <x v="5"/>
    </i>
    <i>
      <x v="59"/>
    </i>
    <i r="1">
      <x v="66"/>
    </i>
    <i>
      <x v="60"/>
    </i>
    <i r="1">
      <x v="65"/>
    </i>
    <i>
      <x v="61"/>
    </i>
    <i r="1">
      <x v="40"/>
    </i>
    <i>
      <x v="62"/>
    </i>
    <i r="1">
      <x v="119"/>
    </i>
    <i>
      <x v="63"/>
    </i>
    <i r="1">
      <x v="30"/>
    </i>
    <i>
      <x v="64"/>
    </i>
    <i r="1">
      <x v="93"/>
    </i>
    <i>
      <x v="65"/>
    </i>
    <i r="1">
      <x v="110"/>
    </i>
    <i>
      <x v="66"/>
    </i>
    <i r="1">
      <x v="132"/>
    </i>
    <i>
      <x v="67"/>
    </i>
    <i r="1">
      <x v="41"/>
    </i>
    <i>
      <x v="68"/>
    </i>
    <i r="1">
      <x v="40"/>
    </i>
    <i>
      <x v="69"/>
    </i>
    <i r="1">
      <x v="41"/>
    </i>
    <i>
      <x v="70"/>
    </i>
    <i r="1">
      <x v="88"/>
    </i>
    <i>
      <x v="71"/>
    </i>
    <i r="1">
      <x v="45"/>
    </i>
    <i>
      <x v="72"/>
    </i>
    <i r="1">
      <x v="120"/>
    </i>
    <i>
      <x v="73"/>
    </i>
    <i r="1">
      <x v="43"/>
    </i>
    <i>
      <x v="74"/>
    </i>
    <i r="1">
      <x v="76"/>
    </i>
    <i>
      <x v="75"/>
    </i>
    <i r="1">
      <x v="57"/>
    </i>
    <i>
      <x v="76"/>
    </i>
    <i r="1">
      <x v="120"/>
    </i>
    <i>
      <x v="77"/>
    </i>
    <i r="1">
      <x v="123"/>
    </i>
    <i>
      <x v="78"/>
    </i>
    <i r="1">
      <x v="115"/>
    </i>
    <i>
      <x v="79"/>
    </i>
    <i r="1">
      <x v="62"/>
    </i>
    <i>
      <x v="80"/>
    </i>
    <i r="1">
      <x v="17"/>
    </i>
    <i>
      <x v="81"/>
    </i>
    <i r="1">
      <x v="131"/>
    </i>
    <i>
      <x v="82"/>
    </i>
    <i r="1">
      <x v="40"/>
    </i>
    <i>
      <x v="83"/>
    </i>
    <i r="1">
      <x v="31"/>
    </i>
    <i>
      <x v="84"/>
    </i>
    <i r="1">
      <x v="45"/>
    </i>
    <i>
      <x v="85"/>
    </i>
    <i r="1">
      <x v="31"/>
    </i>
    <i>
      <x v="86"/>
    </i>
    <i r="1">
      <x v="43"/>
    </i>
    <i>
      <x v="87"/>
    </i>
    <i r="1">
      <x v="40"/>
    </i>
    <i>
      <x v="88"/>
    </i>
    <i r="1">
      <x v="61"/>
    </i>
    <i>
      <x v="89"/>
    </i>
    <i r="1">
      <x v="8"/>
    </i>
    <i>
      <x v="90"/>
    </i>
    <i r="1">
      <x v="43"/>
    </i>
    <i>
      <x v="91"/>
    </i>
    <i r="1">
      <x v="17"/>
    </i>
    <i>
      <x v="92"/>
    </i>
    <i r="1">
      <x v="129"/>
    </i>
    <i>
      <x v="93"/>
    </i>
    <i r="1">
      <x v="45"/>
    </i>
    <i>
      <x v="94"/>
    </i>
    <i r="1">
      <x/>
    </i>
    <i>
      <x v="95"/>
    </i>
    <i r="1">
      <x v="79"/>
    </i>
    <i>
      <x v="96"/>
    </i>
    <i r="1">
      <x v="65"/>
    </i>
    <i>
      <x v="97"/>
    </i>
    <i r="1">
      <x v="24"/>
    </i>
    <i>
      <x v="98"/>
    </i>
    <i r="1">
      <x v="78"/>
    </i>
    <i>
      <x v="99"/>
    </i>
    <i r="1">
      <x v="69"/>
    </i>
    <i>
      <x v="100"/>
    </i>
    <i r="1">
      <x v="28"/>
    </i>
    <i>
      <x v="101"/>
    </i>
    <i r="1">
      <x v="24"/>
    </i>
    <i>
      <x v="102"/>
    </i>
    <i r="1">
      <x v="65"/>
    </i>
    <i>
      <x v="103"/>
    </i>
    <i r="1">
      <x v="6"/>
    </i>
    <i>
      <x v="104"/>
    </i>
    <i r="1">
      <x v="63"/>
    </i>
    <i>
      <x v="105"/>
    </i>
    <i r="1">
      <x v="33"/>
    </i>
    <i>
      <x v="106"/>
    </i>
    <i r="1">
      <x v="126"/>
    </i>
    <i>
      <x v="107"/>
    </i>
    <i r="1">
      <x v="57"/>
    </i>
    <i>
      <x v="108"/>
    </i>
    <i r="1">
      <x v="12"/>
    </i>
    <i>
      <x v="109"/>
    </i>
    <i r="1">
      <x v="102"/>
    </i>
    <i>
      <x v="110"/>
    </i>
    <i r="1">
      <x v="43"/>
    </i>
    <i>
      <x v="111"/>
    </i>
    <i r="1">
      <x v="104"/>
    </i>
    <i>
      <x v="112"/>
    </i>
    <i r="1">
      <x v="80"/>
    </i>
    <i>
      <x v="113"/>
    </i>
    <i r="1">
      <x v="107"/>
    </i>
    <i>
      <x v="114"/>
    </i>
    <i r="1">
      <x v="28"/>
    </i>
    <i>
      <x v="115"/>
    </i>
    <i r="1">
      <x v="66"/>
    </i>
    <i>
      <x v="116"/>
    </i>
    <i r="1">
      <x v="121"/>
    </i>
    <i>
      <x v="117"/>
    </i>
    <i r="1">
      <x v="45"/>
    </i>
    <i>
      <x v="118"/>
    </i>
    <i r="1">
      <x v="113"/>
    </i>
    <i>
      <x v="119"/>
    </i>
    <i r="1">
      <x v="49"/>
    </i>
    <i>
      <x v="120"/>
    </i>
    <i r="1">
      <x v="30"/>
    </i>
    <i>
      <x v="121"/>
    </i>
    <i r="1">
      <x v="103"/>
    </i>
    <i>
      <x v="122"/>
    </i>
    <i r="1">
      <x v="19"/>
    </i>
    <i>
      <x v="123"/>
    </i>
    <i r="1">
      <x v="43"/>
    </i>
    <i>
      <x v="124"/>
    </i>
    <i r="1">
      <x v="29"/>
    </i>
    <i>
      <x v="125"/>
    </i>
    <i r="1">
      <x v="43"/>
    </i>
    <i>
      <x v="126"/>
    </i>
    <i r="1">
      <x v="6"/>
    </i>
    <i>
      <x v="127"/>
    </i>
    <i r="1">
      <x v="40"/>
    </i>
    <i>
      <x v="128"/>
    </i>
    <i r="1">
      <x v="20"/>
    </i>
    <i>
      <x v="129"/>
    </i>
    <i r="1">
      <x v="37"/>
    </i>
    <i>
      <x v="130"/>
    </i>
    <i r="1">
      <x v="40"/>
    </i>
    <i>
      <x v="131"/>
    </i>
    <i r="1">
      <x v="109"/>
    </i>
    <i>
      <x v="132"/>
    </i>
    <i r="1">
      <x v="76"/>
    </i>
    <i>
      <x v="133"/>
    </i>
    <i r="1">
      <x v="66"/>
    </i>
    <i>
      <x v="134"/>
    </i>
    <i r="1">
      <x v="105"/>
    </i>
    <i>
      <x v="135"/>
    </i>
    <i r="1">
      <x v="43"/>
    </i>
    <i>
      <x v="136"/>
    </i>
    <i r="1">
      <x v="76"/>
    </i>
    <i>
      <x v="137"/>
    </i>
    <i r="1">
      <x v="130"/>
    </i>
    <i>
      <x v="138"/>
    </i>
    <i r="1">
      <x v="62"/>
    </i>
    <i>
      <x v="139"/>
    </i>
    <i r="1">
      <x v="15"/>
    </i>
    <i>
      <x v="140"/>
    </i>
    <i r="1">
      <x v="40"/>
    </i>
    <i>
      <x v="141"/>
    </i>
    <i r="1">
      <x v="9"/>
    </i>
    <i>
      <x v="142"/>
    </i>
    <i r="1">
      <x v="76"/>
    </i>
    <i>
      <x v="143"/>
    </i>
    <i r="1">
      <x v="56"/>
    </i>
    <i>
      <x v="144"/>
    </i>
    <i r="1">
      <x v="51"/>
    </i>
    <i>
      <x v="145"/>
    </i>
    <i r="1">
      <x v="116"/>
    </i>
    <i>
      <x v="146"/>
    </i>
    <i r="1">
      <x v="36"/>
    </i>
    <i>
      <x v="147"/>
    </i>
    <i r="1">
      <x v="26"/>
    </i>
    <i>
      <x v="148"/>
    </i>
    <i r="1">
      <x v="12"/>
    </i>
    <i>
      <x v="149"/>
    </i>
    <i r="1">
      <x v="134"/>
    </i>
    <i>
      <x v="150"/>
    </i>
    <i r="1">
      <x v="109"/>
    </i>
    <i>
      <x v="151"/>
    </i>
    <i r="1">
      <x v="7"/>
    </i>
    <i>
      <x v="152"/>
    </i>
    <i r="1">
      <x v="40"/>
    </i>
    <i>
      <x v="153"/>
    </i>
    <i r="1">
      <x v="23"/>
    </i>
    <i>
      <x v="154"/>
    </i>
    <i r="1">
      <x v="84"/>
    </i>
    <i>
      <x v="155"/>
    </i>
    <i r="1">
      <x v="89"/>
    </i>
    <i>
      <x v="156"/>
    </i>
    <i r="1">
      <x v="88"/>
    </i>
    <i>
      <x v="157"/>
    </i>
    <i r="1">
      <x v="108"/>
    </i>
    <i>
      <x v="158"/>
    </i>
    <i r="1">
      <x v="65"/>
    </i>
    <i>
      <x v="159"/>
    </i>
    <i r="1">
      <x v="46"/>
    </i>
    <i>
      <x v="160"/>
    </i>
    <i r="1">
      <x v="128"/>
    </i>
    <i>
      <x v="161"/>
    </i>
    <i r="1">
      <x v="91"/>
    </i>
    <i>
      <x v="162"/>
    </i>
    <i r="1">
      <x v="61"/>
    </i>
    <i>
      <x v="163"/>
    </i>
    <i r="1">
      <x v="109"/>
    </i>
    <i>
      <x v="164"/>
    </i>
    <i r="1">
      <x v="5"/>
    </i>
    <i>
      <x v="165"/>
    </i>
    <i r="1">
      <x v="17"/>
    </i>
    <i>
      <x v="166"/>
    </i>
    <i r="1">
      <x v="12"/>
    </i>
    <i>
      <x v="167"/>
    </i>
    <i r="1">
      <x v="31"/>
    </i>
    <i>
      <x v="168"/>
    </i>
    <i r="1">
      <x v="53"/>
    </i>
    <i>
      <x v="169"/>
    </i>
    <i r="1">
      <x v="100"/>
    </i>
    <i>
      <x v="170"/>
    </i>
    <i r="1">
      <x v="112"/>
    </i>
    <i>
      <x v="171"/>
    </i>
    <i r="1">
      <x v="76"/>
    </i>
    <i>
      <x v="172"/>
    </i>
    <i r="1">
      <x v="21"/>
    </i>
    <i>
      <x v="173"/>
    </i>
    <i r="1">
      <x v="67"/>
    </i>
    <i>
      <x v="174"/>
    </i>
    <i r="1">
      <x v="67"/>
    </i>
    <i>
      <x v="175"/>
    </i>
    <i r="1">
      <x v="90"/>
    </i>
    <i>
      <x v="176"/>
    </i>
    <i r="1">
      <x v="43"/>
    </i>
    <i>
      <x v="177"/>
    </i>
    <i r="1">
      <x v="40"/>
    </i>
    <i>
      <x v="178"/>
    </i>
    <i r="1">
      <x v="62"/>
    </i>
    <i>
      <x v="179"/>
    </i>
    <i r="1">
      <x v="1"/>
    </i>
    <i>
      <x v="180"/>
    </i>
    <i r="1">
      <x v="1"/>
    </i>
    <i>
      <x v="181"/>
    </i>
    <i r="1">
      <x v="32"/>
    </i>
    <i>
      <x v="182"/>
    </i>
    <i r="1">
      <x v="6"/>
    </i>
    <i>
      <x v="183"/>
    </i>
    <i r="1">
      <x v="27"/>
    </i>
    <i>
      <x v="184"/>
    </i>
    <i r="1">
      <x v="17"/>
    </i>
    <i>
      <x v="185"/>
    </i>
    <i r="1">
      <x v="103"/>
    </i>
    <i>
      <x v="186"/>
    </i>
    <i r="1">
      <x v="2"/>
    </i>
    <i>
      <x v="187"/>
    </i>
    <i r="1">
      <x v="70"/>
    </i>
    <i>
      <x v="188"/>
    </i>
    <i r="1">
      <x v="43"/>
    </i>
    <i>
      <x v="189"/>
    </i>
    <i r="1">
      <x v="5"/>
    </i>
    <i>
      <x v="190"/>
    </i>
    <i r="1">
      <x v="82"/>
    </i>
    <i>
      <x v="191"/>
    </i>
    <i r="1">
      <x v="55"/>
    </i>
    <i>
      <x v="192"/>
    </i>
    <i r="1">
      <x v="46"/>
    </i>
    <i>
      <x v="193"/>
    </i>
    <i r="1">
      <x v="3"/>
    </i>
    <i>
      <x v="194"/>
    </i>
    <i r="1">
      <x v="92"/>
    </i>
    <i>
      <x v="195"/>
    </i>
    <i r="1">
      <x v="28"/>
    </i>
    <i>
      <x v="196"/>
    </i>
    <i r="1">
      <x v="31"/>
    </i>
    <i>
      <x v="197"/>
    </i>
    <i r="1">
      <x v="109"/>
    </i>
    <i>
      <x v="198"/>
    </i>
    <i r="1">
      <x v="34"/>
    </i>
    <i>
      <x v="199"/>
    </i>
    <i r="1">
      <x v="119"/>
    </i>
    <i>
      <x v="200"/>
    </i>
    <i r="1">
      <x v="125"/>
    </i>
    <i>
      <x v="201"/>
    </i>
    <i r="1">
      <x v="45"/>
    </i>
    <i>
      <x v="202"/>
    </i>
    <i r="1">
      <x v="2"/>
    </i>
    <i>
      <x v="203"/>
    </i>
    <i r="1">
      <x v="114"/>
    </i>
    <i>
      <x v="204"/>
    </i>
    <i r="1">
      <x v="14"/>
    </i>
    <i>
      <x v="205"/>
    </i>
    <i r="1">
      <x v="1"/>
    </i>
    <i>
      <x v="206"/>
    </i>
    <i r="1">
      <x v="66"/>
    </i>
    <i>
      <x v="207"/>
    </i>
    <i r="1">
      <x v="16"/>
    </i>
    <i>
      <x v="208"/>
    </i>
    <i r="1">
      <x v="101"/>
    </i>
    <i>
      <x v="209"/>
    </i>
    <i r="1">
      <x v="80"/>
    </i>
    <i>
      <x v="210"/>
    </i>
    <i r="1">
      <x v="75"/>
    </i>
    <i>
      <x v="211"/>
    </i>
    <i r="1">
      <x v="65"/>
    </i>
    <i>
      <x v="212"/>
    </i>
    <i r="1">
      <x v="40"/>
    </i>
    <i>
      <x v="213"/>
    </i>
    <i r="1">
      <x v="17"/>
    </i>
    <i>
      <x v="214"/>
    </i>
    <i r="1">
      <x v="58"/>
    </i>
    <i>
      <x v="215"/>
    </i>
    <i r="1">
      <x v="69"/>
    </i>
    <i>
      <x v="216"/>
    </i>
    <i r="1">
      <x v="8"/>
    </i>
    <i>
      <x v="217"/>
    </i>
    <i r="1">
      <x v="5"/>
    </i>
    <i>
      <x v="218"/>
    </i>
    <i r="1">
      <x v="11"/>
    </i>
    <i>
      <x v="219"/>
    </i>
    <i r="1">
      <x v="94"/>
    </i>
    <i>
      <x v="220"/>
    </i>
    <i r="1">
      <x v="34"/>
    </i>
    <i>
      <x v="221"/>
    </i>
    <i r="1">
      <x v="57"/>
    </i>
    <i>
      <x v="222"/>
    </i>
    <i r="1">
      <x v="18"/>
    </i>
    <i>
      <x v="223"/>
    </i>
    <i r="1">
      <x v="47"/>
    </i>
    <i>
      <x v="224"/>
    </i>
    <i r="1">
      <x v="110"/>
    </i>
    <i>
      <x v="225"/>
    </i>
    <i r="1">
      <x v="28"/>
    </i>
    <i>
      <x v="226"/>
    </i>
    <i r="1">
      <x v="31"/>
    </i>
    <i>
      <x v="227"/>
    </i>
    <i r="1">
      <x v="62"/>
    </i>
    <i>
      <x v="228"/>
    </i>
    <i r="1">
      <x v="1"/>
    </i>
    <i>
      <x v="229"/>
    </i>
    <i r="1">
      <x v="43"/>
    </i>
    <i>
      <x v="230"/>
    </i>
    <i r="1">
      <x v="54"/>
    </i>
    <i>
      <x v="231"/>
    </i>
    <i r="1">
      <x v="28"/>
    </i>
    <i>
      <x v="232"/>
    </i>
    <i r="1">
      <x v="50"/>
    </i>
    <i>
      <x v="233"/>
    </i>
    <i r="1">
      <x v="60"/>
    </i>
    <i>
      <x v="234"/>
    </i>
    <i r="1">
      <x v="118"/>
    </i>
    <i>
      <x v="235"/>
    </i>
    <i r="1">
      <x v="114"/>
    </i>
    <i>
      <x v="236"/>
    </i>
    <i r="1">
      <x v="134"/>
    </i>
    <i>
      <x v="237"/>
    </i>
    <i r="1">
      <x v="86"/>
    </i>
    <i>
      <x v="238"/>
    </i>
    <i r="1">
      <x v="65"/>
    </i>
    <i>
      <x v="239"/>
    </i>
    <i r="1">
      <x v="48"/>
    </i>
    <i>
      <x v="240"/>
    </i>
    <i r="1">
      <x v="77"/>
    </i>
    <i>
      <x v="241"/>
    </i>
    <i r="1">
      <x v="80"/>
    </i>
    <i>
      <x v="242"/>
    </i>
    <i r="1">
      <x v="103"/>
    </i>
    <i>
      <x v="243"/>
    </i>
    <i r="1">
      <x v="51"/>
    </i>
    <i>
      <x v="244"/>
    </i>
    <i r="1">
      <x v="65"/>
    </i>
    <i>
      <x v="245"/>
    </i>
    <i r="1">
      <x v="13"/>
    </i>
    <i>
      <x v="246"/>
    </i>
    <i r="1">
      <x v="43"/>
    </i>
    <i>
      <x v="247"/>
    </i>
    <i r="1">
      <x v="52"/>
    </i>
    <i>
      <x v="248"/>
    </i>
    <i r="1">
      <x v="6"/>
    </i>
    <i>
      <x v="249"/>
    </i>
    <i r="1">
      <x v="45"/>
    </i>
    <i>
      <x v="250"/>
    </i>
    <i r="1">
      <x v="34"/>
    </i>
    <i>
      <x v="251"/>
    </i>
    <i r="1">
      <x v="64"/>
    </i>
    <i>
      <x v="252"/>
    </i>
    <i r="1">
      <x v="78"/>
    </i>
    <i>
      <x v="253"/>
    </i>
    <i r="1">
      <x v="43"/>
    </i>
    <i>
      <x v="254"/>
    </i>
    <i r="1">
      <x v="28"/>
    </i>
    <i>
      <x v="255"/>
    </i>
    <i r="1">
      <x v="12"/>
    </i>
    <i>
      <x v="256"/>
    </i>
    <i r="1">
      <x v="32"/>
    </i>
    <i>
      <x v="257"/>
    </i>
    <i r="1">
      <x v="106"/>
    </i>
    <i>
      <x v="258"/>
    </i>
    <i r="1">
      <x v="71"/>
    </i>
    <i>
      <x v="259"/>
    </i>
    <i r="1">
      <x v="40"/>
    </i>
    <i>
      <x v="260"/>
    </i>
    <i r="1">
      <x v="62"/>
    </i>
    <i>
      <x v="261"/>
    </i>
    <i r="1">
      <x v="129"/>
    </i>
    <i>
      <x v="262"/>
    </i>
    <i r="1">
      <x v="127"/>
    </i>
    <i>
      <x v="263"/>
    </i>
    <i r="1">
      <x v="110"/>
    </i>
    <i>
      <x v="264"/>
    </i>
    <i r="1">
      <x v="65"/>
    </i>
    <i>
      <x v="265"/>
    </i>
    <i r="1">
      <x v="24"/>
    </i>
    <i>
      <x v="266"/>
    </i>
    <i r="1">
      <x v="40"/>
    </i>
    <i>
      <x v="267"/>
    </i>
    <i r="1">
      <x v="69"/>
    </i>
    <i>
      <x v="268"/>
    </i>
    <i r="1">
      <x v="40"/>
    </i>
    <i>
      <x v="269"/>
    </i>
    <i r="1">
      <x v="28"/>
    </i>
    <i>
      <x v="270"/>
    </i>
    <i r="1">
      <x v="35"/>
    </i>
    <i>
      <x v="271"/>
    </i>
    <i r="1">
      <x v="62"/>
    </i>
    <i>
      <x v="272"/>
    </i>
    <i r="1">
      <x v="87"/>
    </i>
    <i>
      <x v="273"/>
    </i>
    <i r="1">
      <x v="43"/>
    </i>
    <i>
      <x v="274"/>
    </i>
    <i r="1">
      <x v="94"/>
    </i>
  </rowItems>
  <colItems count="1">
    <i/>
  </colItems>
  <formats count="292">
    <format dxfId="284">
      <pivotArea type="all" dataOnly="0" outline="0" fieldPosition="0"/>
    </format>
    <format dxfId="285">
      <pivotArea field="5" type="button" dataOnly="0" labelOnly="1" outline="0" axis="axisRow" fieldPosition="0"/>
    </format>
    <format dxfId="286">
      <pivotArea dataOnly="0" labelOnly="1" fieldPosition="0">
        <references count="1">
          <reference field="5"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87">
      <pivotArea dataOnly="0" labelOnly="1" fieldPosition="0">
        <references count="1">
          <reference field="5"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88">
      <pivotArea dataOnly="0" labelOnly="1" fieldPosition="0">
        <references count="1">
          <reference field="5"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289">
      <pivotArea dataOnly="0" labelOnly="1" fieldPosition="0">
        <references count="1">
          <reference field="5"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90">
      <pivotArea dataOnly="0" labelOnly="1" fieldPosition="0">
        <references count="1">
          <reference field="5"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291">
      <pivotArea dataOnly="0" labelOnly="1" fieldPosition="0">
        <references count="1">
          <reference field="5" count="26">
            <x v="250"/>
            <x v="251"/>
            <x v="252"/>
            <x v="253"/>
            <x v="254"/>
            <x v="255"/>
            <x v="256"/>
            <x v="257"/>
            <x v="258"/>
            <x v="259"/>
            <x v="260"/>
            <x v="261"/>
            <x v="262"/>
            <x v="263"/>
            <x v="264"/>
            <x v="265"/>
            <x v="266"/>
            <x v="267"/>
            <x v="268"/>
            <x v="269"/>
            <x v="270"/>
            <x v="271"/>
            <x v="272"/>
            <x v="273"/>
            <x v="274"/>
            <x v="275"/>
          </reference>
        </references>
      </pivotArea>
    </format>
    <format dxfId="283">
      <pivotArea type="all" dataOnly="0" outline="0" fieldPosition="0"/>
    </format>
    <format dxfId="282">
      <pivotArea field="5" type="button" dataOnly="0" labelOnly="1" outline="0" axis="axisRow" fieldPosition="0"/>
    </format>
    <format dxfId="281">
      <pivotArea dataOnly="0" labelOnly="1" fieldPosition="0">
        <references count="1">
          <reference field="5"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80">
      <pivotArea dataOnly="0" labelOnly="1" fieldPosition="0">
        <references count="1">
          <reference field="5"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79">
      <pivotArea dataOnly="0" labelOnly="1" fieldPosition="0">
        <references count="1">
          <reference field="5"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278">
      <pivotArea dataOnly="0" labelOnly="1" fieldPosition="0">
        <references count="1">
          <reference field="5"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77">
      <pivotArea dataOnly="0" labelOnly="1" fieldPosition="0">
        <references count="1">
          <reference field="5"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276">
      <pivotArea dataOnly="0" labelOnly="1" fieldPosition="0">
        <references count="1">
          <reference field="5" count="26">
            <x v="250"/>
            <x v="251"/>
            <x v="252"/>
            <x v="253"/>
            <x v="254"/>
            <x v="255"/>
            <x v="256"/>
            <x v="257"/>
            <x v="258"/>
            <x v="259"/>
            <x v="260"/>
            <x v="261"/>
            <x v="262"/>
            <x v="263"/>
            <x v="264"/>
            <x v="265"/>
            <x v="266"/>
            <x v="267"/>
            <x v="268"/>
            <x v="269"/>
            <x v="270"/>
            <x v="271"/>
            <x v="272"/>
            <x v="273"/>
            <x v="274"/>
            <x v="275"/>
          </reference>
        </references>
      </pivotArea>
    </format>
    <format dxfId="275">
      <pivotArea dataOnly="0" labelOnly="1" fieldPosition="0">
        <references count="2">
          <reference field="5" count="1" selected="0">
            <x v="0"/>
          </reference>
          <reference field="7" count="1">
            <x v="108"/>
          </reference>
        </references>
      </pivotArea>
    </format>
    <format dxfId="274">
      <pivotArea dataOnly="0" labelOnly="1" fieldPosition="0">
        <references count="2">
          <reference field="5" count="1" selected="0">
            <x v="1"/>
          </reference>
          <reference field="7" count="1">
            <x v="68"/>
          </reference>
        </references>
      </pivotArea>
    </format>
    <format dxfId="273">
      <pivotArea dataOnly="0" labelOnly="1" fieldPosition="0">
        <references count="2">
          <reference field="5" count="1" selected="0">
            <x v="2"/>
          </reference>
          <reference field="7" count="1">
            <x v="124"/>
          </reference>
        </references>
      </pivotArea>
    </format>
    <format dxfId="272">
      <pivotArea dataOnly="0" labelOnly="1" fieldPosition="0">
        <references count="2">
          <reference field="5" count="1" selected="0">
            <x v="3"/>
          </reference>
          <reference field="7" count="1">
            <x v="62"/>
          </reference>
        </references>
      </pivotArea>
    </format>
    <format dxfId="271">
      <pivotArea dataOnly="0" labelOnly="1" fieldPosition="0">
        <references count="2">
          <reference field="5" count="1" selected="0">
            <x v="4"/>
          </reference>
          <reference field="7" count="1">
            <x v="115"/>
          </reference>
        </references>
      </pivotArea>
    </format>
    <format dxfId="270">
      <pivotArea dataOnly="0" labelOnly="1" fieldPosition="0">
        <references count="2">
          <reference field="5" count="1" selected="0">
            <x v="5"/>
          </reference>
          <reference field="7" count="1">
            <x v="42"/>
          </reference>
        </references>
      </pivotArea>
    </format>
    <format dxfId="269">
      <pivotArea dataOnly="0" labelOnly="1" fieldPosition="0">
        <references count="2">
          <reference field="5" count="1" selected="0">
            <x v="6"/>
          </reference>
          <reference field="7" count="1">
            <x v="107"/>
          </reference>
        </references>
      </pivotArea>
    </format>
    <format dxfId="268">
      <pivotArea dataOnly="0" labelOnly="1" fieldPosition="0">
        <references count="2">
          <reference field="5" count="1" selected="0">
            <x v="7"/>
          </reference>
          <reference field="7" count="1">
            <x v="45"/>
          </reference>
        </references>
      </pivotArea>
    </format>
    <format dxfId="267">
      <pivotArea dataOnly="0" labelOnly="1" fieldPosition="0">
        <references count="2">
          <reference field="5" count="1" selected="0">
            <x v="8"/>
          </reference>
          <reference field="7" count="1">
            <x v="134"/>
          </reference>
        </references>
      </pivotArea>
    </format>
    <format dxfId="266">
      <pivotArea dataOnly="0" labelOnly="1" fieldPosition="0">
        <references count="2">
          <reference field="5" count="1" selected="0">
            <x v="9"/>
          </reference>
          <reference field="7" count="1">
            <x v="17"/>
          </reference>
        </references>
      </pivotArea>
    </format>
    <format dxfId="265">
      <pivotArea dataOnly="0" labelOnly="1" fieldPosition="0">
        <references count="2">
          <reference field="5" count="1" selected="0">
            <x v="10"/>
          </reference>
          <reference field="7" count="1">
            <x v="70"/>
          </reference>
        </references>
      </pivotArea>
    </format>
    <format dxfId="264">
      <pivotArea dataOnly="0" labelOnly="1" fieldPosition="0">
        <references count="2">
          <reference field="5" count="1" selected="0">
            <x v="11"/>
          </reference>
          <reference field="7" count="1">
            <x v="39"/>
          </reference>
        </references>
      </pivotArea>
    </format>
    <format dxfId="263">
      <pivotArea dataOnly="0" labelOnly="1" fieldPosition="0">
        <references count="2">
          <reference field="5" count="1" selected="0">
            <x v="12"/>
          </reference>
          <reference field="7" count="1">
            <x v="62"/>
          </reference>
        </references>
      </pivotArea>
    </format>
    <format dxfId="262">
      <pivotArea dataOnly="0" labelOnly="1" fieldPosition="0">
        <references count="2">
          <reference field="5" count="1" selected="0">
            <x v="13"/>
          </reference>
          <reference field="7" count="1">
            <x v="26"/>
          </reference>
        </references>
      </pivotArea>
    </format>
    <format dxfId="261">
      <pivotArea dataOnly="0" labelOnly="1" fieldPosition="0">
        <references count="2">
          <reference field="5" count="1" selected="0">
            <x v="14"/>
          </reference>
          <reference field="7" count="1">
            <x v="73"/>
          </reference>
        </references>
      </pivotArea>
    </format>
    <format dxfId="260">
      <pivotArea dataOnly="0" labelOnly="1" fieldPosition="0">
        <references count="2">
          <reference field="5" count="1" selected="0">
            <x v="15"/>
          </reference>
          <reference field="7" count="1">
            <x v="118"/>
          </reference>
        </references>
      </pivotArea>
    </format>
    <format dxfId="259">
      <pivotArea dataOnly="0" labelOnly="1" fieldPosition="0">
        <references count="2">
          <reference field="5" count="1" selected="0">
            <x v="16"/>
          </reference>
          <reference field="7" count="1">
            <x v="65"/>
          </reference>
        </references>
      </pivotArea>
    </format>
    <format dxfId="258">
      <pivotArea dataOnly="0" labelOnly="1" fieldPosition="0">
        <references count="2">
          <reference field="5" count="1" selected="0">
            <x v="17"/>
          </reference>
          <reference field="7" count="1">
            <x v="74"/>
          </reference>
        </references>
      </pivotArea>
    </format>
    <format dxfId="257">
      <pivotArea dataOnly="0" labelOnly="1" fieldPosition="0">
        <references count="2">
          <reference field="5" count="1" selected="0">
            <x v="18"/>
          </reference>
          <reference field="7" count="1">
            <x v="118"/>
          </reference>
        </references>
      </pivotArea>
    </format>
    <format dxfId="256">
      <pivotArea dataOnly="0" labelOnly="1" fieldPosition="0">
        <references count="2">
          <reference field="5" count="1" selected="0">
            <x v="19"/>
          </reference>
          <reference field="7" count="1">
            <x v="62"/>
          </reference>
        </references>
      </pivotArea>
    </format>
    <format dxfId="255">
      <pivotArea dataOnly="0" labelOnly="1" fieldPosition="0">
        <references count="2">
          <reference field="5" count="1" selected="0">
            <x v="20"/>
          </reference>
          <reference field="7" count="1">
            <x v="133"/>
          </reference>
        </references>
      </pivotArea>
    </format>
    <format dxfId="254">
      <pivotArea dataOnly="0" labelOnly="1" fieldPosition="0">
        <references count="2">
          <reference field="5" count="1" selected="0">
            <x v="21"/>
          </reference>
          <reference field="7" count="1">
            <x v="40"/>
          </reference>
        </references>
      </pivotArea>
    </format>
    <format dxfId="253">
      <pivotArea dataOnly="0" labelOnly="1" fieldPosition="0">
        <references count="2">
          <reference field="5" count="1" selected="0">
            <x v="22"/>
          </reference>
          <reference field="7" count="1">
            <x v="24"/>
          </reference>
        </references>
      </pivotArea>
    </format>
    <format dxfId="252">
      <pivotArea dataOnly="0" labelOnly="1" fieldPosition="0">
        <references count="2">
          <reference field="5" count="1" selected="0">
            <x v="23"/>
          </reference>
          <reference field="7" count="1">
            <x v="95"/>
          </reference>
        </references>
      </pivotArea>
    </format>
    <format dxfId="251">
      <pivotArea dataOnly="0" labelOnly="1" fieldPosition="0">
        <references count="2">
          <reference field="5" count="1" selected="0">
            <x v="24"/>
          </reference>
          <reference field="7" count="1">
            <x v="98"/>
          </reference>
        </references>
      </pivotArea>
    </format>
    <format dxfId="250">
      <pivotArea dataOnly="0" labelOnly="1" fieldPosition="0">
        <references count="2">
          <reference field="5" count="1" selected="0">
            <x v="25"/>
          </reference>
          <reference field="7" count="1">
            <x v="40"/>
          </reference>
        </references>
      </pivotArea>
    </format>
    <format dxfId="249">
      <pivotArea dataOnly="0" labelOnly="1" fieldPosition="0">
        <references count="2">
          <reference field="5" count="1" selected="0">
            <x v="26"/>
          </reference>
          <reference field="7" count="1">
            <x v="45"/>
          </reference>
        </references>
      </pivotArea>
    </format>
    <format dxfId="248">
      <pivotArea dataOnly="0" labelOnly="1" fieldPosition="0">
        <references count="2">
          <reference field="5" count="1" selected="0">
            <x v="27"/>
          </reference>
          <reference field="7" count="1">
            <x v="34"/>
          </reference>
        </references>
      </pivotArea>
    </format>
    <format dxfId="247">
      <pivotArea dataOnly="0" labelOnly="1" fieldPosition="0">
        <references count="2">
          <reference field="5" count="1" selected="0">
            <x v="28"/>
          </reference>
          <reference field="7" count="1">
            <x v="40"/>
          </reference>
        </references>
      </pivotArea>
    </format>
    <format dxfId="246">
      <pivotArea dataOnly="0" labelOnly="1" fieldPosition="0">
        <references count="2">
          <reference field="5" count="1" selected="0">
            <x v="29"/>
          </reference>
          <reference field="7" count="1">
            <x v="96"/>
          </reference>
        </references>
      </pivotArea>
    </format>
    <format dxfId="245">
      <pivotArea dataOnly="0" labelOnly="1" fieldPosition="0">
        <references count="2">
          <reference field="5" count="1" selected="0">
            <x v="30"/>
          </reference>
          <reference field="7" count="1">
            <x v="114"/>
          </reference>
        </references>
      </pivotArea>
    </format>
    <format dxfId="244">
      <pivotArea dataOnly="0" labelOnly="1" fieldPosition="0">
        <references count="2">
          <reference field="5" count="1" selected="0">
            <x v="31"/>
          </reference>
          <reference field="7" count="1">
            <x v="31"/>
          </reference>
        </references>
      </pivotArea>
    </format>
    <format dxfId="243">
      <pivotArea dataOnly="0" labelOnly="1" fieldPosition="0">
        <references count="2">
          <reference field="5" count="1" selected="0">
            <x v="32"/>
          </reference>
          <reference field="7" count="1">
            <x v="97"/>
          </reference>
        </references>
      </pivotArea>
    </format>
    <format dxfId="242">
      <pivotArea dataOnly="0" labelOnly="1" fieldPosition="0">
        <references count="2">
          <reference field="5" count="1" selected="0">
            <x v="33"/>
          </reference>
          <reference field="7" count="1">
            <x v="69"/>
          </reference>
        </references>
      </pivotArea>
    </format>
    <format dxfId="241">
      <pivotArea dataOnly="0" labelOnly="1" fieldPosition="0">
        <references count="2">
          <reference field="5" count="1" selected="0">
            <x v="34"/>
          </reference>
          <reference field="7" count="1">
            <x v="25"/>
          </reference>
        </references>
      </pivotArea>
    </format>
    <format dxfId="240">
      <pivotArea dataOnly="0" labelOnly="1" fieldPosition="0">
        <references count="2">
          <reference field="5" count="1" selected="0">
            <x v="35"/>
          </reference>
          <reference field="7" count="1">
            <x v="133"/>
          </reference>
        </references>
      </pivotArea>
    </format>
    <format dxfId="239">
      <pivotArea dataOnly="0" labelOnly="1" fieldPosition="0">
        <references count="2">
          <reference field="5" count="1" selected="0">
            <x v="36"/>
          </reference>
          <reference field="7" count="1">
            <x v="62"/>
          </reference>
        </references>
      </pivotArea>
    </format>
    <format dxfId="238">
      <pivotArea dataOnly="0" labelOnly="1" fieldPosition="0">
        <references count="2">
          <reference field="5" count="1" selected="0">
            <x v="37"/>
          </reference>
          <reference field="7" count="1">
            <x v="81"/>
          </reference>
        </references>
      </pivotArea>
    </format>
    <format dxfId="237">
      <pivotArea dataOnly="0" labelOnly="1" fieldPosition="0">
        <references count="2">
          <reference field="5" count="1" selected="0">
            <x v="38"/>
          </reference>
          <reference field="7" count="1">
            <x v="36"/>
          </reference>
        </references>
      </pivotArea>
    </format>
    <format dxfId="236">
      <pivotArea dataOnly="0" labelOnly="1" fieldPosition="0">
        <references count="2">
          <reference field="5" count="1" selected="0">
            <x v="39"/>
          </reference>
          <reference field="7" count="1">
            <x v="83"/>
          </reference>
        </references>
      </pivotArea>
    </format>
    <format dxfId="235">
      <pivotArea dataOnly="0" labelOnly="1" fieldPosition="0">
        <references count="2">
          <reference field="5" count="1" selected="0">
            <x v="40"/>
          </reference>
          <reference field="7" count="1">
            <x v="43"/>
          </reference>
        </references>
      </pivotArea>
    </format>
    <format dxfId="234">
      <pivotArea dataOnly="0" labelOnly="1" fieldPosition="0">
        <references count="2">
          <reference field="5" count="1" selected="0">
            <x v="41"/>
          </reference>
          <reference field="7" count="1">
            <x v="22"/>
          </reference>
        </references>
      </pivotArea>
    </format>
    <format dxfId="233">
      <pivotArea dataOnly="0" labelOnly="1" fieldPosition="0">
        <references count="2">
          <reference field="5" count="1" selected="0">
            <x v="42"/>
          </reference>
          <reference field="7" count="1">
            <x v="111"/>
          </reference>
        </references>
      </pivotArea>
    </format>
    <format dxfId="232">
      <pivotArea dataOnly="0" labelOnly="1" fieldPosition="0">
        <references count="2">
          <reference field="5" count="1" selected="0">
            <x v="43"/>
          </reference>
          <reference field="7" count="1">
            <x v="117"/>
          </reference>
        </references>
      </pivotArea>
    </format>
    <format dxfId="231">
      <pivotArea dataOnly="0" labelOnly="1" fieldPosition="0">
        <references count="2">
          <reference field="5" count="1" selected="0">
            <x v="44"/>
          </reference>
          <reference field="7" count="1">
            <x v="38"/>
          </reference>
        </references>
      </pivotArea>
    </format>
    <format dxfId="230">
      <pivotArea dataOnly="0" labelOnly="1" fieldPosition="0">
        <references count="2">
          <reference field="5" count="1" selected="0">
            <x v="45"/>
          </reference>
          <reference field="7" count="1">
            <x v="29"/>
          </reference>
        </references>
      </pivotArea>
    </format>
    <format dxfId="229">
      <pivotArea dataOnly="0" labelOnly="1" fieldPosition="0">
        <references count="2">
          <reference field="5" count="1" selected="0">
            <x v="46"/>
          </reference>
          <reference field="7" count="1">
            <x v="131"/>
          </reference>
        </references>
      </pivotArea>
    </format>
    <format dxfId="228">
      <pivotArea dataOnly="0" labelOnly="1" fieldPosition="0">
        <references count="2">
          <reference field="5" count="1" selected="0">
            <x v="47"/>
          </reference>
          <reference field="7" count="1">
            <x v="69"/>
          </reference>
        </references>
      </pivotArea>
    </format>
    <format dxfId="227">
      <pivotArea dataOnly="0" labelOnly="1" fieldPosition="0">
        <references count="2">
          <reference field="5" count="1" selected="0">
            <x v="48"/>
          </reference>
          <reference field="7" count="1">
            <x v="85"/>
          </reference>
        </references>
      </pivotArea>
    </format>
    <format dxfId="226">
      <pivotArea dataOnly="0" labelOnly="1" fieldPosition="0">
        <references count="2">
          <reference field="5" count="1" selected="0">
            <x v="49"/>
          </reference>
          <reference field="7" count="1">
            <x v="69"/>
          </reference>
        </references>
      </pivotArea>
    </format>
    <format dxfId="225">
      <pivotArea dataOnly="0" labelOnly="1" fieldPosition="0">
        <references count="2">
          <reference field="5" count="1" selected="0">
            <x v="50"/>
          </reference>
          <reference field="7" count="1">
            <x v="4"/>
          </reference>
        </references>
      </pivotArea>
    </format>
    <format dxfId="224">
      <pivotArea dataOnly="0" labelOnly="1" fieldPosition="0">
        <references count="2">
          <reference field="5" count="1" selected="0">
            <x v="51"/>
          </reference>
          <reference field="7" count="1">
            <x v="41"/>
          </reference>
        </references>
      </pivotArea>
    </format>
    <format dxfId="223">
      <pivotArea dataOnly="0" labelOnly="1" fieldPosition="0">
        <references count="2">
          <reference field="5" count="1" selected="0">
            <x v="52"/>
          </reference>
          <reference field="7" count="1">
            <x v="99"/>
          </reference>
        </references>
      </pivotArea>
    </format>
    <format dxfId="222">
      <pivotArea dataOnly="0" labelOnly="1" fieldPosition="0">
        <references count="2">
          <reference field="5" count="1" selected="0">
            <x v="53"/>
          </reference>
          <reference field="7" count="1">
            <x v="65"/>
          </reference>
        </references>
      </pivotArea>
    </format>
    <format dxfId="221">
      <pivotArea dataOnly="0" labelOnly="1" fieldPosition="0">
        <references count="2">
          <reference field="5" count="1" selected="0">
            <x v="54"/>
          </reference>
          <reference field="7" count="1">
            <x v="118"/>
          </reference>
        </references>
      </pivotArea>
    </format>
    <format dxfId="220">
      <pivotArea dataOnly="0" labelOnly="1" fieldPosition="0">
        <references count="2">
          <reference field="5" count="1" selected="0">
            <x v="55"/>
          </reference>
          <reference field="7" count="1">
            <x v="62"/>
          </reference>
        </references>
      </pivotArea>
    </format>
    <format dxfId="219">
      <pivotArea dataOnly="0" labelOnly="1" fieldPosition="0">
        <references count="2">
          <reference field="5" count="1" selected="0">
            <x v="56"/>
          </reference>
          <reference field="7" count="1">
            <x v="65"/>
          </reference>
        </references>
      </pivotArea>
    </format>
    <format dxfId="218">
      <pivotArea dataOnly="0" labelOnly="1" fieldPosition="0">
        <references count="2">
          <reference field="5" count="1" selected="0">
            <x v="57"/>
          </reference>
          <reference field="7" count="1">
            <x v="10"/>
          </reference>
        </references>
      </pivotArea>
    </format>
    <format dxfId="217">
      <pivotArea dataOnly="0" labelOnly="1" fieldPosition="0">
        <references count="2">
          <reference field="5" count="1" selected="0">
            <x v="58"/>
          </reference>
          <reference field="7" count="1">
            <x v="5"/>
          </reference>
        </references>
      </pivotArea>
    </format>
    <format dxfId="216">
      <pivotArea dataOnly="0" labelOnly="1" fieldPosition="0">
        <references count="2">
          <reference field="5" count="1" selected="0">
            <x v="59"/>
          </reference>
          <reference field="7" count="1">
            <x v="66"/>
          </reference>
        </references>
      </pivotArea>
    </format>
    <format dxfId="215">
      <pivotArea dataOnly="0" labelOnly="1" fieldPosition="0">
        <references count="2">
          <reference field="5" count="1" selected="0">
            <x v="60"/>
          </reference>
          <reference field="7" count="1">
            <x v="65"/>
          </reference>
        </references>
      </pivotArea>
    </format>
    <format dxfId="214">
      <pivotArea dataOnly="0" labelOnly="1" fieldPosition="0">
        <references count="2">
          <reference field="5" count="1" selected="0">
            <x v="61"/>
          </reference>
          <reference field="7" count="1">
            <x v="40"/>
          </reference>
        </references>
      </pivotArea>
    </format>
    <format dxfId="213">
      <pivotArea dataOnly="0" labelOnly="1" fieldPosition="0">
        <references count="2">
          <reference field="5" count="1" selected="0">
            <x v="62"/>
          </reference>
          <reference field="7" count="1">
            <x v="119"/>
          </reference>
        </references>
      </pivotArea>
    </format>
    <format dxfId="212">
      <pivotArea dataOnly="0" labelOnly="1" fieldPosition="0">
        <references count="2">
          <reference field="5" count="1" selected="0">
            <x v="63"/>
          </reference>
          <reference field="7" count="1">
            <x v="30"/>
          </reference>
        </references>
      </pivotArea>
    </format>
    <format dxfId="211">
      <pivotArea dataOnly="0" labelOnly="1" fieldPosition="0">
        <references count="2">
          <reference field="5" count="1" selected="0">
            <x v="64"/>
          </reference>
          <reference field="7" count="1">
            <x v="93"/>
          </reference>
        </references>
      </pivotArea>
    </format>
    <format dxfId="210">
      <pivotArea dataOnly="0" labelOnly="1" fieldPosition="0">
        <references count="2">
          <reference field="5" count="1" selected="0">
            <x v="65"/>
          </reference>
          <reference field="7" count="1">
            <x v="110"/>
          </reference>
        </references>
      </pivotArea>
    </format>
    <format dxfId="209">
      <pivotArea dataOnly="0" labelOnly="1" fieldPosition="0">
        <references count="2">
          <reference field="5" count="1" selected="0">
            <x v="66"/>
          </reference>
          <reference field="7" count="1">
            <x v="132"/>
          </reference>
        </references>
      </pivotArea>
    </format>
    <format dxfId="208">
      <pivotArea dataOnly="0" labelOnly="1" fieldPosition="0">
        <references count="2">
          <reference field="5" count="1" selected="0">
            <x v="67"/>
          </reference>
          <reference field="7" count="1">
            <x v="41"/>
          </reference>
        </references>
      </pivotArea>
    </format>
    <format dxfId="207">
      <pivotArea dataOnly="0" labelOnly="1" fieldPosition="0">
        <references count="2">
          <reference field="5" count="1" selected="0">
            <x v="68"/>
          </reference>
          <reference field="7" count="1">
            <x v="40"/>
          </reference>
        </references>
      </pivotArea>
    </format>
    <format dxfId="206">
      <pivotArea dataOnly="0" labelOnly="1" fieldPosition="0">
        <references count="2">
          <reference field="5" count="1" selected="0">
            <x v="69"/>
          </reference>
          <reference field="7" count="1">
            <x v="41"/>
          </reference>
        </references>
      </pivotArea>
    </format>
    <format dxfId="205">
      <pivotArea dataOnly="0" labelOnly="1" fieldPosition="0">
        <references count="2">
          <reference field="5" count="1" selected="0">
            <x v="70"/>
          </reference>
          <reference field="7" count="1">
            <x v="88"/>
          </reference>
        </references>
      </pivotArea>
    </format>
    <format dxfId="204">
      <pivotArea dataOnly="0" labelOnly="1" fieldPosition="0">
        <references count="2">
          <reference field="5" count="1" selected="0">
            <x v="71"/>
          </reference>
          <reference field="7" count="1">
            <x v="45"/>
          </reference>
        </references>
      </pivotArea>
    </format>
    <format dxfId="203">
      <pivotArea dataOnly="0" labelOnly="1" fieldPosition="0">
        <references count="2">
          <reference field="5" count="1" selected="0">
            <x v="72"/>
          </reference>
          <reference field="7" count="1">
            <x v="120"/>
          </reference>
        </references>
      </pivotArea>
    </format>
    <format dxfId="202">
      <pivotArea dataOnly="0" labelOnly="1" fieldPosition="0">
        <references count="2">
          <reference field="5" count="1" selected="0">
            <x v="73"/>
          </reference>
          <reference field="7" count="1">
            <x v="43"/>
          </reference>
        </references>
      </pivotArea>
    </format>
    <format dxfId="201">
      <pivotArea dataOnly="0" labelOnly="1" fieldPosition="0">
        <references count="2">
          <reference field="5" count="1" selected="0">
            <x v="74"/>
          </reference>
          <reference field="7" count="1">
            <x v="76"/>
          </reference>
        </references>
      </pivotArea>
    </format>
    <format dxfId="200">
      <pivotArea dataOnly="0" labelOnly="1" fieldPosition="0">
        <references count="2">
          <reference field="5" count="1" selected="0">
            <x v="75"/>
          </reference>
          <reference field="7" count="1">
            <x v="57"/>
          </reference>
        </references>
      </pivotArea>
    </format>
    <format dxfId="199">
      <pivotArea dataOnly="0" labelOnly="1" fieldPosition="0">
        <references count="2">
          <reference field="5" count="1" selected="0">
            <x v="76"/>
          </reference>
          <reference field="7" count="1">
            <x v="120"/>
          </reference>
        </references>
      </pivotArea>
    </format>
    <format dxfId="198">
      <pivotArea dataOnly="0" labelOnly="1" fieldPosition="0">
        <references count="2">
          <reference field="5" count="1" selected="0">
            <x v="77"/>
          </reference>
          <reference field="7" count="1">
            <x v="123"/>
          </reference>
        </references>
      </pivotArea>
    </format>
    <format dxfId="197">
      <pivotArea dataOnly="0" labelOnly="1" fieldPosition="0">
        <references count="2">
          <reference field="5" count="1" selected="0">
            <x v="78"/>
          </reference>
          <reference field="7" count="1">
            <x v="115"/>
          </reference>
        </references>
      </pivotArea>
    </format>
    <format dxfId="196">
      <pivotArea dataOnly="0" labelOnly="1" fieldPosition="0">
        <references count="2">
          <reference field="5" count="1" selected="0">
            <x v="79"/>
          </reference>
          <reference field="7" count="1">
            <x v="62"/>
          </reference>
        </references>
      </pivotArea>
    </format>
    <format dxfId="195">
      <pivotArea dataOnly="0" labelOnly="1" fieldPosition="0">
        <references count="2">
          <reference field="5" count="1" selected="0">
            <x v="80"/>
          </reference>
          <reference field="7" count="1">
            <x v="17"/>
          </reference>
        </references>
      </pivotArea>
    </format>
    <format dxfId="194">
      <pivotArea dataOnly="0" labelOnly="1" fieldPosition="0">
        <references count="2">
          <reference field="5" count="1" selected="0">
            <x v="81"/>
          </reference>
          <reference field="7" count="1">
            <x v="131"/>
          </reference>
        </references>
      </pivotArea>
    </format>
    <format dxfId="193">
      <pivotArea dataOnly="0" labelOnly="1" fieldPosition="0">
        <references count="2">
          <reference field="5" count="1" selected="0">
            <x v="82"/>
          </reference>
          <reference field="7" count="1">
            <x v="40"/>
          </reference>
        </references>
      </pivotArea>
    </format>
    <format dxfId="192">
      <pivotArea dataOnly="0" labelOnly="1" fieldPosition="0">
        <references count="2">
          <reference field="5" count="1" selected="0">
            <x v="83"/>
          </reference>
          <reference field="7" count="1">
            <x v="31"/>
          </reference>
        </references>
      </pivotArea>
    </format>
    <format dxfId="191">
      <pivotArea dataOnly="0" labelOnly="1" fieldPosition="0">
        <references count="2">
          <reference field="5" count="1" selected="0">
            <x v="84"/>
          </reference>
          <reference field="7" count="1">
            <x v="45"/>
          </reference>
        </references>
      </pivotArea>
    </format>
    <format dxfId="190">
      <pivotArea dataOnly="0" labelOnly="1" fieldPosition="0">
        <references count="2">
          <reference field="5" count="1" selected="0">
            <x v="85"/>
          </reference>
          <reference field="7" count="1">
            <x v="31"/>
          </reference>
        </references>
      </pivotArea>
    </format>
    <format dxfId="189">
      <pivotArea dataOnly="0" labelOnly="1" fieldPosition="0">
        <references count="2">
          <reference field="5" count="1" selected="0">
            <x v="86"/>
          </reference>
          <reference field="7" count="1">
            <x v="43"/>
          </reference>
        </references>
      </pivotArea>
    </format>
    <format dxfId="188">
      <pivotArea dataOnly="0" labelOnly="1" fieldPosition="0">
        <references count="2">
          <reference field="5" count="1" selected="0">
            <x v="87"/>
          </reference>
          <reference field="7" count="1">
            <x v="40"/>
          </reference>
        </references>
      </pivotArea>
    </format>
    <format dxfId="187">
      <pivotArea dataOnly="0" labelOnly="1" fieldPosition="0">
        <references count="2">
          <reference field="5" count="1" selected="0">
            <x v="88"/>
          </reference>
          <reference field="7" count="1">
            <x v="61"/>
          </reference>
        </references>
      </pivotArea>
    </format>
    <format dxfId="186">
      <pivotArea dataOnly="0" labelOnly="1" fieldPosition="0">
        <references count="2">
          <reference field="5" count="1" selected="0">
            <x v="89"/>
          </reference>
          <reference field="7" count="1">
            <x v="8"/>
          </reference>
        </references>
      </pivotArea>
    </format>
    <format dxfId="185">
      <pivotArea dataOnly="0" labelOnly="1" fieldPosition="0">
        <references count="2">
          <reference field="5" count="1" selected="0">
            <x v="90"/>
          </reference>
          <reference field="7" count="1">
            <x v="43"/>
          </reference>
        </references>
      </pivotArea>
    </format>
    <format dxfId="184">
      <pivotArea dataOnly="0" labelOnly="1" fieldPosition="0">
        <references count="2">
          <reference field="5" count="1" selected="0">
            <x v="91"/>
          </reference>
          <reference field="7" count="1">
            <x v="17"/>
          </reference>
        </references>
      </pivotArea>
    </format>
    <format dxfId="183">
      <pivotArea dataOnly="0" labelOnly="1" fieldPosition="0">
        <references count="2">
          <reference field="5" count="1" selected="0">
            <x v="92"/>
          </reference>
          <reference field="7" count="1">
            <x v="129"/>
          </reference>
        </references>
      </pivotArea>
    </format>
    <format dxfId="182">
      <pivotArea dataOnly="0" labelOnly="1" fieldPosition="0">
        <references count="2">
          <reference field="5" count="1" selected="0">
            <x v="93"/>
          </reference>
          <reference field="7" count="1">
            <x v="45"/>
          </reference>
        </references>
      </pivotArea>
    </format>
    <format dxfId="181">
      <pivotArea dataOnly="0" labelOnly="1" fieldPosition="0">
        <references count="2">
          <reference field="5" count="1" selected="0">
            <x v="94"/>
          </reference>
          <reference field="7" count="1">
            <x v="0"/>
          </reference>
        </references>
      </pivotArea>
    </format>
    <format dxfId="180">
      <pivotArea dataOnly="0" labelOnly="1" fieldPosition="0">
        <references count="2">
          <reference field="5" count="1" selected="0">
            <x v="95"/>
          </reference>
          <reference field="7" count="1">
            <x v="79"/>
          </reference>
        </references>
      </pivotArea>
    </format>
    <format dxfId="179">
      <pivotArea dataOnly="0" labelOnly="1" fieldPosition="0">
        <references count="2">
          <reference field="5" count="1" selected="0">
            <x v="96"/>
          </reference>
          <reference field="7" count="1">
            <x v="65"/>
          </reference>
        </references>
      </pivotArea>
    </format>
    <format dxfId="178">
      <pivotArea dataOnly="0" labelOnly="1" fieldPosition="0">
        <references count="2">
          <reference field="5" count="1" selected="0">
            <x v="97"/>
          </reference>
          <reference field="7" count="1">
            <x v="24"/>
          </reference>
        </references>
      </pivotArea>
    </format>
    <format dxfId="177">
      <pivotArea dataOnly="0" labelOnly="1" fieldPosition="0">
        <references count="2">
          <reference field="5" count="1" selected="0">
            <x v="98"/>
          </reference>
          <reference field="7" count="1">
            <x v="78"/>
          </reference>
        </references>
      </pivotArea>
    </format>
    <format dxfId="176">
      <pivotArea dataOnly="0" labelOnly="1" fieldPosition="0">
        <references count="2">
          <reference field="5" count="1" selected="0">
            <x v="99"/>
          </reference>
          <reference field="7" count="1">
            <x v="69"/>
          </reference>
        </references>
      </pivotArea>
    </format>
    <format dxfId="175">
      <pivotArea dataOnly="0" labelOnly="1" fieldPosition="0">
        <references count="2">
          <reference field="5" count="1" selected="0">
            <x v="100"/>
          </reference>
          <reference field="7" count="1">
            <x v="28"/>
          </reference>
        </references>
      </pivotArea>
    </format>
    <format dxfId="174">
      <pivotArea dataOnly="0" labelOnly="1" fieldPosition="0">
        <references count="2">
          <reference field="5" count="1" selected="0">
            <x v="101"/>
          </reference>
          <reference field="7" count="1">
            <x v="24"/>
          </reference>
        </references>
      </pivotArea>
    </format>
    <format dxfId="173">
      <pivotArea dataOnly="0" labelOnly="1" fieldPosition="0">
        <references count="2">
          <reference field="5" count="1" selected="0">
            <x v="102"/>
          </reference>
          <reference field="7" count="1">
            <x v="65"/>
          </reference>
        </references>
      </pivotArea>
    </format>
    <format dxfId="172">
      <pivotArea dataOnly="0" labelOnly="1" fieldPosition="0">
        <references count="2">
          <reference field="5" count="1" selected="0">
            <x v="103"/>
          </reference>
          <reference field="7" count="1">
            <x v="6"/>
          </reference>
        </references>
      </pivotArea>
    </format>
    <format dxfId="171">
      <pivotArea dataOnly="0" labelOnly="1" fieldPosition="0">
        <references count="2">
          <reference field="5" count="1" selected="0">
            <x v="104"/>
          </reference>
          <reference field="7" count="1">
            <x v="63"/>
          </reference>
        </references>
      </pivotArea>
    </format>
    <format dxfId="170">
      <pivotArea dataOnly="0" labelOnly="1" fieldPosition="0">
        <references count="2">
          <reference field="5" count="1" selected="0">
            <x v="105"/>
          </reference>
          <reference field="7" count="1">
            <x v="33"/>
          </reference>
        </references>
      </pivotArea>
    </format>
    <format dxfId="169">
      <pivotArea dataOnly="0" labelOnly="1" fieldPosition="0">
        <references count="2">
          <reference field="5" count="1" selected="0">
            <x v="106"/>
          </reference>
          <reference field="7" count="1">
            <x v="126"/>
          </reference>
        </references>
      </pivotArea>
    </format>
    <format dxfId="168">
      <pivotArea dataOnly="0" labelOnly="1" fieldPosition="0">
        <references count="2">
          <reference field="5" count="1" selected="0">
            <x v="107"/>
          </reference>
          <reference field="7" count="1">
            <x v="57"/>
          </reference>
        </references>
      </pivotArea>
    </format>
    <format dxfId="167">
      <pivotArea dataOnly="0" labelOnly="1" fieldPosition="0">
        <references count="2">
          <reference field="5" count="1" selected="0">
            <x v="108"/>
          </reference>
          <reference field="7" count="1">
            <x v="12"/>
          </reference>
        </references>
      </pivotArea>
    </format>
    <format dxfId="166">
      <pivotArea dataOnly="0" labelOnly="1" fieldPosition="0">
        <references count="2">
          <reference field="5" count="1" selected="0">
            <x v="109"/>
          </reference>
          <reference field="7" count="1">
            <x v="102"/>
          </reference>
        </references>
      </pivotArea>
    </format>
    <format dxfId="165">
      <pivotArea dataOnly="0" labelOnly="1" fieldPosition="0">
        <references count="2">
          <reference field="5" count="1" selected="0">
            <x v="110"/>
          </reference>
          <reference field="7" count="1">
            <x v="43"/>
          </reference>
        </references>
      </pivotArea>
    </format>
    <format dxfId="164">
      <pivotArea dataOnly="0" labelOnly="1" fieldPosition="0">
        <references count="2">
          <reference field="5" count="1" selected="0">
            <x v="111"/>
          </reference>
          <reference field="7" count="1">
            <x v="104"/>
          </reference>
        </references>
      </pivotArea>
    </format>
    <format dxfId="163">
      <pivotArea dataOnly="0" labelOnly="1" fieldPosition="0">
        <references count="2">
          <reference field="5" count="1" selected="0">
            <x v="112"/>
          </reference>
          <reference field="7" count="1">
            <x v="80"/>
          </reference>
        </references>
      </pivotArea>
    </format>
    <format dxfId="162">
      <pivotArea dataOnly="0" labelOnly="1" fieldPosition="0">
        <references count="2">
          <reference field="5" count="1" selected="0">
            <x v="113"/>
          </reference>
          <reference field="7" count="1">
            <x v="107"/>
          </reference>
        </references>
      </pivotArea>
    </format>
    <format dxfId="161">
      <pivotArea dataOnly="0" labelOnly="1" fieldPosition="0">
        <references count="2">
          <reference field="5" count="1" selected="0">
            <x v="114"/>
          </reference>
          <reference field="7" count="1">
            <x v="28"/>
          </reference>
        </references>
      </pivotArea>
    </format>
    <format dxfId="160">
      <pivotArea dataOnly="0" labelOnly="1" fieldPosition="0">
        <references count="2">
          <reference field="5" count="1" selected="0">
            <x v="115"/>
          </reference>
          <reference field="7" count="1">
            <x v="66"/>
          </reference>
        </references>
      </pivotArea>
    </format>
    <format dxfId="159">
      <pivotArea dataOnly="0" labelOnly="1" fieldPosition="0">
        <references count="2">
          <reference field="5" count="1" selected="0">
            <x v="116"/>
          </reference>
          <reference field="7" count="1">
            <x v="121"/>
          </reference>
        </references>
      </pivotArea>
    </format>
    <format dxfId="158">
      <pivotArea dataOnly="0" labelOnly="1" fieldPosition="0">
        <references count="2">
          <reference field="5" count="1" selected="0">
            <x v="117"/>
          </reference>
          <reference field="7" count="1">
            <x v="45"/>
          </reference>
        </references>
      </pivotArea>
    </format>
    <format dxfId="157">
      <pivotArea dataOnly="0" labelOnly="1" fieldPosition="0">
        <references count="2">
          <reference field="5" count="1" selected="0">
            <x v="118"/>
          </reference>
          <reference field="7" count="1">
            <x v="113"/>
          </reference>
        </references>
      </pivotArea>
    </format>
    <format dxfId="156">
      <pivotArea dataOnly="0" labelOnly="1" fieldPosition="0">
        <references count="2">
          <reference field="5" count="1" selected="0">
            <x v="119"/>
          </reference>
          <reference field="7" count="1">
            <x v="49"/>
          </reference>
        </references>
      </pivotArea>
    </format>
    <format dxfId="155">
      <pivotArea dataOnly="0" labelOnly="1" fieldPosition="0">
        <references count="2">
          <reference field="5" count="1" selected="0">
            <x v="120"/>
          </reference>
          <reference field="7" count="1">
            <x v="30"/>
          </reference>
        </references>
      </pivotArea>
    </format>
    <format dxfId="154">
      <pivotArea dataOnly="0" labelOnly="1" fieldPosition="0">
        <references count="2">
          <reference field="5" count="1" selected="0">
            <x v="121"/>
          </reference>
          <reference field="7" count="1">
            <x v="103"/>
          </reference>
        </references>
      </pivotArea>
    </format>
    <format dxfId="153">
      <pivotArea dataOnly="0" labelOnly="1" fieldPosition="0">
        <references count="2">
          <reference field="5" count="1" selected="0">
            <x v="122"/>
          </reference>
          <reference field="7" count="1">
            <x v="19"/>
          </reference>
        </references>
      </pivotArea>
    </format>
    <format dxfId="152">
      <pivotArea dataOnly="0" labelOnly="1" fieldPosition="0">
        <references count="2">
          <reference field="5" count="1" selected="0">
            <x v="123"/>
          </reference>
          <reference field="7" count="1">
            <x v="43"/>
          </reference>
        </references>
      </pivotArea>
    </format>
    <format dxfId="151">
      <pivotArea dataOnly="0" labelOnly="1" fieldPosition="0">
        <references count="2">
          <reference field="5" count="1" selected="0">
            <x v="124"/>
          </reference>
          <reference field="7" count="1">
            <x v="29"/>
          </reference>
        </references>
      </pivotArea>
    </format>
    <format dxfId="150">
      <pivotArea dataOnly="0" labelOnly="1" fieldPosition="0">
        <references count="2">
          <reference field="5" count="1" selected="0">
            <x v="125"/>
          </reference>
          <reference field="7" count="1">
            <x v="43"/>
          </reference>
        </references>
      </pivotArea>
    </format>
    <format dxfId="149">
      <pivotArea dataOnly="0" labelOnly="1" fieldPosition="0">
        <references count="2">
          <reference field="5" count="1" selected="0">
            <x v="126"/>
          </reference>
          <reference field="7" count="1">
            <x v="6"/>
          </reference>
        </references>
      </pivotArea>
    </format>
    <format dxfId="148">
      <pivotArea dataOnly="0" labelOnly="1" fieldPosition="0">
        <references count="2">
          <reference field="5" count="1" selected="0">
            <x v="127"/>
          </reference>
          <reference field="7" count="1">
            <x v="40"/>
          </reference>
        </references>
      </pivotArea>
    </format>
    <format dxfId="147">
      <pivotArea dataOnly="0" labelOnly="1" fieldPosition="0">
        <references count="2">
          <reference field="5" count="1" selected="0">
            <x v="128"/>
          </reference>
          <reference field="7" count="1">
            <x v="20"/>
          </reference>
        </references>
      </pivotArea>
    </format>
    <format dxfId="146">
      <pivotArea dataOnly="0" labelOnly="1" fieldPosition="0">
        <references count="2">
          <reference field="5" count="1" selected="0">
            <x v="129"/>
          </reference>
          <reference field="7" count="1">
            <x v="37"/>
          </reference>
        </references>
      </pivotArea>
    </format>
    <format dxfId="145">
      <pivotArea dataOnly="0" labelOnly="1" fieldPosition="0">
        <references count="2">
          <reference field="5" count="1" selected="0">
            <x v="130"/>
          </reference>
          <reference field="7" count="1">
            <x v="40"/>
          </reference>
        </references>
      </pivotArea>
    </format>
    <format dxfId="144">
      <pivotArea dataOnly="0" labelOnly="1" fieldPosition="0">
        <references count="2">
          <reference field="5" count="1" selected="0">
            <x v="131"/>
          </reference>
          <reference field="7" count="1">
            <x v="109"/>
          </reference>
        </references>
      </pivotArea>
    </format>
    <format dxfId="143">
      <pivotArea dataOnly="0" labelOnly="1" fieldPosition="0">
        <references count="2">
          <reference field="5" count="1" selected="0">
            <x v="132"/>
          </reference>
          <reference field="7" count="1">
            <x v="76"/>
          </reference>
        </references>
      </pivotArea>
    </format>
    <format dxfId="142">
      <pivotArea dataOnly="0" labelOnly="1" fieldPosition="0">
        <references count="2">
          <reference field="5" count="1" selected="0">
            <x v="133"/>
          </reference>
          <reference field="7" count="1">
            <x v="66"/>
          </reference>
        </references>
      </pivotArea>
    </format>
    <format dxfId="141">
      <pivotArea dataOnly="0" labelOnly="1" fieldPosition="0">
        <references count="2">
          <reference field="5" count="1" selected="0">
            <x v="134"/>
          </reference>
          <reference field="7" count="1">
            <x v="105"/>
          </reference>
        </references>
      </pivotArea>
    </format>
    <format dxfId="140">
      <pivotArea dataOnly="0" labelOnly="1" fieldPosition="0">
        <references count="2">
          <reference field="5" count="1" selected="0">
            <x v="135"/>
          </reference>
          <reference field="7" count="1">
            <x v="43"/>
          </reference>
        </references>
      </pivotArea>
    </format>
    <format dxfId="139">
      <pivotArea dataOnly="0" labelOnly="1" fieldPosition="0">
        <references count="2">
          <reference field="5" count="1" selected="0">
            <x v="136"/>
          </reference>
          <reference field="7" count="1">
            <x v="76"/>
          </reference>
        </references>
      </pivotArea>
    </format>
    <format dxfId="138">
      <pivotArea dataOnly="0" labelOnly="1" fieldPosition="0">
        <references count="2">
          <reference field="5" count="1" selected="0">
            <x v="137"/>
          </reference>
          <reference field="7" count="1">
            <x v="130"/>
          </reference>
        </references>
      </pivotArea>
    </format>
    <format dxfId="137">
      <pivotArea dataOnly="0" labelOnly="1" fieldPosition="0">
        <references count="2">
          <reference field="5" count="1" selected="0">
            <x v="138"/>
          </reference>
          <reference field="7" count="1">
            <x v="62"/>
          </reference>
        </references>
      </pivotArea>
    </format>
    <format dxfId="136">
      <pivotArea dataOnly="0" labelOnly="1" fieldPosition="0">
        <references count="2">
          <reference field="5" count="1" selected="0">
            <x v="139"/>
          </reference>
          <reference field="7" count="1">
            <x v="15"/>
          </reference>
        </references>
      </pivotArea>
    </format>
    <format dxfId="135">
      <pivotArea dataOnly="0" labelOnly="1" fieldPosition="0">
        <references count="2">
          <reference field="5" count="1" selected="0">
            <x v="140"/>
          </reference>
          <reference field="7" count="1">
            <x v="40"/>
          </reference>
        </references>
      </pivotArea>
    </format>
    <format dxfId="134">
      <pivotArea dataOnly="0" labelOnly="1" fieldPosition="0">
        <references count="2">
          <reference field="5" count="1" selected="0">
            <x v="141"/>
          </reference>
          <reference field="7" count="1">
            <x v="9"/>
          </reference>
        </references>
      </pivotArea>
    </format>
    <format dxfId="133">
      <pivotArea dataOnly="0" labelOnly="1" fieldPosition="0">
        <references count="2">
          <reference field="5" count="1" selected="0">
            <x v="142"/>
          </reference>
          <reference field="7" count="1">
            <x v="76"/>
          </reference>
        </references>
      </pivotArea>
    </format>
    <format dxfId="132">
      <pivotArea dataOnly="0" labelOnly="1" fieldPosition="0">
        <references count="2">
          <reference field="5" count="1" selected="0">
            <x v="143"/>
          </reference>
          <reference field="7" count="1">
            <x v="56"/>
          </reference>
        </references>
      </pivotArea>
    </format>
    <format dxfId="131">
      <pivotArea dataOnly="0" labelOnly="1" fieldPosition="0">
        <references count="2">
          <reference field="5" count="1" selected="0">
            <x v="144"/>
          </reference>
          <reference field="7" count="1">
            <x v="51"/>
          </reference>
        </references>
      </pivotArea>
    </format>
    <format dxfId="130">
      <pivotArea dataOnly="0" labelOnly="1" fieldPosition="0">
        <references count="2">
          <reference field="5" count="1" selected="0">
            <x v="145"/>
          </reference>
          <reference field="7" count="1">
            <x v="116"/>
          </reference>
        </references>
      </pivotArea>
    </format>
    <format dxfId="129">
      <pivotArea dataOnly="0" labelOnly="1" fieldPosition="0">
        <references count="2">
          <reference field="5" count="1" selected="0">
            <x v="146"/>
          </reference>
          <reference field="7" count="1">
            <x v="36"/>
          </reference>
        </references>
      </pivotArea>
    </format>
    <format dxfId="128">
      <pivotArea dataOnly="0" labelOnly="1" fieldPosition="0">
        <references count="2">
          <reference field="5" count="1" selected="0">
            <x v="147"/>
          </reference>
          <reference field="7" count="1">
            <x v="26"/>
          </reference>
        </references>
      </pivotArea>
    </format>
    <format dxfId="127">
      <pivotArea dataOnly="0" labelOnly="1" fieldPosition="0">
        <references count="2">
          <reference field="5" count="1" selected="0">
            <x v="148"/>
          </reference>
          <reference field="7" count="1">
            <x v="12"/>
          </reference>
        </references>
      </pivotArea>
    </format>
    <format dxfId="126">
      <pivotArea dataOnly="0" labelOnly="1" fieldPosition="0">
        <references count="2">
          <reference field="5" count="1" selected="0">
            <x v="149"/>
          </reference>
          <reference field="7" count="1">
            <x v="134"/>
          </reference>
        </references>
      </pivotArea>
    </format>
    <format dxfId="125">
      <pivotArea dataOnly="0" labelOnly="1" fieldPosition="0">
        <references count="2">
          <reference field="5" count="1" selected="0">
            <x v="150"/>
          </reference>
          <reference field="7" count="1">
            <x v="109"/>
          </reference>
        </references>
      </pivotArea>
    </format>
    <format dxfId="124">
      <pivotArea dataOnly="0" labelOnly="1" fieldPosition="0">
        <references count="2">
          <reference field="5" count="1" selected="0">
            <x v="151"/>
          </reference>
          <reference field="7" count="1">
            <x v="7"/>
          </reference>
        </references>
      </pivotArea>
    </format>
    <format dxfId="123">
      <pivotArea dataOnly="0" labelOnly="1" fieldPosition="0">
        <references count="2">
          <reference field="5" count="1" selected="0">
            <x v="152"/>
          </reference>
          <reference field="7" count="1">
            <x v="40"/>
          </reference>
        </references>
      </pivotArea>
    </format>
    <format dxfId="122">
      <pivotArea dataOnly="0" labelOnly="1" fieldPosition="0">
        <references count="2">
          <reference field="5" count="1" selected="0">
            <x v="153"/>
          </reference>
          <reference field="7" count="1">
            <x v="23"/>
          </reference>
        </references>
      </pivotArea>
    </format>
    <format dxfId="121">
      <pivotArea dataOnly="0" labelOnly="1" fieldPosition="0">
        <references count="2">
          <reference field="5" count="1" selected="0">
            <x v="154"/>
          </reference>
          <reference field="7" count="1">
            <x v="84"/>
          </reference>
        </references>
      </pivotArea>
    </format>
    <format dxfId="120">
      <pivotArea dataOnly="0" labelOnly="1" fieldPosition="0">
        <references count="2">
          <reference field="5" count="1" selected="0">
            <x v="155"/>
          </reference>
          <reference field="7" count="1">
            <x v="89"/>
          </reference>
        </references>
      </pivotArea>
    </format>
    <format dxfId="119">
      <pivotArea dataOnly="0" labelOnly="1" fieldPosition="0">
        <references count="2">
          <reference field="5" count="1" selected="0">
            <x v="156"/>
          </reference>
          <reference field="7" count="1">
            <x v="88"/>
          </reference>
        </references>
      </pivotArea>
    </format>
    <format dxfId="118">
      <pivotArea dataOnly="0" labelOnly="1" fieldPosition="0">
        <references count="2">
          <reference field="5" count="1" selected="0">
            <x v="157"/>
          </reference>
          <reference field="7" count="1">
            <x v="108"/>
          </reference>
        </references>
      </pivotArea>
    </format>
    <format dxfId="117">
      <pivotArea dataOnly="0" labelOnly="1" fieldPosition="0">
        <references count="2">
          <reference field="5" count="1" selected="0">
            <x v="158"/>
          </reference>
          <reference field="7" count="1">
            <x v="65"/>
          </reference>
        </references>
      </pivotArea>
    </format>
    <format dxfId="116">
      <pivotArea dataOnly="0" labelOnly="1" fieldPosition="0">
        <references count="2">
          <reference field="5" count="1" selected="0">
            <x v="159"/>
          </reference>
          <reference field="7" count="1">
            <x v="46"/>
          </reference>
        </references>
      </pivotArea>
    </format>
    <format dxfId="115">
      <pivotArea dataOnly="0" labelOnly="1" fieldPosition="0">
        <references count="2">
          <reference field="5" count="1" selected="0">
            <x v="160"/>
          </reference>
          <reference field="7" count="1">
            <x v="128"/>
          </reference>
        </references>
      </pivotArea>
    </format>
    <format dxfId="114">
      <pivotArea dataOnly="0" labelOnly="1" fieldPosition="0">
        <references count="2">
          <reference field="5" count="1" selected="0">
            <x v="161"/>
          </reference>
          <reference field="7" count="1">
            <x v="91"/>
          </reference>
        </references>
      </pivotArea>
    </format>
    <format dxfId="113">
      <pivotArea dataOnly="0" labelOnly="1" fieldPosition="0">
        <references count="2">
          <reference field="5" count="1" selected="0">
            <x v="162"/>
          </reference>
          <reference field="7" count="1">
            <x v="61"/>
          </reference>
        </references>
      </pivotArea>
    </format>
    <format dxfId="112">
      <pivotArea dataOnly="0" labelOnly="1" fieldPosition="0">
        <references count="2">
          <reference field="5" count="1" selected="0">
            <x v="163"/>
          </reference>
          <reference field="7" count="1">
            <x v="109"/>
          </reference>
        </references>
      </pivotArea>
    </format>
    <format dxfId="111">
      <pivotArea dataOnly="0" labelOnly="1" fieldPosition="0">
        <references count="2">
          <reference field="5" count="1" selected="0">
            <x v="164"/>
          </reference>
          <reference field="7" count="1">
            <x v="5"/>
          </reference>
        </references>
      </pivotArea>
    </format>
    <format dxfId="110">
      <pivotArea dataOnly="0" labelOnly="1" fieldPosition="0">
        <references count="2">
          <reference field="5" count="1" selected="0">
            <x v="165"/>
          </reference>
          <reference field="7" count="1">
            <x v="17"/>
          </reference>
        </references>
      </pivotArea>
    </format>
    <format dxfId="109">
      <pivotArea dataOnly="0" labelOnly="1" fieldPosition="0">
        <references count="2">
          <reference field="5" count="1" selected="0">
            <x v="166"/>
          </reference>
          <reference field="7" count="1">
            <x v="12"/>
          </reference>
        </references>
      </pivotArea>
    </format>
    <format dxfId="108">
      <pivotArea dataOnly="0" labelOnly="1" fieldPosition="0">
        <references count="2">
          <reference field="5" count="1" selected="0">
            <x v="167"/>
          </reference>
          <reference field="7" count="1">
            <x v="31"/>
          </reference>
        </references>
      </pivotArea>
    </format>
    <format dxfId="107">
      <pivotArea dataOnly="0" labelOnly="1" fieldPosition="0">
        <references count="2">
          <reference field="5" count="1" selected="0">
            <x v="168"/>
          </reference>
          <reference field="7" count="1">
            <x v="53"/>
          </reference>
        </references>
      </pivotArea>
    </format>
    <format dxfId="106">
      <pivotArea dataOnly="0" labelOnly="1" fieldPosition="0">
        <references count="2">
          <reference field="5" count="1" selected="0">
            <x v="169"/>
          </reference>
          <reference field="7" count="1">
            <x v="100"/>
          </reference>
        </references>
      </pivotArea>
    </format>
    <format dxfId="105">
      <pivotArea dataOnly="0" labelOnly="1" fieldPosition="0">
        <references count="2">
          <reference field="5" count="1" selected="0">
            <x v="170"/>
          </reference>
          <reference field="7" count="1">
            <x v="112"/>
          </reference>
        </references>
      </pivotArea>
    </format>
    <format dxfId="104">
      <pivotArea dataOnly="0" labelOnly="1" fieldPosition="0">
        <references count="2">
          <reference field="5" count="1" selected="0">
            <x v="171"/>
          </reference>
          <reference field="7" count="1">
            <x v="76"/>
          </reference>
        </references>
      </pivotArea>
    </format>
    <format dxfId="103">
      <pivotArea dataOnly="0" labelOnly="1" fieldPosition="0">
        <references count="2">
          <reference field="5" count="1" selected="0">
            <x v="172"/>
          </reference>
          <reference field="7" count="1">
            <x v="21"/>
          </reference>
        </references>
      </pivotArea>
    </format>
    <format dxfId="102">
      <pivotArea dataOnly="0" labelOnly="1" fieldPosition="0">
        <references count="2">
          <reference field="5" count="1" selected="0">
            <x v="173"/>
          </reference>
          <reference field="7" count="1">
            <x v="67"/>
          </reference>
        </references>
      </pivotArea>
    </format>
    <format dxfId="101">
      <pivotArea dataOnly="0" labelOnly="1" fieldPosition="0">
        <references count="2">
          <reference field="5" count="1" selected="0">
            <x v="174"/>
          </reference>
          <reference field="7" count="1">
            <x v="67"/>
          </reference>
        </references>
      </pivotArea>
    </format>
    <format dxfId="100">
      <pivotArea dataOnly="0" labelOnly="1" fieldPosition="0">
        <references count="2">
          <reference field="5" count="1" selected="0">
            <x v="175"/>
          </reference>
          <reference field="7" count="1">
            <x v="90"/>
          </reference>
        </references>
      </pivotArea>
    </format>
    <format dxfId="99">
      <pivotArea dataOnly="0" labelOnly="1" fieldPosition="0">
        <references count="2">
          <reference field="5" count="1" selected="0">
            <x v="176"/>
          </reference>
          <reference field="7" count="1">
            <x v="43"/>
          </reference>
        </references>
      </pivotArea>
    </format>
    <format dxfId="98">
      <pivotArea dataOnly="0" labelOnly="1" fieldPosition="0">
        <references count="2">
          <reference field="5" count="1" selected="0">
            <x v="177"/>
          </reference>
          <reference field="7" count="1">
            <x v="40"/>
          </reference>
        </references>
      </pivotArea>
    </format>
    <format dxfId="97">
      <pivotArea dataOnly="0" labelOnly="1" fieldPosition="0">
        <references count="2">
          <reference field="5" count="1" selected="0">
            <x v="178"/>
          </reference>
          <reference field="7" count="1">
            <x v="62"/>
          </reference>
        </references>
      </pivotArea>
    </format>
    <format dxfId="96">
      <pivotArea dataOnly="0" labelOnly="1" fieldPosition="0">
        <references count="2">
          <reference field="5" count="1" selected="0">
            <x v="179"/>
          </reference>
          <reference field="7" count="1">
            <x v="1"/>
          </reference>
        </references>
      </pivotArea>
    </format>
    <format dxfId="95">
      <pivotArea dataOnly="0" labelOnly="1" fieldPosition="0">
        <references count="2">
          <reference field="5" count="1" selected="0">
            <x v="180"/>
          </reference>
          <reference field="7" count="1">
            <x v="1"/>
          </reference>
        </references>
      </pivotArea>
    </format>
    <format dxfId="94">
      <pivotArea dataOnly="0" labelOnly="1" fieldPosition="0">
        <references count="2">
          <reference field="5" count="1" selected="0">
            <x v="181"/>
          </reference>
          <reference field="7" count="1">
            <x v="32"/>
          </reference>
        </references>
      </pivotArea>
    </format>
    <format dxfId="93">
      <pivotArea dataOnly="0" labelOnly="1" fieldPosition="0">
        <references count="2">
          <reference field="5" count="1" selected="0">
            <x v="182"/>
          </reference>
          <reference field="7" count="1">
            <x v="6"/>
          </reference>
        </references>
      </pivotArea>
    </format>
    <format dxfId="92">
      <pivotArea dataOnly="0" labelOnly="1" fieldPosition="0">
        <references count="2">
          <reference field="5" count="1" selected="0">
            <x v="183"/>
          </reference>
          <reference field="7" count="1">
            <x v="27"/>
          </reference>
        </references>
      </pivotArea>
    </format>
    <format dxfId="91">
      <pivotArea dataOnly="0" labelOnly="1" fieldPosition="0">
        <references count="2">
          <reference field="5" count="1" selected="0">
            <x v="184"/>
          </reference>
          <reference field="7" count="1">
            <x v="17"/>
          </reference>
        </references>
      </pivotArea>
    </format>
    <format dxfId="90">
      <pivotArea dataOnly="0" labelOnly="1" fieldPosition="0">
        <references count="2">
          <reference field="5" count="1" selected="0">
            <x v="185"/>
          </reference>
          <reference field="7" count="1">
            <x v="103"/>
          </reference>
        </references>
      </pivotArea>
    </format>
    <format dxfId="89">
      <pivotArea dataOnly="0" labelOnly="1" fieldPosition="0">
        <references count="2">
          <reference field="5" count="1" selected="0">
            <x v="186"/>
          </reference>
          <reference field="7" count="1">
            <x v="2"/>
          </reference>
        </references>
      </pivotArea>
    </format>
    <format dxfId="88">
      <pivotArea dataOnly="0" labelOnly="1" fieldPosition="0">
        <references count="2">
          <reference field="5" count="1" selected="0">
            <x v="187"/>
          </reference>
          <reference field="7" count="1">
            <x v="70"/>
          </reference>
        </references>
      </pivotArea>
    </format>
    <format dxfId="87">
      <pivotArea dataOnly="0" labelOnly="1" fieldPosition="0">
        <references count="2">
          <reference field="5" count="1" selected="0">
            <x v="188"/>
          </reference>
          <reference field="7" count="1">
            <x v="43"/>
          </reference>
        </references>
      </pivotArea>
    </format>
    <format dxfId="86">
      <pivotArea dataOnly="0" labelOnly="1" fieldPosition="0">
        <references count="2">
          <reference field="5" count="1" selected="0">
            <x v="189"/>
          </reference>
          <reference field="7" count="1">
            <x v="5"/>
          </reference>
        </references>
      </pivotArea>
    </format>
    <format dxfId="85">
      <pivotArea dataOnly="0" labelOnly="1" fieldPosition="0">
        <references count="2">
          <reference field="5" count="1" selected="0">
            <x v="190"/>
          </reference>
          <reference field="7" count="1">
            <x v="82"/>
          </reference>
        </references>
      </pivotArea>
    </format>
    <format dxfId="84">
      <pivotArea dataOnly="0" labelOnly="1" fieldPosition="0">
        <references count="2">
          <reference field="5" count="1" selected="0">
            <x v="191"/>
          </reference>
          <reference field="7" count="1">
            <x v="55"/>
          </reference>
        </references>
      </pivotArea>
    </format>
    <format dxfId="83">
      <pivotArea dataOnly="0" labelOnly="1" fieldPosition="0">
        <references count="2">
          <reference field="5" count="1" selected="0">
            <x v="192"/>
          </reference>
          <reference field="7" count="1">
            <x v="46"/>
          </reference>
        </references>
      </pivotArea>
    </format>
    <format dxfId="82">
      <pivotArea dataOnly="0" labelOnly="1" fieldPosition="0">
        <references count="2">
          <reference field="5" count="1" selected="0">
            <x v="193"/>
          </reference>
          <reference field="7" count="1">
            <x v="3"/>
          </reference>
        </references>
      </pivotArea>
    </format>
    <format dxfId="81">
      <pivotArea dataOnly="0" labelOnly="1" fieldPosition="0">
        <references count="2">
          <reference field="5" count="1" selected="0">
            <x v="194"/>
          </reference>
          <reference field="7" count="1">
            <x v="92"/>
          </reference>
        </references>
      </pivotArea>
    </format>
    <format dxfId="80">
      <pivotArea dataOnly="0" labelOnly="1" fieldPosition="0">
        <references count="2">
          <reference field="5" count="1" selected="0">
            <x v="195"/>
          </reference>
          <reference field="7" count="1">
            <x v="28"/>
          </reference>
        </references>
      </pivotArea>
    </format>
    <format dxfId="79">
      <pivotArea dataOnly="0" labelOnly="1" fieldPosition="0">
        <references count="2">
          <reference field="5" count="1" selected="0">
            <x v="196"/>
          </reference>
          <reference field="7" count="1">
            <x v="31"/>
          </reference>
        </references>
      </pivotArea>
    </format>
    <format dxfId="78">
      <pivotArea dataOnly="0" labelOnly="1" fieldPosition="0">
        <references count="2">
          <reference field="5" count="1" selected="0">
            <x v="197"/>
          </reference>
          <reference field="7" count="1">
            <x v="109"/>
          </reference>
        </references>
      </pivotArea>
    </format>
    <format dxfId="77">
      <pivotArea dataOnly="0" labelOnly="1" fieldPosition="0">
        <references count="2">
          <reference field="5" count="1" selected="0">
            <x v="198"/>
          </reference>
          <reference field="7" count="1">
            <x v="34"/>
          </reference>
        </references>
      </pivotArea>
    </format>
    <format dxfId="76">
      <pivotArea dataOnly="0" labelOnly="1" fieldPosition="0">
        <references count="2">
          <reference field="5" count="1" selected="0">
            <x v="199"/>
          </reference>
          <reference field="7" count="1">
            <x v="119"/>
          </reference>
        </references>
      </pivotArea>
    </format>
    <format dxfId="75">
      <pivotArea dataOnly="0" labelOnly="1" fieldPosition="0">
        <references count="2">
          <reference field="5" count="1" selected="0">
            <x v="200"/>
          </reference>
          <reference field="7" count="1">
            <x v="125"/>
          </reference>
        </references>
      </pivotArea>
    </format>
    <format dxfId="74">
      <pivotArea dataOnly="0" labelOnly="1" fieldPosition="0">
        <references count="2">
          <reference field="5" count="1" selected="0">
            <x v="201"/>
          </reference>
          <reference field="7" count="1">
            <x v="45"/>
          </reference>
        </references>
      </pivotArea>
    </format>
    <format dxfId="73">
      <pivotArea dataOnly="0" labelOnly="1" fieldPosition="0">
        <references count="2">
          <reference field="5" count="1" selected="0">
            <x v="202"/>
          </reference>
          <reference field="7" count="1">
            <x v="2"/>
          </reference>
        </references>
      </pivotArea>
    </format>
    <format dxfId="72">
      <pivotArea dataOnly="0" labelOnly="1" fieldPosition="0">
        <references count="2">
          <reference field="5" count="1" selected="0">
            <x v="203"/>
          </reference>
          <reference field="7" count="1">
            <x v="114"/>
          </reference>
        </references>
      </pivotArea>
    </format>
    <format dxfId="71">
      <pivotArea dataOnly="0" labelOnly="1" fieldPosition="0">
        <references count="2">
          <reference field="5" count="1" selected="0">
            <x v="204"/>
          </reference>
          <reference field="7" count="1">
            <x v="14"/>
          </reference>
        </references>
      </pivotArea>
    </format>
    <format dxfId="70">
      <pivotArea dataOnly="0" labelOnly="1" fieldPosition="0">
        <references count="2">
          <reference field="5" count="1" selected="0">
            <x v="205"/>
          </reference>
          <reference field="7" count="1">
            <x v="1"/>
          </reference>
        </references>
      </pivotArea>
    </format>
    <format dxfId="69">
      <pivotArea dataOnly="0" labelOnly="1" fieldPosition="0">
        <references count="2">
          <reference field="5" count="1" selected="0">
            <x v="206"/>
          </reference>
          <reference field="7" count="1">
            <x v="66"/>
          </reference>
        </references>
      </pivotArea>
    </format>
    <format dxfId="68">
      <pivotArea dataOnly="0" labelOnly="1" fieldPosition="0">
        <references count="2">
          <reference field="5" count="1" selected="0">
            <x v="207"/>
          </reference>
          <reference field="7" count="1">
            <x v="16"/>
          </reference>
        </references>
      </pivotArea>
    </format>
    <format dxfId="67">
      <pivotArea dataOnly="0" labelOnly="1" fieldPosition="0">
        <references count="2">
          <reference field="5" count="1" selected="0">
            <x v="208"/>
          </reference>
          <reference field="7" count="1">
            <x v="101"/>
          </reference>
        </references>
      </pivotArea>
    </format>
    <format dxfId="66">
      <pivotArea dataOnly="0" labelOnly="1" fieldPosition="0">
        <references count="2">
          <reference field="5" count="1" selected="0">
            <x v="209"/>
          </reference>
          <reference field="7" count="1">
            <x v="80"/>
          </reference>
        </references>
      </pivotArea>
    </format>
    <format dxfId="65">
      <pivotArea dataOnly="0" labelOnly="1" fieldPosition="0">
        <references count="2">
          <reference field="5" count="1" selected="0">
            <x v="210"/>
          </reference>
          <reference field="7" count="1">
            <x v="75"/>
          </reference>
        </references>
      </pivotArea>
    </format>
    <format dxfId="64">
      <pivotArea dataOnly="0" labelOnly="1" fieldPosition="0">
        <references count="2">
          <reference field="5" count="1" selected="0">
            <x v="211"/>
          </reference>
          <reference field="7" count="1">
            <x v="65"/>
          </reference>
        </references>
      </pivotArea>
    </format>
    <format dxfId="63">
      <pivotArea dataOnly="0" labelOnly="1" fieldPosition="0">
        <references count="2">
          <reference field="5" count="1" selected="0">
            <x v="212"/>
          </reference>
          <reference field="7" count="1">
            <x v="40"/>
          </reference>
        </references>
      </pivotArea>
    </format>
    <format dxfId="62">
      <pivotArea dataOnly="0" labelOnly="1" fieldPosition="0">
        <references count="2">
          <reference field="5" count="1" selected="0">
            <x v="213"/>
          </reference>
          <reference field="7" count="1">
            <x v="17"/>
          </reference>
        </references>
      </pivotArea>
    </format>
    <format dxfId="61">
      <pivotArea dataOnly="0" labelOnly="1" fieldPosition="0">
        <references count="2">
          <reference field="5" count="1" selected="0">
            <x v="214"/>
          </reference>
          <reference field="7" count="1">
            <x v="58"/>
          </reference>
        </references>
      </pivotArea>
    </format>
    <format dxfId="60">
      <pivotArea dataOnly="0" labelOnly="1" fieldPosition="0">
        <references count="2">
          <reference field="5" count="1" selected="0">
            <x v="215"/>
          </reference>
          <reference field="7" count="1">
            <x v="69"/>
          </reference>
        </references>
      </pivotArea>
    </format>
    <format dxfId="59">
      <pivotArea dataOnly="0" labelOnly="1" fieldPosition="0">
        <references count="2">
          <reference field="5" count="1" selected="0">
            <x v="216"/>
          </reference>
          <reference field="7" count="1">
            <x v="8"/>
          </reference>
        </references>
      </pivotArea>
    </format>
    <format dxfId="58">
      <pivotArea dataOnly="0" labelOnly="1" fieldPosition="0">
        <references count="2">
          <reference field="5" count="1" selected="0">
            <x v="217"/>
          </reference>
          <reference field="7" count="1">
            <x v="5"/>
          </reference>
        </references>
      </pivotArea>
    </format>
    <format dxfId="57">
      <pivotArea dataOnly="0" labelOnly="1" fieldPosition="0">
        <references count="2">
          <reference field="5" count="1" selected="0">
            <x v="218"/>
          </reference>
          <reference field="7" count="1">
            <x v="11"/>
          </reference>
        </references>
      </pivotArea>
    </format>
    <format dxfId="56">
      <pivotArea dataOnly="0" labelOnly="1" fieldPosition="0">
        <references count="2">
          <reference field="5" count="1" selected="0">
            <x v="219"/>
          </reference>
          <reference field="7" count="1">
            <x v="94"/>
          </reference>
        </references>
      </pivotArea>
    </format>
    <format dxfId="55">
      <pivotArea dataOnly="0" labelOnly="1" fieldPosition="0">
        <references count="2">
          <reference field="5" count="1" selected="0">
            <x v="220"/>
          </reference>
          <reference field="7" count="1">
            <x v="34"/>
          </reference>
        </references>
      </pivotArea>
    </format>
    <format dxfId="54">
      <pivotArea dataOnly="0" labelOnly="1" fieldPosition="0">
        <references count="2">
          <reference field="5" count="1" selected="0">
            <x v="221"/>
          </reference>
          <reference field="7" count="1">
            <x v="57"/>
          </reference>
        </references>
      </pivotArea>
    </format>
    <format dxfId="53">
      <pivotArea dataOnly="0" labelOnly="1" fieldPosition="0">
        <references count="2">
          <reference field="5" count="1" selected="0">
            <x v="222"/>
          </reference>
          <reference field="7" count="1">
            <x v="18"/>
          </reference>
        </references>
      </pivotArea>
    </format>
    <format dxfId="52">
      <pivotArea dataOnly="0" labelOnly="1" fieldPosition="0">
        <references count="2">
          <reference field="5" count="1" selected="0">
            <x v="223"/>
          </reference>
          <reference field="7" count="1">
            <x v="47"/>
          </reference>
        </references>
      </pivotArea>
    </format>
    <format dxfId="51">
      <pivotArea dataOnly="0" labelOnly="1" fieldPosition="0">
        <references count="2">
          <reference field="5" count="1" selected="0">
            <x v="224"/>
          </reference>
          <reference field="7" count="1">
            <x v="110"/>
          </reference>
        </references>
      </pivotArea>
    </format>
    <format dxfId="50">
      <pivotArea dataOnly="0" labelOnly="1" fieldPosition="0">
        <references count="2">
          <reference field="5" count="1" selected="0">
            <x v="225"/>
          </reference>
          <reference field="7" count="1">
            <x v="28"/>
          </reference>
        </references>
      </pivotArea>
    </format>
    <format dxfId="49">
      <pivotArea dataOnly="0" labelOnly="1" fieldPosition="0">
        <references count="2">
          <reference field="5" count="1" selected="0">
            <x v="226"/>
          </reference>
          <reference field="7" count="1">
            <x v="31"/>
          </reference>
        </references>
      </pivotArea>
    </format>
    <format dxfId="48">
      <pivotArea dataOnly="0" labelOnly="1" fieldPosition="0">
        <references count="2">
          <reference field="5" count="1" selected="0">
            <x v="227"/>
          </reference>
          <reference field="7" count="1">
            <x v="62"/>
          </reference>
        </references>
      </pivotArea>
    </format>
    <format dxfId="47">
      <pivotArea dataOnly="0" labelOnly="1" fieldPosition="0">
        <references count="2">
          <reference field="5" count="1" selected="0">
            <x v="228"/>
          </reference>
          <reference field="7" count="1">
            <x v="1"/>
          </reference>
        </references>
      </pivotArea>
    </format>
    <format dxfId="46">
      <pivotArea dataOnly="0" labelOnly="1" fieldPosition="0">
        <references count="2">
          <reference field="5" count="1" selected="0">
            <x v="229"/>
          </reference>
          <reference field="7" count="1">
            <x v="43"/>
          </reference>
        </references>
      </pivotArea>
    </format>
    <format dxfId="45">
      <pivotArea dataOnly="0" labelOnly="1" fieldPosition="0">
        <references count="2">
          <reference field="5" count="1" selected="0">
            <x v="230"/>
          </reference>
          <reference field="7" count="1">
            <x v="54"/>
          </reference>
        </references>
      </pivotArea>
    </format>
    <format dxfId="44">
      <pivotArea dataOnly="0" labelOnly="1" fieldPosition="0">
        <references count="2">
          <reference field="5" count="1" selected="0">
            <x v="231"/>
          </reference>
          <reference field="7" count="1">
            <x v="28"/>
          </reference>
        </references>
      </pivotArea>
    </format>
    <format dxfId="43">
      <pivotArea dataOnly="0" labelOnly="1" fieldPosition="0">
        <references count="2">
          <reference field="5" count="1" selected="0">
            <x v="232"/>
          </reference>
          <reference field="7" count="1">
            <x v="50"/>
          </reference>
        </references>
      </pivotArea>
    </format>
    <format dxfId="42">
      <pivotArea dataOnly="0" labelOnly="1" fieldPosition="0">
        <references count="2">
          <reference field="5" count="1" selected="0">
            <x v="233"/>
          </reference>
          <reference field="7" count="1">
            <x v="60"/>
          </reference>
        </references>
      </pivotArea>
    </format>
    <format dxfId="41">
      <pivotArea dataOnly="0" labelOnly="1" fieldPosition="0">
        <references count="2">
          <reference field="5" count="1" selected="0">
            <x v="234"/>
          </reference>
          <reference field="7" count="1">
            <x v="118"/>
          </reference>
        </references>
      </pivotArea>
    </format>
    <format dxfId="40">
      <pivotArea dataOnly="0" labelOnly="1" fieldPosition="0">
        <references count="2">
          <reference field="5" count="1" selected="0">
            <x v="235"/>
          </reference>
          <reference field="7" count="1">
            <x v="114"/>
          </reference>
        </references>
      </pivotArea>
    </format>
    <format dxfId="39">
      <pivotArea dataOnly="0" labelOnly="1" fieldPosition="0">
        <references count="2">
          <reference field="5" count="1" selected="0">
            <x v="236"/>
          </reference>
          <reference field="7" count="1">
            <x v="134"/>
          </reference>
        </references>
      </pivotArea>
    </format>
    <format dxfId="38">
      <pivotArea dataOnly="0" labelOnly="1" fieldPosition="0">
        <references count="2">
          <reference field="5" count="1" selected="0">
            <x v="237"/>
          </reference>
          <reference field="7" count="1">
            <x v="86"/>
          </reference>
        </references>
      </pivotArea>
    </format>
    <format dxfId="37">
      <pivotArea dataOnly="0" labelOnly="1" fieldPosition="0">
        <references count="2">
          <reference field="5" count="1" selected="0">
            <x v="238"/>
          </reference>
          <reference field="7" count="1">
            <x v="65"/>
          </reference>
        </references>
      </pivotArea>
    </format>
    <format dxfId="36">
      <pivotArea dataOnly="0" labelOnly="1" fieldPosition="0">
        <references count="2">
          <reference field="5" count="1" selected="0">
            <x v="239"/>
          </reference>
          <reference field="7" count="1">
            <x v="48"/>
          </reference>
        </references>
      </pivotArea>
    </format>
    <format dxfId="35">
      <pivotArea dataOnly="0" labelOnly="1" fieldPosition="0">
        <references count="2">
          <reference field="5" count="1" selected="0">
            <x v="240"/>
          </reference>
          <reference field="7" count="1">
            <x v="77"/>
          </reference>
        </references>
      </pivotArea>
    </format>
    <format dxfId="34">
      <pivotArea dataOnly="0" labelOnly="1" fieldPosition="0">
        <references count="2">
          <reference field="5" count="1" selected="0">
            <x v="241"/>
          </reference>
          <reference field="7" count="1">
            <x v="80"/>
          </reference>
        </references>
      </pivotArea>
    </format>
    <format dxfId="33">
      <pivotArea dataOnly="0" labelOnly="1" fieldPosition="0">
        <references count="2">
          <reference field="5" count="1" selected="0">
            <x v="242"/>
          </reference>
          <reference field="7" count="1">
            <x v="103"/>
          </reference>
        </references>
      </pivotArea>
    </format>
    <format dxfId="32">
      <pivotArea dataOnly="0" labelOnly="1" fieldPosition="0">
        <references count="2">
          <reference field="5" count="1" selected="0">
            <x v="243"/>
          </reference>
          <reference field="7" count="1">
            <x v="51"/>
          </reference>
        </references>
      </pivotArea>
    </format>
    <format dxfId="31">
      <pivotArea dataOnly="0" labelOnly="1" fieldPosition="0">
        <references count="2">
          <reference field="5" count="1" selected="0">
            <x v="244"/>
          </reference>
          <reference field="7" count="1">
            <x v="65"/>
          </reference>
        </references>
      </pivotArea>
    </format>
    <format dxfId="30">
      <pivotArea dataOnly="0" labelOnly="1" fieldPosition="0">
        <references count="2">
          <reference field="5" count="1" selected="0">
            <x v="245"/>
          </reference>
          <reference field="7" count="1">
            <x v="13"/>
          </reference>
        </references>
      </pivotArea>
    </format>
    <format dxfId="29">
      <pivotArea dataOnly="0" labelOnly="1" fieldPosition="0">
        <references count="2">
          <reference field="5" count="1" selected="0">
            <x v="246"/>
          </reference>
          <reference field="7" count="1">
            <x v="43"/>
          </reference>
        </references>
      </pivotArea>
    </format>
    <format dxfId="28">
      <pivotArea dataOnly="0" labelOnly="1" fieldPosition="0">
        <references count="2">
          <reference field="5" count="1" selected="0">
            <x v="247"/>
          </reference>
          <reference field="7" count="1">
            <x v="52"/>
          </reference>
        </references>
      </pivotArea>
    </format>
    <format dxfId="27">
      <pivotArea dataOnly="0" labelOnly="1" fieldPosition="0">
        <references count="2">
          <reference field="5" count="1" selected="0">
            <x v="248"/>
          </reference>
          <reference field="7" count="1">
            <x v="6"/>
          </reference>
        </references>
      </pivotArea>
    </format>
    <format dxfId="26">
      <pivotArea dataOnly="0" labelOnly="1" fieldPosition="0">
        <references count="2">
          <reference field="5" count="1" selected="0">
            <x v="249"/>
          </reference>
          <reference field="7" count="1">
            <x v="45"/>
          </reference>
        </references>
      </pivotArea>
    </format>
    <format dxfId="25">
      <pivotArea dataOnly="0" labelOnly="1" fieldPosition="0">
        <references count="2">
          <reference field="5" count="1" selected="0">
            <x v="250"/>
          </reference>
          <reference field="7" count="1">
            <x v="34"/>
          </reference>
        </references>
      </pivotArea>
    </format>
    <format dxfId="24">
      <pivotArea dataOnly="0" labelOnly="1" fieldPosition="0">
        <references count="2">
          <reference field="5" count="1" selected="0">
            <x v="251"/>
          </reference>
          <reference field="7" count="1">
            <x v="64"/>
          </reference>
        </references>
      </pivotArea>
    </format>
    <format dxfId="23">
      <pivotArea dataOnly="0" labelOnly="1" fieldPosition="0">
        <references count="2">
          <reference field="5" count="1" selected="0">
            <x v="252"/>
          </reference>
          <reference field="7" count="1">
            <x v="78"/>
          </reference>
        </references>
      </pivotArea>
    </format>
    <format dxfId="22">
      <pivotArea dataOnly="0" labelOnly="1" fieldPosition="0">
        <references count="2">
          <reference field="5" count="1" selected="0">
            <x v="253"/>
          </reference>
          <reference field="7" count="1">
            <x v="43"/>
          </reference>
        </references>
      </pivotArea>
    </format>
    <format dxfId="21">
      <pivotArea dataOnly="0" labelOnly="1" fieldPosition="0">
        <references count="2">
          <reference field="5" count="1" selected="0">
            <x v="254"/>
          </reference>
          <reference field="7" count="1">
            <x v="28"/>
          </reference>
        </references>
      </pivotArea>
    </format>
    <format dxfId="20">
      <pivotArea dataOnly="0" labelOnly="1" fieldPosition="0">
        <references count="2">
          <reference field="5" count="1" selected="0">
            <x v="255"/>
          </reference>
          <reference field="7" count="1">
            <x v="12"/>
          </reference>
        </references>
      </pivotArea>
    </format>
    <format dxfId="19">
      <pivotArea dataOnly="0" labelOnly="1" fieldPosition="0">
        <references count="2">
          <reference field="5" count="1" selected="0">
            <x v="256"/>
          </reference>
          <reference field="7" count="1">
            <x v="32"/>
          </reference>
        </references>
      </pivotArea>
    </format>
    <format dxfId="18">
      <pivotArea dataOnly="0" labelOnly="1" fieldPosition="0">
        <references count="2">
          <reference field="5" count="1" selected="0">
            <x v="257"/>
          </reference>
          <reference field="7" count="1">
            <x v="106"/>
          </reference>
        </references>
      </pivotArea>
    </format>
    <format dxfId="17">
      <pivotArea dataOnly="0" labelOnly="1" fieldPosition="0">
        <references count="2">
          <reference field="5" count="1" selected="0">
            <x v="258"/>
          </reference>
          <reference field="7" count="1">
            <x v="71"/>
          </reference>
        </references>
      </pivotArea>
    </format>
    <format dxfId="16">
      <pivotArea dataOnly="0" labelOnly="1" fieldPosition="0">
        <references count="2">
          <reference field="5" count="1" selected="0">
            <x v="259"/>
          </reference>
          <reference field="7" count="1">
            <x v="40"/>
          </reference>
        </references>
      </pivotArea>
    </format>
    <format dxfId="15">
      <pivotArea dataOnly="0" labelOnly="1" fieldPosition="0">
        <references count="2">
          <reference field="5" count="1" selected="0">
            <x v="260"/>
          </reference>
          <reference field="7" count="1">
            <x v="62"/>
          </reference>
        </references>
      </pivotArea>
    </format>
    <format dxfId="14">
      <pivotArea dataOnly="0" labelOnly="1" fieldPosition="0">
        <references count="2">
          <reference field="5" count="1" selected="0">
            <x v="261"/>
          </reference>
          <reference field="7" count="1">
            <x v="129"/>
          </reference>
        </references>
      </pivotArea>
    </format>
    <format dxfId="13">
      <pivotArea dataOnly="0" labelOnly="1" fieldPosition="0">
        <references count="2">
          <reference field="5" count="1" selected="0">
            <x v="262"/>
          </reference>
          <reference field="7" count="1">
            <x v="127"/>
          </reference>
        </references>
      </pivotArea>
    </format>
    <format dxfId="12">
      <pivotArea dataOnly="0" labelOnly="1" fieldPosition="0">
        <references count="2">
          <reference field="5" count="1" selected="0">
            <x v="263"/>
          </reference>
          <reference field="7" count="1">
            <x v="110"/>
          </reference>
        </references>
      </pivotArea>
    </format>
    <format dxfId="11">
      <pivotArea dataOnly="0" labelOnly="1" fieldPosition="0">
        <references count="2">
          <reference field="5" count="1" selected="0">
            <x v="264"/>
          </reference>
          <reference field="7" count="1">
            <x v="65"/>
          </reference>
        </references>
      </pivotArea>
    </format>
    <format dxfId="10">
      <pivotArea dataOnly="0" labelOnly="1" fieldPosition="0">
        <references count="2">
          <reference field="5" count="1" selected="0">
            <x v="265"/>
          </reference>
          <reference field="7" count="1">
            <x v="24"/>
          </reference>
        </references>
      </pivotArea>
    </format>
    <format dxfId="9">
      <pivotArea dataOnly="0" labelOnly="1" fieldPosition="0">
        <references count="2">
          <reference field="5" count="1" selected="0">
            <x v="266"/>
          </reference>
          <reference field="7" count="1">
            <x v="40"/>
          </reference>
        </references>
      </pivotArea>
    </format>
    <format dxfId="8">
      <pivotArea dataOnly="0" labelOnly="1" fieldPosition="0">
        <references count="2">
          <reference field="5" count="1" selected="0">
            <x v="267"/>
          </reference>
          <reference field="7" count="1">
            <x v="69"/>
          </reference>
        </references>
      </pivotArea>
    </format>
    <format dxfId="7">
      <pivotArea dataOnly="0" labelOnly="1" fieldPosition="0">
        <references count="2">
          <reference field="5" count="1" selected="0">
            <x v="268"/>
          </reference>
          <reference field="7" count="1">
            <x v="40"/>
          </reference>
        </references>
      </pivotArea>
    </format>
    <format dxfId="6">
      <pivotArea dataOnly="0" labelOnly="1" fieldPosition="0">
        <references count="2">
          <reference field="5" count="1" selected="0">
            <x v="269"/>
          </reference>
          <reference field="7" count="1">
            <x v="28"/>
          </reference>
        </references>
      </pivotArea>
    </format>
    <format dxfId="5">
      <pivotArea dataOnly="0" labelOnly="1" fieldPosition="0">
        <references count="2">
          <reference field="5" count="1" selected="0">
            <x v="270"/>
          </reference>
          <reference field="7" count="1">
            <x v="35"/>
          </reference>
        </references>
      </pivotArea>
    </format>
    <format dxfId="4">
      <pivotArea dataOnly="0" labelOnly="1" fieldPosition="0">
        <references count="2">
          <reference field="5" count="1" selected="0">
            <x v="271"/>
          </reference>
          <reference field="7" count="1">
            <x v="62"/>
          </reference>
        </references>
      </pivotArea>
    </format>
    <format dxfId="3">
      <pivotArea dataOnly="0" labelOnly="1" fieldPosition="0">
        <references count="2">
          <reference field="5" count="1" selected="0">
            <x v="272"/>
          </reference>
          <reference field="7" count="1">
            <x v="87"/>
          </reference>
        </references>
      </pivotArea>
    </format>
    <format dxfId="2">
      <pivotArea dataOnly="0" labelOnly="1" fieldPosition="0">
        <references count="2">
          <reference field="5" count="1" selected="0">
            <x v="273"/>
          </reference>
          <reference field="7" count="1">
            <x v="43"/>
          </reference>
        </references>
      </pivotArea>
    </format>
    <format dxfId="1">
      <pivotArea dataOnly="0" labelOnly="1" fieldPosition="0">
        <references count="2">
          <reference field="5" count="1" selected="0">
            <x v="274"/>
          </reference>
          <reference field="7" count="1">
            <x v="94"/>
          </reference>
        </references>
      </pivotArea>
    </format>
    <format dxfId="0">
      <pivotArea dataOnly="0" labelOnly="1" fieldPosition="0">
        <references count="2">
          <reference field="5" count="1" selected="0">
            <x v="275"/>
          </reference>
          <reference field="7" count="1">
            <x v="135"/>
          </reference>
        </references>
      </pivotArea>
    </format>
  </formats>
  <pivotTableStyleInfo name="PivotStyleLight16" showRowHeaders="1" showColHeaders="1" showRowStripes="0" showColStripes="0" showLastColumn="1"/>
  <filters count="1">
    <filter fld="17" type="dateBetween" evalOrder="-1" id="24" name="DOB">
      <autoFilter ref="A1">
        <filterColumn colId="0">
          <customFilters and="1">
            <customFilter operator="greaterThanOrEqual" val="21916"/>
            <customFilter operator="lessThanOrEqual" val="22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81DF2C1-54EC-4630-B612-99F0AEFE98FC}" name="PivotTable1" cacheId="7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8">
  <location ref="D3:E24" firstHeaderRow="1" firstDataRow="1" firstDataCol="1"/>
  <pivotFields count="23">
    <pivotField showAll="0" defaultSubtotal="0"/>
    <pivotField showAll="0" defaultSubtotal="0">
      <items count="20">
        <item x="1"/>
        <item m="1" x="18"/>
        <item x="7"/>
        <item x="4"/>
        <item x="13"/>
        <item x="14"/>
        <item x="11"/>
        <item x="9"/>
        <item m="1" x="19"/>
        <item x="3"/>
        <item x="15"/>
        <item x="10"/>
        <item x="2"/>
        <item x="8"/>
        <item x="12"/>
        <item x="5"/>
        <item x="16"/>
        <item x="0"/>
        <item x="6"/>
        <item x="17"/>
      </items>
    </pivotField>
    <pivotField showAll="0" defaultSubtotal="0"/>
    <pivotField axis="axisRow" showAll="0" defaultSubtotal="0">
      <items count="23">
        <item x="14"/>
        <item x="5"/>
        <item x="12"/>
        <item x="2"/>
        <item x="4"/>
        <item x="1"/>
        <item x="10"/>
        <item x="3"/>
        <item x="6"/>
        <item x="15"/>
        <item x="17"/>
        <item x="8"/>
        <item x="9"/>
        <item m="1" x="22"/>
        <item x="13"/>
        <item x="18"/>
        <item x="16"/>
        <item x="11"/>
        <item x="7"/>
        <item x="0"/>
        <item x="19"/>
        <item h="1" x="21"/>
        <item x="20"/>
      </items>
    </pivotField>
    <pivotField showAll="0" defaultSubtotal="0"/>
    <pivotField dataField="1" showAll="0" defaultSubtotal="0"/>
    <pivotField showAll="0" defaultSubtotal="0"/>
    <pivotField subtotalTop="0" showAll="0" defaultSubtotal="0"/>
    <pivotField showAll="0" defaultSubtotal="0">
      <items count="4">
        <item x="0"/>
        <item m="1" x="3"/>
        <item x="1"/>
        <item x="2"/>
      </items>
    </pivotField>
    <pivotField showAll="0" defaultSubtotal="0"/>
    <pivotField showAll="0" defaultSubtotal="0">
      <items count="242">
        <item x="132"/>
        <item x="108"/>
        <item x="0"/>
        <item x="86"/>
        <item x="36"/>
        <item x="26"/>
        <item x="226"/>
        <item x="48"/>
        <item x="224"/>
        <item x="198"/>
        <item x="44"/>
        <item x="154"/>
        <item x="28"/>
        <item x="225"/>
        <item x="31"/>
        <item x="41"/>
        <item x="155"/>
        <item x="37"/>
        <item x="223"/>
        <item x="227"/>
        <item x="42"/>
        <item x="1"/>
        <item x="116"/>
        <item x="32"/>
        <item x="49"/>
        <item x="165"/>
        <item x="150"/>
        <item x="145"/>
        <item x="161"/>
        <item x="115"/>
        <item x="197"/>
        <item x="30"/>
        <item x="147"/>
        <item x="178"/>
        <item x="131"/>
        <item x="58"/>
        <item x="130"/>
        <item x="29"/>
        <item x="18"/>
        <item x="196"/>
        <item x="53"/>
        <item x="228"/>
        <item x="9"/>
        <item x="16"/>
        <item x="93"/>
        <item x="211"/>
        <item x="62"/>
        <item x="136"/>
        <item x="183"/>
        <item x="192"/>
        <item x="134"/>
        <item x="135"/>
        <item x="179"/>
        <item x="126"/>
        <item x="79"/>
        <item x="66"/>
        <item x="229"/>
        <item x="98"/>
        <item x="184"/>
        <item x="46"/>
        <item x="173"/>
        <item x="230"/>
        <item x="177"/>
        <item x="90"/>
        <item x="123"/>
        <item x="174"/>
        <item x="144"/>
        <item x="89"/>
        <item x="45"/>
        <item x="101"/>
        <item x="218"/>
        <item x="69"/>
        <item x="91"/>
        <item x="59"/>
        <item x="121"/>
        <item x="70"/>
        <item x="180"/>
        <item x="124"/>
        <item x="159"/>
        <item x="87"/>
        <item x="210"/>
        <item x="151"/>
        <item x="153"/>
        <item x="185"/>
        <item x="204"/>
        <item x="122"/>
        <item x="231"/>
        <item x="189"/>
        <item x="63"/>
        <item x="61"/>
        <item x="142"/>
        <item x="64"/>
        <item x="111"/>
        <item x="4"/>
        <item x="200"/>
        <item x="47"/>
        <item x="164"/>
        <item x="138"/>
        <item x="39"/>
        <item x="233"/>
        <item x="232"/>
        <item x="17"/>
        <item x="129"/>
        <item x="56"/>
        <item x="84"/>
        <item x="143"/>
        <item x="77"/>
        <item x="10"/>
        <item x="3"/>
        <item x="156"/>
        <item x="96"/>
        <item x="94"/>
        <item x="11"/>
        <item x="110"/>
        <item x="148"/>
        <item x="141"/>
        <item x="169"/>
        <item x="38"/>
        <item x="140"/>
        <item x="65"/>
        <item x="216"/>
        <item x="175"/>
        <item x="137"/>
        <item x="35"/>
        <item x="85"/>
        <item x="75"/>
        <item x="83"/>
        <item x="80"/>
        <item x="128"/>
        <item x="99"/>
        <item x="167"/>
        <item x="234"/>
        <item x="107"/>
        <item x="149"/>
        <item x="114"/>
        <item x="25"/>
        <item x="193"/>
        <item x="72"/>
        <item x="67"/>
        <item x="146"/>
        <item x="8"/>
        <item x="33"/>
        <item x="235"/>
        <item x="163"/>
        <item x="109"/>
        <item x="27"/>
        <item x="19"/>
        <item x="15"/>
        <item x="5"/>
        <item x="20"/>
        <item x="78"/>
        <item x="92"/>
        <item x="181"/>
        <item x="7"/>
        <item x="139"/>
        <item x="162"/>
        <item x="57"/>
        <item x="219"/>
        <item x="120"/>
        <item x="215"/>
        <item x="209"/>
        <item x="208"/>
        <item x="76"/>
        <item x="191"/>
        <item x="236"/>
        <item x="152"/>
        <item x="2"/>
        <item x="125"/>
        <item x="22"/>
        <item x="118"/>
        <item x="217"/>
        <item x="221"/>
        <item x="21"/>
        <item x="23"/>
        <item x="171"/>
        <item x="54"/>
        <item x="170"/>
        <item x="24"/>
        <item x="237"/>
        <item x="95"/>
        <item x="133"/>
        <item x="106"/>
        <item x="117"/>
        <item x="238"/>
        <item x="100"/>
        <item x="203"/>
        <item x="6"/>
        <item x="182"/>
        <item x="88"/>
        <item x="103"/>
        <item x="119"/>
        <item x="172"/>
        <item x="14"/>
        <item x="55"/>
        <item x="194"/>
        <item x="190"/>
        <item x="239"/>
        <item x="187"/>
        <item x="105"/>
        <item x="34"/>
        <item x="199"/>
        <item x="188"/>
        <item x="60"/>
        <item x="240"/>
        <item x="52"/>
        <item x="166"/>
        <item x="12"/>
        <item x="43"/>
        <item x="68"/>
        <item x="127"/>
        <item x="74"/>
        <item x="97"/>
        <item x="201"/>
        <item x="112"/>
        <item x="168"/>
        <item x="102"/>
        <item x="213"/>
        <item x="212"/>
        <item x="113"/>
        <item x="71"/>
        <item x="81"/>
        <item x="13"/>
        <item x="176"/>
        <item x="160"/>
        <item x="73"/>
        <item x="157"/>
        <item x="104"/>
        <item x="158"/>
        <item x="51"/>
        <item x="195"/>
        <item x="186"/>
        <item x="40"/>
        <item x="82"/>
        <item x="202"/>
        <item x="50"/>
        <item x="205"/>
        <item x="206"/>
        <item x="207"/>
        <item x="214"/>
        <item x="222"/>
        <item x="220"/>
        <item x="241"/>
      </items>
    </pivotField>
    <pivotField showAll="0" defaultSubtotal="0"/>
    <pivotField subtotalTop="0"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3"/>
  </rowFields>
  <rowItems count="21">
    <i>
      <x/>
    </i>
    <i>
      <x v="1"/>
    </i>
    <i>
      <x v="2"/>
    </i>
    <i>
      <x v="3"/>
    </i>
    <i>
      <x v="4"/>
    </i>
    <i>
      <x v="5"/>
    </i>
    <i>
      <x v="6"/>
    </i>
    <i>
      <x v="7"/>
    </i>
    <i>
      <x v="8"/>
    </i>
    <i>
      <x v="9"/>
    </i>
    <i>
      <x v="10"/>
    </i>
    <i>
      <x v="11"/>
    </i>
    <i>
      <x v="12"/>
    </i>
    <i>
      <x v="14"/>
    </i>
    <i>
      <x v="15"/>
    </i>
    <i>
      <x v="16"/>
    </i>
    <i>
      <x v="17"/>
    </i>
    <i>
      <x v="18"/>
    </i>
    <i>
      <x v="19"/>
    </i>
    <i>
      <x v="20"/>
    </i>
    <i>
      <x v="22"/>
    </i>
  </rowItems>
  <colItems count="1">
    <i/>
  </colItems>
  <dataFields count="1">
    <dataField name="Count of Employee Name" fld="5" subtotal="count"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dateBetween" evalOrder="-1" id="24" name="DOB">
      <autoFilter ref="A1">
        <filterColumn colId="0">
          <customFilters and="1">
            <customFilter operator="greaterThanOrEqual" val="21916"/>
            <customFilter operator="lessThanOrEqual" val="22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EC63D7-85C9-4744-80F2-6668C9E02919}" name="PivotTable8" cacheId="7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4">
  <location ref="F3:F4" firstHeaderRow="1" firstDataRow="1" firstDataCol="0"/>
  <pivotFields count="23">
    <pivotField showAll="0" defaultSubtotal="0"/>
    <pivotField showAll="0" defaultSubtotal="0">
      <items count="20">
        <item x="1"/>
        <item m="1" x="18"/>
        <item x="7"/>
        <item x="4"/>
        <item x="13"/>
        <item x="14"/>
        <item x="11"/>
        <item x="9"/>
        <item m="1" x="19"/>
        <item x="3"/>
        <item x="15"/>
        <item x="10"/>
        <item x="2"/>
        <item x="8"/>
        <item x="12"/>
        <item x="5"/>
        <item x="16"/>
        <item x="0"/>
        <item x="6"/>
        <item x="17"/>
      </items>
    </pivotField>
    <pivotField showAll="0" defaultSubtotal="0"/>
    <pivotField showAll="0" defaultSubtotal="0">
      <items count="23">
        <item x="14"/>
        <item x="5"/>
        <item x="12"/>
        <item x="2"/>
        <item x="20"/>
        <item x="4"/>
        <item x="1"/>
        <item x="10"/>
        <item x="3"/>
        <item x="6"/>
        <item x="15"/>
        <item x="17"/>
        <item x="8"/>
        <item x="9"/>
        <item m="1" x="22"/>
        <item x="13"/>
        <item x="18"/>
        <item x="16"/>
        <item x="11"/>
        <item x="7"/>
        <item x="0"/>
        <item x="19"/>
        <item h="1" x="21"/>
      </items>
    </pivotField>
    <pivotField showAll="0" defaultSubtotal="0"/>
    <pivotField showAll="0" defaultSubtotal="0"/>
    <pivotField showAll="0" defaultSubtotal="0"/>
    <pivotField subtotalTop="0" showAll="0" defaultSubtotal="0"/>
    <pivotField showAll="0" defaultSubtotal="0">
      <items count="4">
        <item x="0"/>
        <item m="1" x="3"/>
        <item x="1"/>
        <item x="2"/>
      </items>
    </pivotField>
    <pivotField showAll="0" defaultSubtotal="0"/>
    <pivotField showAll="0" defaultSubtotal="0">
      <items count="242">
        <item x="132"/>
        <item x="108"/>
        <item x="0"/>
        <item x="86"/>
        <item x="36"/>
        <item x="26"/>
        <item x="226"/>
        <item x="48"/>
        <item x="224"/>
        <item x="198"/>
        <item x="44"/>
        <item x="154"/>
        <item x="28"/>
        <item x="225"/>
        <item x="31"/>
        <item x="41"/>
        <item x="155"/>
        <item x="37"/>
        <item x="223"/>
        <item x="227"/>
        <item x="42"/>
        <item x="1"/>
        <item x="116"/>
        <item x="32"/>
        <item x="49"/>
        <item x="165"/>
        <item x="150"/>
        <item x="145"/>
        <item x="161"/>
        <item x="115"/>
        <item x="197"/>
        <item x="30"/>
        <item x="147"/>
        <item x="178"/>
        <item x="131"/>
        <item x="58"/>
        <item x="130"/>
        <item x="29"/>
        <item x="18"/>
        <item x="196"/>
        <item x="53"/>
        <item x="228"/>
        <item x="9"/>
        <item x="16"/>
        <item x="93"/>
        <item x="211"/>
        <item x="62"/>
        <item x="136"/>
        <item x="183"/>
        <item x="192"/>
        <item x="134"/>
        <item x="135"/>
        <item x="179"/>
        <item x="126"/>
        <item x="79"/>
        <item x="66"/>
        <item x="229"/>
        <item x="98"/>
        <item x="184"/>
        <item x="46"/>
        <item x="173"/>
        <item x="230"/>
        <item x="177"/>
        <item x="90"/>
        <item x="123"/>
        <item x="174"/>
        <item x="144"/>
        <item x="89"/>
        <item x="45"/>
        <item x="101"/>
        <item x="218"/>
        <item x="69"/>
        <item x="91"/>
        <item x="59"/>
        <item x="121"/>
        <item x="70"/>
        <item x="180"/>
        <item x="124"/>
        <item x="159"/>
        <item x="87"/>
        <item x="210"/>
        <item x="151"/>
        <item x="153"/>
        <item x="185"/>
        <item x="204"/>
        <item x="122"/>
        <item x="231"/>
        <item x="189"/>
        <item x="63"/>
        <item x="61"/>
        <item x="142"/>
        <item x="64"/>
        <item x="111"/>
        <item x="4"/>
        <item x="200"/>
        <item x="47"/>
        <item x="164"/>
        <item x="138"/>
        <item x="39"/>
        <item x="233"/>
        <item x="232"/>
        <item x="17"/>
        <item x="129"/>
        <item x="56"/>
        <item x="84"/>
        <item x="143"/>
        <item x="77"/>
        <item x="10"/>
        <item x="3"/>
        <item x="156"/>
        <item x="96"/>
        <item x="94"/>
        <item x="11"/>
        <item x="110"/>
        <item x="148"/>
        <item x="141"/>
        <item x="169"/>
        <item x="38"/>
        <item x="140"/>
        <item x="65"/>
        <item x="216"/>
        <item x="175"/>
        <item x="137"/>
        <item x="35"/>
        <item x="85"/>
        <item x="75"/>
        <item x="83"/>
        <item x="80"/>
        <item x="128"/>
        <item x="99"/>
        <item x="167"/>
        <item x="234"/>
        <item x="107"/>
        <item x="149"/>
        <item x="114"/>
        <item x="25"/>
        <item x="193"/>
        <item x="72"/>
        <item x="67"/>
        <item x="146"/>
        <item x="8"/>
        <item x="33"/>
        <item x="235"/>
        <item x="163"/>
        <item x="109"/>
        <item x="27"/>
        <item x="19"/>
        <item x="15"/>
        <item x="5"/>
        <item x="20"/>
        <item x="78"/>
        <item x="92"/>
        <item x="181"/>
        <item x="7"/>
        <item x="139"/>
        <item x="162"/>
        <item x="57"/>
        <item x="219"/>
        <item x="120"/>
        <item x="215"/>
        <item x="209"/>
        <item x="208"/>
        <item x="76"/>
        <item x="191"/>
        <item x="236"/>
        <item x="152"/>
        <item x="2"/>
        <item x="125"/>
        <item x="22"/>
        <item x="118"/>
        <item x="217"/>
        <item x="221"/>
        <item x="21"/>
        <item x="23"/>
        <item x="171"/>
        <item x="54"/>
        <item x="170"/>
        <item x="24"/>
        <item x="237"/>
        <item x="95"/>
        <item x="133"/>
        <item x="106"/>
        <item x="117"/>
        <item x="238"/>
        <item x="100"/>
        <item x="203"/>
        <item x="6"/>
        <item x="182"/>
        <item x="88"/>
        <item x="103"/>
        <item x="119"/>
        <item x="172"/>
        <item x="14"/>
        <item x="55"/>
        <item x="194"/>
        <item x="190"/>
        <item x="239"/>
        <item x="187"/>
        <item x="105"/>
        <item x="34"/>
        <item x="199"/>
        <item x="188"/>
        <item x="60"/>
        <item x="240"/>
        <item x="52"/>
        <item x="166"/>
        <item x="12"/>
        <item x="43"/>
        <item x="68"/>
        <item x="127"/>
        <item x="74"/>
        <item x="97"/>
        <item x="201"/>
        <item x="112"/>
        <item x="168"/>
        <item x="102"/>
        <item x="213"/>
        <item x="212"/>
        <item x="113"/>
        <item x="71"/>
        <item x="81"/>
        <item x="13"/>
        <item x="176"/>
        <item x="160"/>
        <item x="73"/>
        <item x="157"/>
        <item x="104"/>
        <item x="158"/>
        <item x="51"/>
        <item x="195"/>
        <item x="186"/>
        <item x="40"/>
        <item x="82"/>
        <item x="202"/>
        <item x="50"/>
        <item x="205"/>
        <item x="206"/>
        <item x="207"/>
        <item x="214"/>
        <item x="222"/>
        <item x="220"/>
        <item x="241"/>
      </items>
    </pivotField>
    <pivotField showAll="0" defaultSubtotal="0"/>
    <pivotField subtotalTop="0"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s>
  <rowItems count="1">
    <i/>
  </rowItems>
  <colItems count="1">
    <i/>
  </colItems>
  <dataFields count="1">
    <dataField name="Sum of CTC P/M (for HR)" fld="20" baseField="0" baseItem="0"/>
  </dataFields>
  <pivotTableStyleInfo name="PivotStyleLight16" showRowHeaders="1" showColHeaders="1" showRowStripes="0" showColStripes="0" showLastColumn="1"/>
  <filters count="1">
    <filter fld="17" type="dateBetween" evalOrder="-1" id="24" name="DOB">
      <autoFilter ref="A1">
        <filterColumn colId="0">
          <customFilters and="1">
            <customFilter operator="greaterThanOrEqual" val="21916"/>
            <customFilter operator="lessThanOrEqual" val="22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F81BD62-F854-4991-9E25-04526AFE214F}" name="PivotTable5" cacheId="7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L3:L4" firstHeaderRow="1" firstDataRow="1" firstDataCol="0"/>
  <pivotFields count="23">
    <pivotField showAll="0"/>
    <pivotField showAll="0">
      <items count="21">
        <item x="1"/>
        <item m="1" x="18"/>
        <item x="7"/>
        <item x="4"/>
        <item x="13"/>
        <item x="14"/>
        <item x="11"/>
        <item x="9"/>
        <item m="1" x="19"/>
        <item x="3"/>
        <item x="15"/>
        <item x="10"/>
        <item x="2"/>
        <item x="8"/>
        <item x="12"/>
        <item x="5"/>
        <item x="16"/>
        <item x="0"/>
        <item x="6"/>
        <item x="17"/>
        <item t="default"/>
      </items>
    </pivotField>
    <pivotField showAll="0"/>
    <pivotField showAll="0">
      <items count="24">
        <item x="14"/>
        <item x="5"/>
        <item x="12"/>
        <item x="2"/>
        <item x="20"/>
        <item x="4"/>
        <item x="1"/>
        <item x="10"/>
        <item x="3"/>
        <item x="6"/>
        <item x="15"/>
        <item x="17"/>
        <item x="8"/>
        <item x="9"/>
        <item m="1" x="22"/>
        <item x="13"/>
        <item x="18"/>
        <item x="16"/>
        <item x="11"/>
        <item x="7"/>
        <item x="0"/>
        <item x="19"/>
        <item h="1" x="21"/>
        <item t="default"/>
      </items>
    </pivotField>
    <pivotField showAll="0"/>
    <pivotField showAll="0"/>
    <pivotField showAll="0"/>
    <pivotField showAll="0"/>
    <pivotField showAll="0">
      <items count="5">
        <item x="0"/>
        <item m="1" x="3"/>
        <item x="1"/>
        <item x="2"/>
        <item t="default"/>
      </items>
    </pivotField>
    <pivotField showAll="0"/>
    <pivotField showAll="0">
      <items count="243">
        <item x="132"/>
        <item x="108"/>
        <item x="0"/>
        <item x="86"/>
        <item x="36"/>
        <item x="26"/>
        <item x="226"/>
        <item x="48"/>
        <item x="224"/>
        <item x="198"/>
        <item x="44"/>
        <item x="154"/>
        <item x="28"/>
        <item x="225"/>
        <item x="31"/>
        <item x="41"/>
        <item x="155"/>
        <item x="37"/>
        <item x="223"/>
        <item x="227"/>
        <item x="42"/>
        <item x="1"/>
        <item x="116"/>
        <item x="32"/>
        <item x="49"/>
        <item x="165"/>
        <item x="150"/>
        <item x="145"/>
        <item x="161"/>
        <item x="115"/>
        <item x="197"/>
        <item x="30"/>
        <item x="147"/>
        <item x="178"/>
        <item x="131"/>
        <item x="58"/>
        <item x="130"/>
        <item x="29"/>
        <item x="18"/>
        <item x="196"/>
        <item x="53"/>
        <item x="228"/>
        <item x="9"/>
        <item x="16"/>
        <item x="93"/>
        <item x="211"/>
        <item x="62"/>
        <item x="136"/>
        <item x="183"/>
        <item x="192"/>
        <item x="134"/>
        <item x="135"/>
        <item x="179"/>
        <item x="126"/>
        <item x="79"/>
        <item x="66"/>
        <item x="229"/>
        <item x="98"/>
        <item x="184"/>
        <item x="46"/>
        <item x="173"/>
        <item x="230"/>
        <item x="177"/>
        <item x="90"/>
        <item x="123"/>
        <item x="174"/>
        <item x="144"/>
        <item x="89"/>
        <item x="45"/>
        <item x="101"/>
        <item x="218"/>
        <item x="69"/>
        <item x="91"/>
        <item x="59"/>
        <item x="121"/>
        <item x="70"/>
        <item x="180"/>
        <item x="124"/>
        <item x="159"/>
        <item x="87"/>
        <item x="210"/>
        <item x="151"/>
        <item x="153"/>
        <item x="185"/>
        <item x="204"/>
        <item x="122"/>
        <item x="231"/>
        <item x="189"/>
        <item x="63"/>
        <item x="61"/>
        <item x="142"/>
        <item x="64"/>
        <item x="111"/>
        <item x="4"/>
        <item x="200"/>
        <item x="47"/>
        <item x="164"/>
        <item x="138"/>
        <item x="39"/>
        <item x="233"/>
        <item x="232"/>
        <item x="17"/>
        <item x="129"/>
        <item x="56"/>
        <item x="84"/>
        <item x="143"/>
        <item x="77"/>
        <item x="10"/>
        <item x="3"/>
        <item x="156"/>
        <item x="96"/>
        <item x="94"/>
        <item x="11"/>
        <item x="110"/>
        <item x="148"/>
        <item x="141"/>
        <item x="169"/>
        <item x="38"/>
        <item x="140"/>
        <item x="65"/>
        <item x="216"/>
        <item x="175"/>
        <item x="137"/>
        <item x="35"/>
        <item x="85"/>
        <item x="75"/>
        <item x="83"/>
        <item x="80"/>
        <item x="128"/>
        <item x="99"/>
        <item x="167"/>
        <item x="234"/>
        <item x="107"/>
        <item x="149"/>
        <item x="114"/>
        <item x="25"/>
        <item x="193"/>
        <item x="72"/>
        <item x="67"/>
        <item x="146"/>
        <item x="8"/>
        <item x="33"/>
        <item x="235"/>
        <item x="163"/>
        <item x="109"/>
        <item x="27"/>
        <item x="19"/>
        <item x="15"/>
        <item x="5"/>
        <item x="20"/>
        <item x="78"/>
        <item x="92"/>
        <item x="181"/>
        <item x="7"/>
        <item x="139"/>
        <item x="162"/>
        <item x="57"/>
        <item x="219"/>
        <item x="120"/>
        <item x="215"/>
        <item x="209"/>
        <item x="208"/>
        <item x="76"/>
        <item x="191"/>
        <item x="236"/>
        <item x="152"/>
        <item x="2"/>
        <item x="125"/>
        <item x="22"/>
        <item x="118"/>
        <item x="217"/>
        <item x="221"/>
        <item x="21"/>
        <item x="23"/>
        <item x="171"/>
        <item x="54"/>
        <item x="170"/>
        <item x="24"/>
        <item x="237"/>
        <item x="95"/>
        <item x="133"/>
        <item x="106"/>
        <item x="117"/>
        <item x="238"/>
        <item x="100"/>
        <item x="203"/>
        <item x="6"/>
        <item x="182"/>
        <item x="88"/>
        <item x="103"/>
        <item x="119"/>
        <item x="172"/>
        <item x="14"/>
        <item x="55"/>
        <item x="194"/>
        <item x="190"/>
        <item x="239"/>
        <item x="187"/>
        <item x="105"/>
        <item x="34"/>
        <item x="199"/>
        <item x="188"/>
        <item x="60"/>
        <item x="240"/>
        <item x="52"/>
        <item x="166"/>
        <item x="12"/>
        <item x="43"/>
        <item x="68"/>
        <item x="127"/>
        <item x="74"/>
        <item x="97"/>
        <item x="201"/>
        <item x="112"/>
        <item x="168"/>
        <item x="102"/>
        <item x="213"/>
        <item x="212"/>
        <item x="113"/>
        <item x="71"/>
        <item x="81"/>
        <item x="13"/>
        <item x="176"/>
        <item x="160"/>
        <item x="73"/>
        <item x="157"/>
        <item x="104"/>
        <item x="158"/>
        <item x="51"/>
        <item x="195"/>
        <item x="186"/>
        <item x="40"/>
        <item x="82"/>
        <item x="202"/>
        <item x="50"/>
        <item x="205"/>
        <item x="206"/>
        <item x="207"/>
        <item x="214"/>
        <item x="222"/>
        <item x="220"/>
        <item x="24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Average of AGE" fld="18" subtotal="average" baseField="0" baseItem="9633792" numFmtId="1"/>
  </dataFields>
  <formats count="1">
    <format dxfId="299">
      <pivotArea outline="0" collapsedLevelsAreSubtotals="1" fieldPosition="0"/>
    </format>
  </formats>
  <pivotTableStyleInfo name="PivotStyleLight16" showRowHeaders="1" showColHeaders="1" showRowStripes="0" showColStripes="0" showLastColumn="1"/>
  <filters count="1">
    <filter fld="17" type="dateBetween" evalOrder="-1" id="24" name="DOB">
      <autoFilter ref="A1">
        <filterColumn colId="0">
          <customFilters and="1">
            <customFilter operator="greaterThanOrEqual" val="21916"/>
            <customFilter operator="lessThanOrEqual" val="22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DE2B684-16B7-423E-B5E6-28050292A07D}" name="PivotTable7" cacheId="7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L10:M28" firstHeaderRow="1" firstDataRow="1" firstDataCol="1"/>
  <pivotFields count="23">
    <pivotField showAll="0"/>
    <pivotField axis="axisRow" showAll="0">
      <items count="21">
        <item x="1"/>
        <item m="1" x="18"/>
        <item x="7"/>
        <item x="4"/>
        <item x="13"/>
        <item x="14"/>
        <item x="11"/>
        <item x="9"/>
        <item m="1" x="19"/>
        <item x="3"/>
        <item x="15"/>
        <item x="10"/>
        <item x="2"/>
        <item x="8"/>
        <item x="12"/>
        <item x="5"/>
        <item x="0"/>
        <item x="6"/>
        <item x="17"/>
        <item x="16"/>
        <item t="default"/>
      </items>
    </pivotField>
    <pivotField showAll="0"/>
    <pivotField showAll="0">
      <items count="24">
        <item x="14"/>
        <item x="5"/>
        <item x="12"/>
        <item x="2"/>
        <item x="20"/>
        <item x="4"/>
        <item x="1"/>
        <item x="10"/>
        <item x="3"/>
        <item x="6"/>
        <item x="15"/>
        <item x="17"/>
        <item x="8"/>
        <item x="9"/>
        <item m="1" x="22"/>
        <item x="13"/>
        <item x="18"/>
        <item x="16"/>
        <item x="11"/>
        <item x="7"/>
        <item x="0"/>
        <item x="19"/>
        <item h="1" x="21"/>
        <item t="default"/>
      </items>
    </pivotField>
    <pivotField showAll="0"/>
    <pivotField showAll="0"/>
    <pivotField dataField="1" showAll="0"/>
    <pivotField showAll="0"/>
    <pivotField showAll="0">
      <items count="5">
        <item x="0"/>
        <item m="1" x="3"/>
        <item x="1"/>
        <item x="2"/>
        <item t="default"/>
      </items>
    </pivotField>
    <pivotField showAll="0"/>
    <pivotField showAll="0">
      <items count="243">
        <item x="132"/>
        <item x="108"/>
        <item x="0"/>
        <item x="86"/>
        <item x="36"/>
        <item x="26"/>
        <item x="226"/>
        <item x="48"/>
        <item x="224"/>
        <item x="198"/>
        <item x="44"/>
        <item x="154"/>
        <item x="28"/>
        <item x="225"/>
        <item x="31"/>
        <item x="41"/>
        <item x="155"/>
        <item x="37"/>
        <item x="223"/>
        <item x="227"/>
        <item x="42"/>
        <item x="1"/>
        <item x="116"/>
        <item x="32"/>
        <item x="49"/>
        <item x="165"/>
        <item x="150"/>
        <item x="145"/>
        <item x="161"/>
        <item x="115"/>
        <item x="197"/>
        <item x="30"/>
        <item x="147"/>
        <item x="178"/>
        <item x="131"/>
        <item x="58"/>
        <item x="130"/>
        <item x="29"/>
        <item x="18"/>
        <item x="196"/>
        <item x="53"/>
        <item x="228"/>
        <item x="9"/>
        <item x="16"/>
        <item x="93"/>
        <item x="211"/>
        <item x="62"/>
        <item x="136"/>
        <item x="183"/>
        <item x="192"/>
        <item x="134"/>
        <item x="135"/>
        <item x="179"/>
        <item x="126"/>
        <item x="79"/>
        <item x="66"/>
        <item x="229"/>
        <item x="98"/>
        <item x="184"/>
        <item x="46"/>
        <item x="173"/>
        <item x="230"/>
        <item x="177"/>
        <item x="90"/>
        <item x="123"/>
        <item x="174"/>
        <item x="144"/>
        <item x="89"/>
        <item x="45"/>
        <item x="101"/>
        <item x="218"/>
        <item x="69"/>
        <item x="91"/>
        <item x="59"/>
        <item x="121"/>
        <item x="70"/>
        <item x="180"/>
        <item x="124"/>
        <item x="159"/>
        <item x="87"/>
        <item x="210"/>
        <item x="151"/>
        <item x="153"/>
        <item x="185"/>
        <item x="204"/>
        <item x="122"/>
        <item x="231"/>
        <item x="189"/>
        <item x="63"/>
        <item x="61"/>
        <item x="142"/>
        <item x="64"/>
        <item x="111"/>
        <item x="4"/>
        <item x="200"/>
        <item x="47"/>
        <item x="164"/>
        <item x="138"/>
        <item x="39"/>
        <item x="233"/>
        <item x="232"/>
        <item x="17"/>
        <item x="129"/>
        <item x="56"/>
        <item x="84"/>
        <item x="143"/>
        <item x="77"/>
        <item x="10"/>
        <item x="3"/>
        <item x="156"/>
        <item x="96"/>
        <item x="94"/>
        <item x="11"/>
        <item x="110"/>
        <item x="148"/>
        <item x="141"/>
        <item x="169"/>
        <item x="38"/>
        <item x="140"/>
        <item x="65"/>
        <item x="216"/>
        <item x="175"/>
        <item x="137"/>
        <item x="35"/>
        <item x="85"/>
        <item x="75"/>
        <item x="83"/>
        <item x="80"/>
        <item x="128"/>
        <item x="99"/>
        <item x="167"/>
        <item x="234"/>
        <item x="107"/>
        <item x="149"/>
        <item x="114"/>
        <item x="25"/>
        <item x="193"/>
        <item x="72"/>
        <item x="67"/>
        <item x="146"/>
        <item x="8"/>
        <item x="33"/>
        <item x="235"/>
        <item x="163"/>
        <item x="109"/>
        <item x="27"/>
        <item x="19"/>
        <item x="15"/>
        <item x="5"/>
        <item x="20"/>
        <item x="78"/>
        <item x="92"/>
        <item x="181"/>
        <item x="7"/>
        <item x="139"/>
        <item x="162"/>
        <item x="57"/>
        <item x="219"/>
        <item x="120"/>
        <item x="215"/>
        <item x="209"/>
        <item x="208"/>
        <item x="76"/>
        <item x="191"/>
        <item x="236"/>
        <item x="152"/>
        <item x="2"/>
        <item x="125"/>
        <item x="22"/>
        <item x="118"/>
        <item x="217"/>
        <item x="221"/>
        <item x="21"/>
        <item x="23"/>
        <item x="171"/>
        <item x="54"/>
        <item x="170"/>
        <item x="24"/>
        <item x="237"/>
        <item x="95"/>
        <item x="133"/>
        <item x="106"/>
        <item x="117"/>
        <item x="238"/>
        <item x="100"/>
        <item x="203"/>
        <item x="6"/>
        <item x="182"/>
        <item x="88"/>
        <item x="103"/>
        <item x="119"/>
        <item x="172"/>
        <item x="14"/>
        <item x="55"/>
        <item x="194"/>
        <item x="190"/>
        <item x="239"/>
        <item x="187"/>
        <item x="105"/>
        <item x="34"/>
        <item x="199"/>
        <item x="188"/>
        <item x="60"/>
        <item x="240"/>
        <item x="52"/>
        <item x="166"/>
        <item x="12"/>
        <item x="43"/>
        <item x="68"/>
        <item x="127"/>
        <item x="74"/>
        <item x="97"/>
        <item x="201"/>
        <item x="112"/>
        <item x="168"/>
        <item x="102"/>
        <item x="213"/>
        <item x="212"/>
        <item x="113"/>
        <item x="71"/>
        <item x="81"/>
        <item x="13"/>
        <item x="176"/>
        <item x="160"/>
        <item x="73"/>
        <item x="157"/>
        <item x="104"/>
        <item x="158"/>
        <item x="51"/>
        <item x="195"/>
        <item x="186"/>
        <item x="40"/>
        <item x="82"/>
        <item x="202"/>
        <item x="50"/>
        <item x="205"/>
        <item x="206"/>
        <item x="207"/>
        <item x="214"/>
        <item x="222"/>
        <item x="220"/>
        <item x="2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8">
    <i>
      <x/>
    </i>
    <i>
      <x v="2"/>
    </i>
    <i>
      <x v="3"/>
    </i>
    <i>
      <x v="4"/>
    </i>
    <i>
      <x v="5"/>
    </i>
    <i>
      <x v="6"/>
    </i>
    <i>
      <x v="7"/>
    </i>
    <i>
      <x v="9"/>
    </i>
    <i>
      <x v="10"/>
    </i>
    <i>
      <x v="11"/>
    </i>
    <i>
      <x v="12"/>
    </i>
    <i>
      <x v="13"/>
    </i>
    <i>
      <x v="14"/>
    </i>
    <i>
      <x v="15"/>
    </i>
    <i>
      <x v="16"/>
    </i>
    <i>
      <x v="17"/>
    </i>
    <i>
      <x v="19"/>
    </i>
    <i t="grand">
      <x/>
    </i>
  </rowItems>
  <colItems count="1">
    <i/>
  </colItems>
  <dataFields count="1">
    <dataField name="Count of Designation" fld="6" subtotal="count" baseField="1" baseItem="0"/>
  </dataFields>
  <formats count="1">
    <format dxfId="298">
      <pivotArea outline="0" collapsedLevelsAreSubtotals="1" fieldPosition="0"/>
    </format>
  </formats>
  <chartFormats count="2">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dateBetween" evalOrder="-1" id="30" name="DOB">
      <autoFilter ref="A1">
        <filterColumn colId="0">
          <customFilters and="1">
            <customFilter operator="greaterThanOrEqual" val="21916"/>
            <customFilter operator="lessThanOrEqual" val="22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775685-6FD7-4A78-9324-D42B95A2BC19}" name="PivotTable11" cacheId="7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F25:G157" firstHeaderRow="1" firstDataRow="1" firstDataCol="1"/>
  <pivotFields count="23">
    <pivotField showAll="0" defaultSubtotal="0"/>
    <pivotField showAll="0" defaultSubtotal="0">
      <items count="20">
        <item x="1"/>
        <item m="1" x="18"/>
        <item x="7"/>
        <item x="4"/>
        <item x="13"/>
        <item x="14"/>
        <item x="11"/>
        <item x="9"/>
        <item m="1" x="19"/>
        <item x="3"/>
        <item x="15"/>
        <item x="10"/>
        <item x="2"/>
        <item x="8"/>
        <item x="12"/>
        <item x="5"/>
        <item x="16"/>
        <item x="0"/>
        <item x="6"/>
        <item x="17"/>
      </items>
    </pivotField>
    <pivotField showAll="0" defaultSubtotal="0"/>
    <pivotField showAll="0" defaultSubtotal="0">
      <items count="23">
        <item x="14"/>
        <item x="5"/>
        <item x="12"/>
        <item x="2"/>
        <item x="20"/>
        <item x="4"/>
        <item x="1"/>
        <item x="10"/>
        <item x="3"/>
        <item x="6"/>
        <item x="15"/>
        <item x="17"/>
        <item x="8"/>
        <item x="9"/>
        <item m="1" x="22"/>
        <item x="13"/>
        <item x="18"/>
        <item x="16"/>
        <item x="11"/>
        <item x="7"/>
        <item x="0"/>
        <item x="19"/>
        <item h="1" x="21"/>
      </items>
    </pivotField>
    <pivotField showAll="0" defaultSubtotal="0"/>
    <pivotField showAll="0" defaultSubtotal="0"/>
    <pivotField showAll="0" defaultSubtotal="0"/>
    <pivotField axis="axisRow" dataField="1" subtotalTop="0" showAll="0" defaultSubtotal="0">
      <items count="136">
        <item x="115"/>
        <item x="59"/>
        <item x="83"/>
        <item x="12"/>
        <item x="49"/>
        <item x="11"/>
        <item x="63"/>
        <item x="103"/>
        <item x="89"/>
        <item x="116"/>
        <item x="48"/>
        <item x="43"/>
        <item x="34"/>
        <item x="111"/>
        <item x="96"/>
        <item x="28"/>
        <item x="110"/>
        <item x="23"/>
        <item x="38"/>
        <item x="86"/>
        <item x="18"/>
        <item x="71"/>
        <item x="61"/>
        <item x="66"/>
        <item x="32"/>
        <item x="39"/>
        <item x="65"/>
        <item x="8"/>
        <item x="10"/>
        <item x="55"/>
        <item x="6"/>
        <item x="41"/>
        <item x="73"/>
        <item x="50"/>
        <item x="99"/>
        <item x="1"/>
        <item x="30"/>
        <item x="0"/>
        <item m="1" x="134"/>
        <item x="40"/>
        <item x="72"/>
        <item x="7"/>
        <item x="22"/>
        <item x="21"/>
        <item x="64"/>
        <item x="42"/>
        <item x="17"/>
        <item x="29"/>
        <item x="88"/>
        <item x="24"/>
        <item x="105"/>
        <item m="1" x="135"/>
        <item x="54"/>
        <item x="37"/>
        <item x="4"/>
        <item x="85"/>
        <item x="80"/>
        <item x="25"/>
        <item x="5"/>
        <item x="79"/>
        <item x="98"/>
        <item x="2"/>
        <item x="36"/>
        <item m="1" x="133"/>
        <item x="97"/>
        <item x="60"/>
        <item x="51"/>
        <item x="15"/>
        <item x="93"/>
        <item x="14"/>
        <item x="104"/>
        <item x="90"/>
        <item x="94"/>
        <item x="81"/>
        <item x="53"/>
        <item x="26"/>
        <item x="106"/>
        <item x="87"/>
        <item x="109"/>
        <item x="68"/>
        <item x="20"/>
        <item x="19"/>
        <item x="75"/>
        <item x="46"/>
        <item x="95"/>
        <item x="101"/>
        <item x="100"/>
        <item x="82"/>
        <item x="57"/>
        <item x="47"/>
        <item x="74"/>
        <item x="113"/>
        <item x="27"/>
        <item x="114"/>
        <item x="108"/>
        <item x="91"/>
        <item x="45"/>
        <item x="44"/>
        <item x="56"/>
        <item x="92"/>
        <item x="102"/>
        <item x="3"/>
        <item x="77"/>
        <item x="112"/>
        <item x="35"/>
        <item x="62"/>
        <item x="76"/>
        <item x="9"/>
        <item m="1" x="132"/>
        <item x="69"/>
        <item x="58"/>
        <item x="67"/>
        <item x="70"/>
        <item x="52"/>
        <item x="84"/>
        <item x="33"/>
        <item x="16"/>
        <item x="107"/>
        <item x="31"/>
        <item x="131"/>
        <item x="13"/>
        <item x="78"/>
        <item x="117"/>
        <item x="118"/>
        <item x="119"/>
        <item x="120"/>
        <item x="121"/>
        <item x="122"/>
        <item x="123"/>
        <item x="124"/>
        <item x="125"/>
        <item x="126"/>
        <item x="127"/>
        <item x="128"/>
        <item x="129"/>
        <item x="130"/>
      </items>
    </pivotField>
    <pivotField showAll="0" defaultSubtotal="0">
      <items count="4">
        <item x="0"/>
        <item m="1" x="3"/>
        <item x="1"/>
        <item x="2"/>
      </items>
    </pivotField>
    <pivotField showAll="0" defaultSubtotal="0"/>
    <pivotField showAll="0" defaultSubtotal="0">
      <items count="242">
        <item x="132"/>
        <item x="108"/>
        <item x="0"/>
        <item x="86"/>
        <item x="36"/>
        <item x="26"/>
        <item x="226"/>
        <item x="48"/>
        <item x="224"/>
        <item x="198"/>
        <item x="44"/>
        <item x="154"/>
        <item x="28"/>
        <item x="225"/>
        <item x="31"/>
        <item x="41"/>
        <item x="155"/>
        <item x="37"/>
        <item x="223"/>
        <item x="227"/>
        <item x="42"/>
        <item x="1"/>
        <item x="116"/>
        <item x="32"/>
        <item x="49"/>
        <item x="165"/>
        <item x="150"/>
        <item x="145"/>
        <item x="161"/>
        <item x="115"/>
        <item x="197"/>
        <item x="30"/>
        <item x="147"/>
        <item x="178"/>
        <item x="131"/>
        <item x="58"/>
        <item x="130"/>
        <item x="29"/>
        <item x="18"/>
        <item x="196"/>
        <item x="53"/>
        <item x="228"/>
        <item x="9"/>
        <item x="16"/>
        <item x="93"/>
        <item x="211"/>
        <item x="62"/>
        <item x="136"/>
        <item x="183"/>
        <item x="192"/>
        <item x="134"/>
        <item x="135"/>
        <item x="179"/>
        <item x="126"/>
        <item x="79"/>
        <item x="66"/>
        <item x="229"/>
        <item x="98"/>
        <item x="184"/>
        <item x="46"/>
        <item x="173"/>
        <item x="230"/>
        <item x="177"/>
        <item x="90"/>
        <item x="123"/>
        <item x="174"/>
        <item x="144"/>
        <item x="89"/>
        <item x="45"/>
        <item x="101"/>
        <item x="218"/>
        <item x="69"/>
        <item x="91"/>
        <item x="59"/>
        <item x="121"/>
        <item x="70"/>
        <item x="180"/>
        <item x="124"/>
        <item x="159"/>
        <item x="87"/>
        <item x="210"/>
        <item x="151"/>
        <item x="153"/>
        <item x="185"/>
        <item x="204"/>
        <item x="122"/>
        <item x="231"/>
        <item x="189"/>
        <item x="63"/>
        <item x="61"/>
        <item x="142"/>
        <item x="64"/>
        <item x="111"/>
        <item x="4"/>
        <item x="200"/>
        <item x="47"/>
        <item x="164"/>
        <item x="138"/>
        <item x="39"/>
        <item x="233"/>
        <item x="232"/>
        <item x="17"/>
        <item x="129"/>
        <item x="56"/>
        <item x="84"/>
        <item x="143"/>
        <item x="77"/>
        <item x="10"/>
        <item x="3"/>
        <item x="156"/>
        <item x="96"/>
        <item x="94"/>
        <item x="11"/>
        <item x="110"/>
        <item x="148"/>
        <item x="141"/>
        <item x="169"/>
        <item x="38"/>
        <item x="140"/>
        <item x="65"/>
        <item x="216"/>
        <item x="175"/>
        <item x="137"/>
        <item x="35"/>
        <item x="85"/>
        <item x="75"/>
        <item x="83"/>
        <item x="80"/>
        <item x="128"/>
        <item x="99"/>
        <item x="167"/>
        <item x="234"/>
        <item x="107"/>
        <item x="149"/>
        <item x="114"/>
        <item x="25"/>
        <item x="193"/>
        <item x="72"/>
        <item x="67"/>
        <item x="146"/>
        <item x="8"/>
        <item x="33"/>
        <item x="235"/>
        <item x="163"/>
        <item x="109"/>
        <item x="27"/>
        <item x="19"/>
        <item x="15"/>
        <item x="5"/>
        <item x="20"/>
        <item x="78"/>
        <item x="92"/>
        <item x="181"/>
        <item x="7"/>
        <item x="139"/>
        <item x="162"/>
        <item x="57"/>
        <item x="219"/>
        <item x="120"/>
        <item x="215"/>
        <item x="209"/>
        <item x="208"/>
        <item x="76"/>
        <item x="191"/>
        <item x="236"/>
        <item x="152"/>
        <item x="2"/>
        <item x="125"/>
        <item x="22"/>
        <item x="118"/>
        <item x="217"/>
        <item x="221"/>
        <item x="21"/>
        <item x="23"/>
        <item x="171"/>
        <item x="54"/>
        <item x="170"/>
        <item x="24"/>
        <item x="237"/>
        <item x="95"/>
        <item x="133"/>
        <item x="106"/>
        <item x="117"/>
        <item x="238"/>
        <item x="100"/>
        <item x="203"/>
        <item x="6"/>
        <item x="182"/>
        <item x="88"/>
        <item x="103"/>
        <item x="119"/>
        <item x="172"/>
        <item x="14"/>
        <item x="55"/>
        <item x="194"/>
        <item x="190"/>
        <item x="239"/>
        <item x="187"/>
        <item x="105"/>
        <item x="34"/>
        <item x="199"/>
        <item x="188"/>
        <item x="60"/>
        <item x="240"/>
        <item x="52"/>
        <item x="166"/>
        <item x="12"/>
        <item x="43"/>
        <item x="68"/>
        <item x="127"/>
        <item x="74"/>
        <item x="97"/>
        <item x="201"/>
        <item x="112"/>
        <item x="168"/>
        <item x="102"/>
        <item x="213"/>
        <item x="212"/>
        <item x="113"/>
        <item x="71"/>
        <item x="81"/>
        <item x="13"/>
        <item x="176"/>
        <item x="160"/>
        <item x="73"/>
        <item x="157"/>
        <item x="104"/>
        <item x="158"/>
        <item x="51"/>
        <item x="195"/>
        <item x="186"/>
        <item x="40"/>
        <item x="82"/>
        <item x="202"/>
        <item x="50"/>
        <item x="205"/>
        <item x="206"/>
        <item x="207"/>
        <item x="214"/>
        <item x="222"/>
        <item x="220"/>
        <item x="241"/>
      </items>
    </pivotField>
    <pivotField showAll="0" defaultSubtotal="0"/>
    <pivotField subtotalTop="0"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1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9"/>
    </i>
    <i>
      <x v="40"/>
    </i>
    <i>
      <x v="41"/>
    </i>
    <i>
      <x v="42"/>
    </i>
    <i>
      <x v="43"/>
    </i>
    <i>
      <x v="44"/>
    </i>
    <i>
      <x v="45"/>
    </i>
    <i>
      <x v="46"/>
    </i>
    <i>
      <x v="47"/>
    </i>
    <i>
      <x v="48"/>
    </i>
    <i>
      <x v="49"/>
    </i>
    <i>
      <x v="50"/>
    </i>
    <i>
      <x v="52"/>
    </i>
    <i>
      <x v="53"/>
    </i>
    <i>
      <x v="54"/>
    </i>
    <i>
      <x v="55"/>
    </i>
    <i>
      <x v="56"/>
    </i>
    <i>
      <x v="57"/>
    </i>
    <i>
      <x v="58"/>
    </i>
    <i>
      <x v="59"/>
    </i>
    <i>
      <x v="60"/>
    </i>
    <i>
      <x v="61"/>
    </i>
    <i>
      <x v="62"/>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9"/>
    </i>
    <i>
      <x v="110"/>
    </i>
    <i>
      <x v="111"/>
    </i>
    <i>
      <x v="112"/>
    </i>
    <i>
      <x v="113"/>
    </i>
    <i>
      <x v="114"/>
    </i>
    <i>
      <x v="115"/>
    </i>
    <i>
      <x v="116"/>
    </i>
    <i>
      <x v="117"/>
    </i>
    <i>
      <x v="118"/>
    </i>
    <i>
      <x v="120"/>
    </i>
    <i>
      <x v="121"/>
    </i>
    <i>
      <x v="122"/>
    </i>
    <i>
      <x v="123"/>
    </i>
    <i>
      <x v="124"/>
    </i>
    <i>
      <x v="125"/>
    </i>
    <i>
      <x v="126"/>
    </i>
    <i>
      <x v="127"/>
    </i>
    <i>
      <x v="128"/>
    </i>
    <i>
      <x v="129"/>
    </i>
    <i>
      <x v="130"/>
    </i>
    <i>
      <x v="131"/>
    </i>
    <i>
      <x v="132"/>
    </i>
    <i>
      <x v="133"/>
    </i>
    <i>
      <x v="134"/>
    </i>
    <i>
      <x v="135"/>
    </i>
    <i t="grand">
      <x/>
    </i>
  </rowItems>
  <colItems count="1">
    <i/>
  </colItems>
  <dataFields count="1">
    <dataField name="Count of Sorted Designation" fld="7" subtotal="count" baseField="0" baseItem="0"/>
  </dataFields>
  <formats count="6">
    <format dxfId="292">
      <pivotArea collapsedLevelsAreSubtotals="1" fieldPosition="0">
        <references count="1">
          <reference field="7" count="11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reference>
        </references>
      </pivotArea>
    </format>
    <format dxfId="293">
      <pivotArea field="7" type="button" dataOnly="0" labelOnly="1" outline="0" axis="axisRow" fieldPosition="0"/>
    </format>
    <format dxfId="294">
      <pivotArea dataOnly="0" labelOnly="1" fieldPosition="0">
        <references count="1">
          <reference field="7"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95">
      <pivotArea dataOnly="0" labelOnly="1" fieldPosition="0">
        <references count="1">
          <reference field="7"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96">
      <pivotArea dataOnly="0" labelOnly="1" fieldPosition="0">
        <references count="1">
          <reference field="7" count="19">
            <x v="100"/>
            <x v="101"/>
            <x v="102"/>
            <x v="103"/>
            <x v="104"/>
            <x v="105"/>
            <x v="106"/>
            <x v="107"/>
            <x v="108"/>
            <x v="109"/>
            <x v="110"/>
            <x v="111"/>
            <x v="112"/>
            <x v="113"/>
            <x v="114"/>
            <x v="115"/>
            <x v="116"/>
            <x v="117"/>
            <x v="118"/>
          </reference>
        </references>
      </pivotArea>
    </format>
    <format dxfId="297">
      <pivotArea dataOnly="0" labelOnly="1" outline="0" axis="axisValues"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dateBetween" evalOrder="-1" id="24" name="DOB">
      <autoFilter ref="A1">
        <filterColumn colId="0">
          <customFilters and="1">
            <customFilter operator="greaterThanOrEqual" val="21916"/>
            <customFilter operator="lessThanOrEqual" val="22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6EE92CE-14E8-413C-8258-38AD29D354FF}" name="PivotTable2" cacheId="7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I3:J6" firstHeaderRow="1" firstDataRow="1" firstDataCol="1"/>
  <pivotFields count="23">
    <pivotField showAll="0"/>
    <pivotField showAll="0">
      <items count="21">
        <item x="1"/>
        <item m="1" x="18"/>
        <item x="7"/>
        <item x="4"/>
        <item x="13"/>
        <item x="14"/>
        <item x="11"/>
        <item x="9"/>
        <item m="1" x="19"/>
        <item x="3"/>
        <item x="15"/>
        <item x="10"/>
        <item x="2"/>
        <item x="8"/>
        <item x="12"/>
        <item x="5"/>
        <item x="16"/>
        <item x="0"/>
        <item x="6"/>
        <item x="17"/>
        <item t="default"/>
      </items>
    </pivotField>
    <pivotField showAll="0"/>
    <pivotField showAll="0">
      <items count="24">
        <item x="14"/>
        <item x="5"/>
        <item x="12"/>
        <item x="2"/>
        <item x="20"/>
        <item x="4"/>
        <item x="1"/>
        <item x="10"/>
        <item x="3"/>
        <item x="6"/>
        <item x="15"/>
        <item x="17"/>
        <item x="8"/>
        <item x="9"/>
        <item m="1" x="22"/>
        <item x="13"/>
        <item x="18"/>
        <item x="16"/>
        <item x="11"/>
        <item x="7"/>
        <item x="0"/>
        <item x="19"/>
        <item h="1" x="21"/>
        <item t="default"/>
      </items>
    </pivotField>
    <pivotField showAll="0"/>
    <pivotField dataField="1" showAll="0"/>
    <pivotField showAll="0"/>
    <pivotField showAll="0"/>
    <pivotField axis="axisRow" showAll="0">
      <items count="5">
        <item x="0"/>
        <item m="1" x="3"/>
        <item x="1"/>
        <item x="2"/>
        <item t="default"/>
      </items>
    </pivotField>
    <pivotField showAll="0"/>
    <pivotField showAll="0">
      <items count="243">
        <item x="132"/>
        <item x="108"/>
        <item x="0"/>
        <item x="86"/>
        <item x="36"/>
        <item x="26"/>
        <item x="226"/>
        <item x="48"/>
        <item x="224"/>
        <item x="198"/>
        <item x="44"/>
        <item x="154"/>
        <item x="28"/>
        <item x="225"/>
        <item x="31"/>
        <item x="41"/>
        <item x="155"/>
        <item x="37"/>
        <item x="223"/>
        <item x="227"/>
        <item x="42"/>
        <item x="1"/>
        <item x="116"/>
        <item x="32"/>
        <item x="49"/>
        <item x="165"/>
        <item x="150"/>
        <item x="145"/>
        <item x="161"/>
        <item x="115"/>
        <item x="197"/>
        <item x="30"/>
        <item x="147"/>
        <item x="178"/>
        <item x="131"/>
        <item x="58"/>
        <item x="130"/>
        <item x="29"/>
        <item x="18"/>
        <item x="196"/>
        <item x="53"/>
        <item x="228"/>
        <item x="9"/>
        <item x="16"/>
        <item x="93"/>
        <item x="211"/>
        <item x="62"/>
        <item x="136"/>
        <item x="183"/>
        <item x="192"/>
        <item x="134"/>
        <item x="135"/>
        <item x="179"/>
        <item x="126"/>
        <item x="79"/>
        <item x="66"/>
        <item x="229"/>
        <item x="98"/>
        <item x="184"/>
        <item x="46"/>
        <item x="173"/>
        <item x="230"/>
        <item x="177"/>
        <item x="90"/>
        <item x="123"/>
        <item x="174"/>
        <item x="144"/>
        <item x="89"/>
        <item x="45"/>
        <item x="101"/>
        <item x="218"/>
        <item x="69"/>
        <item x="91"/>
        <item x="59"/>
        <item x="121"/>
        <item x="70"/>
        <item x="180"/>
        <item x="124"/>
        <item x="159"/>
        <item x="87"/>
        <item x="210"/>
        <item x="151"/>
        <item x="153"/>
        <item x="185"/>
        <item x="204"/>
        <item x="122"/>
        <item x="231"/>
        <item x="189"/>
        <item x="63"/>
        <item x="61"/>
        <item x="142"/>
        <item x="64"/>
        <item x="111"/>
        <item x="4"/>
        <item x="200"/>
        <item x="47"/>
        <item x="164"/>
        <item x="138"/>
        <item x="39"/>
        <item x="233"/>
        <item x="232"/>
        <item x="17"/>
        <item x="129"/>
        <item x="56"/>
        <item x="84"/>
        <item x="143"/>
        <item x="77"/>
        <item x="10"/>
        <item x="3"/>
        <item x="156"/>
        <item x="96"/>
        <item x="94"/>
        <item x="11"/>
        <item x="110"/>
        <item x="148"/>
        <item x="141"/>
        <item x="169"/>
        <item x="38"/>
        <item x="140"/>
        <item x="65"/>
        <item x="216"/>
        <item x="175"/>
        <item x="137"/>
        <item x="35"/>
        <item x="85"/>
        <item x="75"/>
        <item x="83"/>
        <item x="80"/>
        <item x="128"/>
        <item x="99"/>
        <item x="167"/>
        <item x="234"/>
        <item x="107"/>
        <item x="149"/>
        <item x="114"/>
        <item x="25"/>
        <item x="193"/>
        <item x="72"/>
        <item x="67"/>
        <item x="146"/>
        <item x="8"/>
        <item x="33"/>
        <item x="235"/>
        <item x="163"/>
        <item x="109"/>
        <item x="27"/>
        <item x="19"/>
        <item x="15"/>
        <item x="5"/>
        <item x="20"/>
        <item x="78"/>
        <item x="92"/>
        <item x="181"/>
        <item x="7"/>
        <item x="139"/>
        <item x="162"/>
        <item x="57"/>
        <item x="219"/>
        <item x="120"/>
        <item x="215"/>
        <item x="209"/>
        <item x="208"/>
        <item x="76"/>
        <item x="191"/>
        <item x="236"/>
        <item x="152"/>
        <item x="2"/>
        <item x="125"/>
        <item x="22"/>
        <item x="118"/>
        <item x="217"/>
        <item x="221"/>
        <item x="21"/>
        <item x="23"/>
        <item x="171"/>
        <item x="54"/>
        <item x="170"/>
        <item x="24"/>
        <item x="237"/>
        <item x="95"/>
        <item x="133"/>
        <item x="106"/>
        <item x="117"/>
        <item x="238"/>
        <item x="100"/>
        <item x="203"/>
        <item x="6"/>
        <item x="182"/>
        <item x="88"/>
        <item x="103"/>
        <item x="119"/>
        <item x="172"/>
        <item x="14"/>
        <item x="55"/>
        <item x="194"/>
        <item x="190"/>
        <item x="239"/>
        <item x="187"/>
        <item x="105"/>
        <item x="34"/>
        <item x="199"/>
        <item x="188"/>
        <item x="60"/>
        <item x="240"/>
        <item x="52"/>
        <item x="166"/>
        <item x="12"/>
        <item x="43"/>
        <item x="68"/>
        <item x="127"/>
        <item x="74"/>
        <item x="97"/>
        <item x="201"/>
        <item x="112"/>
        <item x="168"/>
        <item x="102"/>
        <item x="213"/>
        <item x="212"/>
        <item x="113"/>
        <item x="71"/>
        <item x="81"/>
        <item x="13"/>
        <item x="176"/>
        <item x="160"/>
        <item x="73"/>
        <item x="157"/>
        <item x="104"/>
        <item x="158"/>
        <item x="51"/>
        <item x="195"/>
        <item x="186"/>
        <item x="40"/>
        <item x="82"/>
        <item x="202"/>
        <item x="50"/>
        <item x="205"/>
        <item x="206"/>
        <item x="207"/>
        <item x="214"/>
        <item x="222"/>
        <item x="220"/>
        <item x="2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2"/>
    </i>
    <i t="grand">
      <x/>
    </i>
  </rowItems>
  <colItems count="1">
    <i/>
  </colItems>
  <dataFields count="1">
    <dataField name="Count of Employee Name" fld="5" subtotal="count" baseField="0" baseItem="0"/>
  </dataField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8" count="1" selected="0">
            <x v="0"/>
          </reference>
        </references>
      </pivotArea>
    </chartFormat>
    <chartFormat chart="8" format="8">
      <pivotArea type="data" outline="0" fieldPosition="0">
        <references count="2">
          <reference field="4294967294" count="1" selected="0">
            <x v="0"/>
          </reference>
          <reference field="8" count="1" selected="0">
            <x v="1"/>
          </reference>
        </references>
      </pivotArea>
    </chartFormat>
    <chartFormat chart="8" format="9">
      <pivotArea type="data" outline="0" fieldPosition="0">
        <references count="2">
          <reference field="4294967294" count="1" selected="0">
            <x v="0"/>
          </reference>
          <reference field="8" count="1" selected="0">
            <x v="2"/>
          </reference>
        </references>
      </pivotArea>
    </chartFormat>
    <chartFormat chart="8"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filters count="1">
    <filter fld="17" type="dateBetween" evalOrder="-1" id="24" name="DOB">
      <autoFilter ref="A1">
        <filterColumn colId="0">
          <customFilters and="1">
            <customFilter operator="greaterThanOrEqual" val="21916"/>
            <customFilter operator="lessThanOrEqual" val="22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9AFF51-2963-4333-96F9-CCBA9564DB75}" name="PivotTable14" cacheId="7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K4:AK136" firstHeaderRow="1" firstDataRow="1" firstDataCol="1"/>
  <pivotFields count="23">
    <pivotField showAll="0"/>
    <pivotField showAll="0">
      <items count="21">
        <item x="1"/>
        <item m="1" x="18"/>
        <item x="7"/>
        <item x="4"/>
        <item x="13"/>
        <item x="14"/>
        <item x="11"/>
        <item x="9"/>
        <item m="1" x="19"/>
        <item x="3"/>
        <item x="15"/>
        <item x="10"/>
        <item x="2"/>
        <item x="8"/>
        <item x="12"/>
        <item x="5"/>
        <item x="16"/>
        <item x="0"/>
        <item x="6"/>
        <item x="17"/>
        <item t="default"/>
      </items>
    </pivotField>
    <pivotField showAll="0"/>
    <pivotField showAll="0">
      <items count="24">
        <item x="14"/>
        <item x="5"/>
        <item x="12"/>
        <item x="2"/>
        <item x="20"/>
        <item x="4"/>
        <item x="1"/>
        <item x="10"/>
        <item x="3"/>
        <item x="6"/>
        <item x="15"/>
        <item x="17"/>
        <item x="8"/>
        <item x="9"/>
        <item m="1" x="22"/>
        <item x="13"/>
        <item x="18"/>
        <item x="16"/>
        <item x="11"/>
        <item x="7"/>
        <item x="0"/>
        <item x="19"/>
        <item h="1" x="21"/>
        <item t="default"/>
      </items>
    </pivotField>
    <pivotField showAll="0"/>
    <pivotField showAll="0"/>
    <pivotField showAll="0"/>
    <pivotField axis="axisRow" showAll="0">
      <items count="137">
        <item x="115"/>
        <item x="59"/>
        <item x="124"/>
        <item x="129"/>
        <item x="83"/>
        <item x="12"/>
        <item x="49"/>
        <item x="11"/>
        <item x="63"/>
        <item x="103"/>
        <item x="89"/>
        <item x="116"/>
        <item x="48"/>
        <item x="43"/>
        <item x="34"/>
        <item x="111"/>
        <item x="96"/>
        <item x="28"/>
        <item x="121"/>
        <item x="110"/>
        <item x="23"/>
        <item x="38"/>
        <item x="86"/>
        <item x="18"/>
        <item x="71"/>
        <item x="78"/>
        <item x="61"/>
        <item x="66"/>
        <item x="32"/>
        <item x="39"/>
        <item x="65"/>
        <item x="8"/>
        <item x="10"/>
        <item x="55"/>
        <item x="6"/>
        <item x="41"/>
        <item x="73"/>
        <item x="50"/>
        <item x="99"/>
        <item x="118"/>
        <item x="1"/>
        <item x="30"/>
        <item x="122"/>
        <item x="0"/>
        <item m="1" x="134"/>
        <item x="40"/>
        <item x="72"/>
        <item x="7"/>
        <item x="119"/>
        <item x="22"/>
        <item x="21"/>
        <item x="64"/>
        <item x="42"/>
        <item x="17"/>
        <item x="117"/>
        <item x="29"/>
        <item x="88"/>
        <item x="24"/>
        <item x="105"/>
        <item m="1" x="135"/>
        <item x="54"/>
        <item x="37"/>
        <item x="4"/>
        <item x="85"/>
        <item x="80"/>
        <item x="25"/>
        <item x="5"/>
        <item x="79"/>
        <item x="98"/>
        <item x="2"/>
        <item x="36"/>
        <item x="13"/>
        <item m="1" x="133"/>
        <item x="97"/>
        <item x="126"/>
        <item x="125"/>
        <item x="60"/>
        <item x="51"/>
        <item x="15"/>
        <item x="93"/>
        <item x="14"/>
        <item x="104"/>
        <item x="90"/>
        <item x="94"/>
        <item x="81"/>
        <item x="53"/>
        <item x="26"/>
        <item x="106"/>
        <item x="87"/>
        <item x="109"/>
        <item x="68"/>
        <item x="20"/>
        <item x="19"/>
        <item x="75"/>
        <item x="46"/>
        <item x="95"/>
        <item x="101"/>
        <item x="100"/>
        <item x="82"/>
        <item x="57"/>
        <item x="47"/>
        <item x="74"/>
        <item x="113"/>
        <item x="27"/>
        <item x="114"/>
        <item x="108"/>
        <item x="91"/>
        <item x="45"/>
        <item x="44"/>
        <item x="56"/>
        <item x="92"/>
        <item x="102"/>
        <item x="3"/>
        <item x="128"/>
        <item x="127"/>
        <item x="123"/>
        <item x="77"/>
        <item x="112"/>
        <item x="35"/>
        <item x="62"/>
        <item x="76"/>
        <item x="9"/>
        <item m="1" x="132"/>
        <item x="69"/>
        <item x="130"/>
        <item x="58"/>
        <item x="120"/>
        <item x="67"/>
        <item x="70"/>
        <item x="52"/>
        <item x="84"/>
        <item x="33"/>
        <item x="16"/>
        <item x="107"/>
        <item x="31"/>
        <item x="131"/>
        <item t="default"/>
      </items>
    </pivotField>
    <pivotField showAll="0">
      <items count="5">
        <item x="0"/>
        <item m="1" x="3"/>
        <item x="1"/>
        <item x="2"/>
        <item t="default"/>
      </items>
    </pivotField>
    <pivotField showAll="0"/>
    <pivotField showAll="0">
      <items count="243">
        <item x="132"/>
        <item x="108"/>
        <item x="0"/>
        <item x="86"/>
        <item x="36"/>
        <item x="26"/>
        <item x="226"/>
        <item x="48"/>
        <item x="224"/>
        <item x="198"/>
        <item x="44"/>
        <item x="154"/>
        <item x="28"/>
        <item x="225"/>
        <item x="31"/>
        <item x="41"/>
        <item x="155"/>
        <item x="37"/>
        <item x="223"/>
        <item x="227"/>
        <item x="42"/>
        <item x="1"/>
        <item x="116"/>
        <item x="32"/>
        <item x="49"/>
        <item x="165"/>
        <item x="150"/>
        <item x="145"/>
        <item x="161"/>
        <item x="115"/>
        <item x="197"/>
        <item x="30"/>
        <item x="147"/>
        <item x="178"/>
        <item x="131"/>
        <item x="58"/>
        <item x="130"/>
        <item x="29"/>
        <item x="18"/>
        <item x="196"/>
        <item x="53"/>
        <item x="228"/>
        <item x="9"/>
        <item x="16"/>
        <item x="93"/>
        <item x="211"/>
        <item x="62"/>
        <item x="136"/>
        <item x="183"/>
        <item x="192"/>
        <item x="134"/>
        <item x="135"/>
        <item x="179"/>
        <item x="126"/>
        <item x="79"/>
        <item x="66"/>
        <item x="229"/>
        <item x="98"/>
        <item x="184"/>
        <item x="46"/>
        <item x="173"/>
        <item x="230"/>
        <item x="177"/>
        <item x="90"/>
        <item x="123"/>
        <item x="174"/>
        <item x="144"/>
        <item x="89"/>
        <item x="45"/>
        <item x="101"/>
        <item x="218"/>
        <item x="69"/>
        <item x="91"/>
        <item x="59"/>
        <item x="121"/>
        <item x="70"/>
        <item x="180"/>
        <item x="124"/>
        <item x="159"/>
        <item x="87"/>
        <item x="210"/>
        <item x="151"/>
        <item x="153"/>
        <item x="185"/>
        <item x="204"/>
        <item x="122"/>
        <item x="231"/>
        <item x="189"/>
        <item x="63"/>
        <item x="61"/>
        <item x="142"/>
        <item x="64"/>
        <item x="111"/>
        <item x="4"/>
        <item x="200"/>
        <item x="47"/>
        <item x="164"/>
        <item x="138"/>
        <item x="39"/>
        <item x="233"/>
        <item x="232"/>
        <item x="17"/>
        <item x="129"/>
        <item x="56"/>
        <item x="84"/>
        <item x="143"/>
        <item x="77"/>
        <item x="10"/>
        <item x="3"/>
        <item x="156"/>
        <item x="96"/>
        <item x="94"/>
        <item x="11"/>
        <item x="110"/>
        <item x="148"/>
        <item x="141"/>
        <item x="169"/>
        <item x="38"/>
        <item x="140"/>
        <item x="65"/>
        <item x="216"/>
        <item x="175"/>
        <item x="137"/>
        <item x="35"/>
        <item x="85"/>
        <item x="75"/>
        <item x="83"/>
        <item x="80"/>
        <item x="128"/>
        <item x="99"/>
        <item x="167"/>
        <item x="234"/>
        <item x="107"/>
        <item x="149"/>
        <item x="114"/>
        <item x="25"/>
        <item x="193"/>
        <item x="72"/>
        <item x="67"/>
        <item x="146"/>
        <item x="8"/>
        <item x="33"/>
        <item x="235"/>
        <item x="163"/>
        <item x="109"/>
        <item x="27"/>
        <item x="19"/>
        <item x="15"/>
        <item x="5"/>
        <item x="20"/>
        <item x="78"/>
        <item x="92"/>
        <item x="181"/>
        <item x="7"/>
        <item x="139"/>
        <item x="162"/>
        <item x="57"/>
        <item x="219"/>
        <item x="120"/>
        <item x="215"/>
        <item x="209"/>
        <item x="208"/>
        <item x="76"/>
        <item x="191"/>
        <item x="236"/>
        <item x="152"/>
        <item x="2"/>
        <item x="125"/>
        <item x="22"/>
        <item x="118"/>
        <item x="217"/>
        <item x="221"/>
        <item x="21"/>
        <item x="23"/>
        <item x="171"/>
        <item x="54"/>
        <item x="170"/>
        <item x="24"/>
        <item x="237"/>
        <item x="95"/>
        <item x="133"/>
        <item x="106"/>
        <item x="117"/>
        <item x="238"/>
        <item x="100"/>
        <item x="203"/>
        <item x="6"/>
        <item x="182"/>
        <item x="88"/>
        <item x="103"/>
        <item x="119"/>
        <item x="172"/>
        <item x="14"/>
        <item x="55"/>
        <item x="194"/>
        <item x="190"/>
        <item x="239"/>
        <item x="187"/>
        <item x="105"/>
        <item x="34"/>
        <item x="199"/>
        <item x="188"/>
        <item x="60"/>
        <item x="240"/>
        <item x="52"/>
        <item x="166"/>
        <item x="12"/>
        <item x="43"/>
        <item x="68"/>
        <item x="127"/>
        <item x="74"/>
        <item x="97"/>
        <item x="201"/>
        <item x="112"/>
        <item x="168"/>
        <item x="102"/>
        <item x="213"/>
        <item x="212"/>
        <item x="113"/>
        <item x="71"/>
        <item x="81"/>
        <item x="13"/>
        <item x="176"/>
        <item x="160"/>
        <item x="73"/>
        <item x="157"/>
        <item x="104"/>
        <item x="158"/>
        <item x="51"/>
        <item x="195"/>
        <item x="186"/>
        <item x="40"/>
        <item x="82"/>
        <item x="202"/>
        <item x="50"/>
        <item x="205"/>
        <item x="206"/>
        <item x="207"/>
        <item x="214"/>
        <item x="222"/>
        <item x="220"/>
        <item x="2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5"/>
    </i>
    <i>
      <x v="46"/>
    </i>
    <i>
      <x v="47"/>
    </i>
    <i>
      <x v="48"/>
    </i>
    <i>
      <x v="49"/>
    </i>
    <i>
      <x v="50"/>
    </i>
    <i>
      <x v="51"/>
    </i>
    <i>
      <x v="52"/>
    </i>
    <i>
      <x v="53"/>
    </i>
    <i>
      <x v="54"/>
    </i>
    <i>
      <x v="55"/>
    </i>
    <i>
      <x v="56"/>
    </i>
    <i>
      <x v="57"/>
    </i>
    <i>
      <x v="58"/>
    </i>
    <i>
      <x v="60"/>
    </i>
    <i>
      <x v="61"/>
    </i>
    <i>
      <x v="62"/>
    </i>
    <i>
      <x v="63"/>
    </i>
    <i>
      <x v="64"/>
    </i>
    <i>
      <x v="65"/>
    </i>
    <i>
      <x v="66"/>
    </i>
    <i>
      <x v="67"/>
    </i>
    <i>
      <x v="68"/>
    </i>
    <i>
      <x v="69"/>
    </i>
    <i>
      <x v="70"/>
    </i>
    <i>
      <x v="71"/>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3"/>
    </i>
    <i>
      <x v="124"/>
    </i>
    <i>
      <x v="125"/>
    </i>
    <i>
      <x v="126"/>
    </i>
    <i>
      <x v="127"/>
    </i>
    <i>
      <x v="128"/>
    </i>
    <i>
      <x v="129"/>
    </i>
    <i>
      <x v="130"/>
    </i>
    <i>
      <x v="131"/>
    </i>
    <i>
      <x v="132"/>
    </i>
    <i>
      <x v="133"/>
    </i>
    <i>
      <x v="134"/>
    </i>
    <i t="grand">
      <x/>
    </i>
  </rowItems>
  <colItems count="1">
    <i/>
  </colItems>
  <pivotTableStyleInfo name="PivotStyleLight16" showRowHeaders="1" showColHeaders="1" showRowStripes="0" showColStripes="0" showLastColumn="1"/>
  <filters count="1">
    <filter fld="17" type="dateBetween" evalOrder="-1" id="24" name="DOB">
      <autoFilter ref="A1">
        <filterColumn colId="0">
          <customFilters and="1">
            <customFilter operator="greaterThanOrEqual" val="21916"/>
            <customFilter operator="lessThanOrEqual" val="22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8CBFCF-0D86-45E7-902E-2EF1231BFE86}" name="PivotTable12" cacheId="7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4">
  <location ref="AJ4:AJ279" firstHeaderRow="1" firstDataRow="1" firstDataCol="1"/>
  <pivotFields count="23">
    <pivotField showAll="0" defaultSubtotal="0"/>
    <pivotField showAll="0" defaultSubtotal="0">
      <items count="20">
        <item x="1"/>
        <item m="1" x="18"/>
        <item x="7"/>
        <item x="4"/>
        <item x="13"/>
        <item x="14"/>
        <item x="11"/>
        <item x="9"/>
        <item m="1" x="19"/>
        <item x="3"/>
        <item x="15"/>
        <item x="10"/>
        <item x="2"/>
        <item x="8"/>
        <item x="12"/>
        <item x="5"/>
        <item x="16"/>
        <item x="0"/>
        <item x="6"/>
        <item x="17"/>
      </items>
    </pivotField>
    <pivotField showAll="0" defaultSubtotal="0"/>
    <pivotField showAll="0" defaultSubtotal="0">
      <items count="23">
        <item x="14"/>
        <item x="5"/>
        <item x="12"/>
        <item x="2"/>
        <item x="20"/>
        <item x="4"/>
        <item x="1"/>
        <item x="10"/>
        <item x="3"/>
        <item x="6"/>
        <item x="15"/>
        <item x="17"/>
        <item x="8"/>
        <item x="9"/>
        <item m="1" x="22"/>
        <item x="13"/>
        <item x="18"/>
        <item x="16"/>
        <item x="11"/>
        <item x="7"/>
        <item x="0"/>
        <item x="19"/>
        <item h="1" x="21"/>
      </items>
    </pivotField>
    <pivotField showAll="0" defaultSubtotal="0"/>
    <pivotField axis="axisRow" showAll="0" defaultSubtotal="0">
      <items count="276">
        <item x="66"/>
        <item x="195"/>
        <item x="274"/>
        <item x="59"/>
        <item x="262"/>
        <item x="261"/>
        <item x="68"/>
        <item x="85"/>
        <item x="45"/>
        <item x="256"/>
        <item x="55"/>
        <item x="254"/>
        <item x="181"/>
        <item x="98"/>
        <item x="192"/>
        <item x="112"/>
        <item x="32"/>
        <item x="266"/>
        <item x="187"/>
        <item x="102"/>
        <item x="226"/>
        <item x="79"/>
        <item x="163"/>
        <item x="183"/>
        <item x="152"/>
        <item x="31"/>
        <item x="223"/>
        <item x="200"/>
        <item x="2"/>
        <item x="208"/>
        <item x="268"/>
        <item x="11"/>
        <item x="207"/>
        <item x="95"/>
        <item x="139"/>
        <item x="250"/>
        <item x="58"/>
        <item x="215"/>
        <item x="267"/>
        <item x="180"/>
        <item x="0"/>
        <item x="160"/>
        <item x="210"/>
        <item x="236"/>
        <item x="196"/>
        <item x="61"/>
        <item x="50"/>
        <item x="57"/>
        <item x="76"/>
        <item x="233"/>
        <item x="155"/>
        <item x="44"/>
        <item x="88"/>
        <item x="142"/>
        <item x="54"/>
        <item x="6"/>
        <item x="28"/>
        <item x="168"/>
        <item x="38"/>
        <item x="126"/>
        <item x="47"/>
        <item x="164"/>
        <item x="136"/>
        <item x="104"/>
        <item x="135"/>
        <item x="174"/>
        <item x="19"/>
        <item x="46"/>
        <item x="92"/>
        <item x="114"/>
        <item x="162"/>
        <item x="117"/>
        <item x="241"/>
        <item x="252"/>
        <item x="170"/>
        <item x="248"/>
        <item x="137"/>
        <item x="120"/>
        <item x="263"/>
        <item x="82"/>
        <item x="166"/>
        <item x="216"/>
        <item x="177"/>
        <item x="84"/>
        <item x="222"/>
        <item x="10"/>
        <item x="242"/>
        <item x="41"/>
        <item x="56"/>
        <item x="211"/>
        <item x="123"/>
        <item x="94"/>
        <item x="225"/>
        <item x="147"/>
        <item x="239"/>
        <item x="175"/>
        <item x="144"/>
        <item x="217"/>
        <item x="18"/>
        <item x="4"/>
        <item x="118"/>
        <item x="129"/>
        <item x="197"/>
        <item x="156"/>
        <item x="159"/>
        <item x="86"/>
        <item x="257"/>
        <item x="27"/>
        <item x="154"/>
        <item x="237"/>
        <item x="52"/>
        <item x="238"/>
        <item x="157"/>
        <item x="67"/>
        <item x="48"/>
        <item x="7"/>
        <item x="12"/>
        <item x="62"/>
        <item x="270"/>
        <item x="25"/>
        <item x="201"/>
        <item x="37"/>
        <item x="232"/>
        <item x="176"/>
        <item x="198"/>
        <item x="30"/>
        <item x="244"/>
        <item x="243"/>
        <item x="26"/>
        <item x="73"/>
        <item x="40"/>
        <item x="87"/>
        <item x="128"/>
        <item x="179"/>
        <item x="227"/>
        <item x="91"/>
        <item x="190"/>
        <item x="158"/>
        <item x="36"/>
        <item x="235"/>
        <item x="1"/>
        <item x="212"/>
        <item x="221"/>
        <item x="167"/>
        <item x="103"/>
        <item x="138"/>
        <item x="132"/>
        <item x="172"/>
        <item x="122"/>
        <item x="115"/>
        <item x="106"/>
        <item x="14"/>
        <item x="53"/>
        <item x="21"/>
        <item x="146"/>
        <item x="228"/>
        <item x="161"/>
        <item x="249"/>
        <item x="34"/>
        <item x="130"/>
        <item x="121"/>
        <item x="23"/>
        <item x="188"/>
        <item x="182"/>
        <item x="224"/>
        <item x="178"/>
        <item x="71"/>
        <item x="133"/>
        <item x="20"/>
        <item x="70"/>
        <item x="5"/>
        <item x="97"/>
        <item x="60"/>
        <item x="141"/>
        <item x="140"/>
        <item x="108"/>
        <item x="109"/>
        <item x="218"/>
        <item x="194"/>
        <item x="93"/>
        <item x="111"/>
        <item x="13"/>
        <item x="234"/>
        <item x="105"/>
        <item x="245"/>
        <item x="119"/>
        <item x="264"/>
        <item x="113"/>
        <item x="3"/>
        <item x="89"/>
        <item x="169"/>
        <item x="43"/>
        <item x="131"/>
        <item x="271"/>
        <item x="22"/>
        <item x="149"/>
        <item x="260"/>
        <item x="151"/>
        <item x="8"/>
        <item x="100"/>
        <item x="90"/>
        <item x="203"/>
        <item x="272"/>
        <item x="269"/>
        <item x="51"/>
        <item x="186"/>
        <item x="240"/>
        <item x="184"/>
        <item x="134"/>
        <item x="17"/>
        <item x="265"/>
        <item x="35"/>
        <item x="125"/>
        <item x="42"/>
        <item x="219"/>
        <item x="191"/>
        <item x="101"/>
        <item x="15"/>
        <item x="246"/>
        <item x="153"/>
        <item x="148"/>
        <item x="165"/>
        <item x="259"/>
        <item x="9"/>
        <item x="206"/>
        <item x="202"/>
        <item x="99"/>
        <item x="127"/>
        <item x="230"/>
        <item x="78"/>
        <item x="253"/>
        <item x="49"/>
        <item x="24"/>
        <item x="83"/>
        <item x="80"/>
        <item x="273"/>
        <item x="96"/>
        <item x="29"/>
        <item x="143"/>
        <item x="255"/>
        <item x="74"/>
        <item x="213"/>
        <item x="205"/>
        <item x="229"/>
        <item x="189"/>
        <item x="65"/>
        <item x="39"/>
        <item x="64"/>
        <item x="72"/>
        <item x="150"/>
        <item x="116"/>
        <item x="145"/>
        <item x="214"/>
        <item x="247"/>
        <item x="199"/>
        <item x="209"/>
        <item x="258"/>
        <item x="173"/>
        <item x="16"/>
        <item x="251"/>
        <item x="193"/>
        <item x="75"/>
        <item x="107"/>
        <item x="231"/>
        <item x="33"/>
        <item x="124"/>
        <item x="185"/>
        <item x="81"/>
        <item x="110"/>
        <item x="171"/>
        <item x="63"/>
        <item x="77"/>
        <item x="220"/>
        <item x="204"/>
        <item x="69"/>
        <item x="275"/>
      </items>
    </pivotField>
    <pivotField showAll="0" defaultSubtotal="0"/>
    <pivotField subtotalTop="0" showAll="0" defaultSubtotal="0"/>
    <pivotField showAll="0" defaultSubtotal="0">
      <items count="4">
        <item x="0"/>
        <item m="1" x="3"/>
        <item x="1"/>
        <item x="2"/>
      </items>
    </pivotField>
    <pivotField showAll="0" defaultSubtotal="0"/>
    <pivotField showAll="0" defaultSubtotal="0">
      <items count="242">
        <item x="132"/>
        <item x="108"/>
        <item x="0"/>
        <item x="86"/>
        <item x="36"/>
        <item x="26"/>
        <item x="226"/>
        <item x="48"/>
        <item x="224"/>
        <item x="198"/>
        <item x="44"/>
        <item x="154"/>
        <item x="28"/>
        <item x="225"/>
        <item x="31"/>
        <item x="41"/>
        <item x="155"/>
        <item x="37"/>
        <item x="223"/>
        <item x="227"/>
        <item x="42"/>
        <item x="1"/>
        <item x="116"/>
        <item x="32"/>
        <item x="49"/>
        <item x="165"/>
        <item x="150"/>
        <item x="145"/>
        <item x="161"/>
        <item x="115"/>
        <item x="197"/>
        <item x="30"/>
        <item x="147"/>
        <item x="178"/>
        <item x="131"/>
        <item x="58"/>
        <item x="130"/>
        <item x="29"/>
        <item x="18"/>
        <item x="196"/>
        <item x="53"/>
        <item x="228"/>
        <item x="9"/>
        <item x="16"/>
        <item x="93"/>
        <item x="211"/>
        <item x="62"/>
        <item x="136"/>
        <item x="183"/>
        <item x="192"/>
        <item x="134"/>
        <item x="135"/>
        <item x="179"/>
        <item x="126"/>
        <item x="79"/>
        <item x="66"/>
        <item x="229"/>
        <item x="98"/>
        <item x="184"/>
        <item x="46"/>
        <item x="173"/>
        <item x="230"/>
        <item x="177"/>
        <item x="90"/>
        <item x="123"/>
        <item x="174"/>
        <item x="144"/>
        <item x="89"/>
        <item x="45"/>
        <item x="101"/>
        <item x="218"/>
        <item x="69"/>
        <item x="91"/>
        <item x="59"/>
        <item x="121"/>
        <item x="70"/>
        <item x="180"/>
        <item x="124"/>
        <item x="159"/>
        <item x="87"/>
        <item x="210"/>
        <item x="151"/>
        <item x="153"/>
        <item x="185"/>
        <item x="204"/>
        <item x="122"/>
        <item x="231"/>
        <item x="189"/>
        <item x="63"/>
        <item x="61"/>
        <item x="142"/>
        <item x="64"/>
        <item x="111"/>
        <item x="4"/>
        <item x="200"/>
        <item x="47"/>
        <item x="164"/>
        <item x="138"/>
        <item x="39"/>
        <item x="233"/>
        <item x="232"/>
        <item x="17"/>
        <item x="129"/>
        <item x="56"/>
        <item x="84"/>
        <item x="143"/>
        <item x="77"/>
        <item x="10"/>
        <item x="3"/>
        <item x="156"/>
        <item x="96"/>
        <item x="94"/>
        <item x="11"/>
        <item x="110"/>
        <item x="148"/>
        <item x="141"/>
        <item x="169"/>
        <item x="38"/>
        <item x="140"/>
        <item x="65"/>
        <item x="216"/>
        <item x="175"/>
        <item x="137"/>
        <item x="35"/>
        <item x="85"/>
        <item x="75"/>
        <item x="83"/>
        <item x="80"/>
        <item x="128"/>
        <item x="99"/>
        <item x="167"/>
        <item x="234"/>
        <item x="107"/>
        <item x="149"/>
        <item x="114"/>
        <item x="25"/>
        <item x="193"/>
        <item x="72"/>
        <item x="67"/>
        <item x="146"/>
        <item x="8"/>
        <item x="33"/>
        <item x="235"/>
        <item x="163"/>
        <item x="109"/>
        <item x="27"/>
        <item x="19"/>
        <item x="15"/>
        <item x="5"/>
        <item x="20"/>
        <item x="78"/>
        <item x="92"/>
        <item x="181"/>
        <item x="7"/>
        <item x="139"/>
        <item x="162"/>
        <item x="57"/>
        <item x="219"/>
        <item x="120"/>
        <item x="215"/>
        <item x="209"/>
        <item x="208"/>
        <item x="76"/>
        <item x="191"/>
        <item x="236"/>
        <item x="152"/>
        <item x="2"/>
        <item x="125"/>
        <item x="22"/>
        <item x="118"/>
        <item x="217"/>
        <item x="221"/>
        <item x="21"/>
        <item x="23"/>
        <item x="171"/>
        <item x="54"/>
        <item x="170"/>
        <item x="24"/>
        <item x="237"/>
        <item x="95"/>
        <item x="133"/>
        <item x="106"/>
        <item x="117"/>
        <item x="238"/>
        <item x="100"/>
        <item x="203"/>
        <item x="6"/>
        <item x="182"/>
        <item x="88"/>
        <item x="103"/>
        <item x="119"/>
        <item x="172"/>
        <item x="14"/>
        <item x="55"/>
        <item x="194"/>
        <item x="190"/>
        <item x="239"/>
        <item x="187"/>
        <item x="105"/>
        <item x="34"/>
        <item x="199"/>
        <item x="188"/>
        <item x="60"/>
        <item x="240"/>
        <item x="52"/>
        <item x="166"/>
        <item x="12"/>
        <item x="43"/>
        <item x="68"/>
        <item x="127"/>
        <item x="74"/>
        <item x="97"/>
        <item x="201"/>
        <item x="112"/>
        <item x="168"/>
        <item x="102"/>
        <item x="213"/>
        <item x="212"/>
        <item x="113"/>
        <item x="71"/>
        <item x="81"/>
        <item x="13"/>
        <item x="176"/>
        <item x="160"/>
        <item x="73"/>
        <item x="157"/>
        <item x="104"/>
        <item x="158"/>
        <item x="51"/>
        <item x="195"/>
        <item x="186"/>
        <item x="40"/>
        <item x="82"/>
        <item x="202"/>
        <item x="50"/>
        <item x="205"/>
        <item x="206"/>
        <item x="207"/>
        <item x="214"/>
        <item x="222"/>
        <item x="220"/>
        <item x="241"/>
      </items>
    </pivotField>
    <pivotField showAll="0" defaultSubtotal="0"/>
    <pivotField subtotalTop="0"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5"/>
  </rowFields>
  <rowItems count="2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rowItems>
  <colItems count="1">
    <i/>
  </colItems>
  <pivotTableStyleInfo name="PivotStyleLight16" showRowHeaders="1" showColHeaders="1" showRowStripes="0" showColStripes="0" showLastColumn="1"/>
  <filters count="1">
    <filter fld="17" type="dateBetween" evalOrder="-1" id="24" name="DOB">
      <autoFilter ref="A1">
        <filterColumn colId="0">
          <customFilters and="1">
            <customFilter operator="greaterThanOrEqual" val="21916"/>
            <customFilter operator="lessThanOrEqual" val="22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F3D24E-0F78-402A-8058-7DA2F1A2F9EB}" name="PivotTable13" cacheId="7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4">
  <location ref="F12:G19" firstHeaderRow="1" firstDataRow="1" firstDataCol="1"/>
  <pivotFields count="23">
    <pivotField showAll="0" defaultSubtotal="0"/>
    <pivotField showAll="0" defaultSubtotal="0">
      <items count="20">
        <item x="1"/>
        <item m="1" x="18"/>
        <item x="7"/>
        <item x="4"/>
        <item x="13"/>
        <item x="14"/>
        <item x="11"/>
        <item x="9"/>
        <item m="1" x="19"/>
        <item x="3"/>
        <item x="15"/>
        <item x="10"/>
        <item x="2"/>
        <item x="8"/>
        <item x="12"/>
        <item x="5"/>
        <item x="16"/>
        <item x="0"/>
        <item x="6"/>
        <item x="17"/>
      </items>
    </pivotField>
    <pivotField showAll="0" defaultSubtotal="0"/>
    <pivotField showAll="0" defaultSubtotal="0">
      <items count="23">
        <item x="14"/>
        <item x="5"/>
        <item x="12"/>
        <item x="2"/>
        <item x="20"/>
        <item x="4"/>
        <item x="1"/>
        <item x="10"/>
        <item x="3"/>
        <item x="6"/>
        <item x="15"/>
        <item x="17"/>
        <item x="8"/>
        <item x="9"/>
        <item m="1" x="22"/>
        <item x="13"/>
        <item x="18"/>
        <item x="16"/>
        <item x="11"/>
        <item x="7"/>
        <item x="0"/>
        <item x="19"/>
        <item h="1" x="21"/>
      </items>
    </pivotField>
    <pivotField showAll="0" defaultSubtotal="0"/>
    <pivotField showAll="0" defaultSubtotal="0"/>
    <pivotField showAll="0" defaultSubtotal="0"/>
    <pivotField subtotalTop="0" showAll="0" defaultSubtotal="0"/>
    <pivotField showAll="0" defaultSubtotal="0">
      <items count="4">
        <item x="0"/>
        <item m="1" x="3"/>
        <item x="1"/>
        <item x="2"/>
      </items>
    </pivotField>
    <pivotField showAll="0" defaultSubtotal="0"/>
    <pivotField showAll="0" defaultSubtotal="0">
      <items count="242">
        <item x="132"/>
        <item x="108"/>
        <item x="0"/>
        <item x="86"/>
        <item x="36"/>
        <item x="26"/>
        <item x="226"/>
        <item x="48"/>
        <item x="224"/>
        <item x="198"/>
        <item x="44"/>
        <item x="154"/>
        <item x="28"/>
        <item x="225"/>
        <item x="31"/>
        <item x="41"/>
        <item x="155"/>
        <item x="37"/>
        <item x="223"/>
        <item x="227"/>
        <item x="42"/>
        <item x="1"/>
        <item x="116"/>
        <item x="32"/>
        <item x="49"/>
        <item x="165"/>
        <item x="150"/>
        <item x="145"/>
        <item x="161"/>
        <item x="115"/>
        <item x="197"/>
        <item x="30"/>
        <item x="147"/>
        <item x="178"/>
        <item x="131"/>
        <item x="58"/>
        <item x="130"/>
        <item x="29"/>
        <item x="18"/>
        <item x="196"/>
        <item x="53"/>
        <item x="228"/>
        <item x="9"/>
        <item x="16"/>
        <item x="93"/>
        <item x="211"/>
        <item x="62"/>
        <item x="136"/>
        <item x="183"/>
        <item x="192"/>
        <item x="134"/>
        <item x="135"/>
        <item x="179"/>
        <item x="126"/>
        <item x="79"/>
        <item x="66"/>
        <item x="229"/>
        <item x="98"/>
        <item x="184"/>
        <item x="46"/>
        <item x="173"/>
        <item x="230"/>
        <item x="177"/>
        <item x="90"/>
        <item x="123"/>
        <item x="174"/>
        <item x="144"/>
        <item x="89"/>
        <item x="45"/>
        <item x="101"/>
        <item x="218"/>
        <item x="69"/>
        <item x="91"/>
        <item x="59"/>
        <item x="121"/>
        <item x="70"/>
        <item x="180"/>
        <item x="124"/>
        <item x="159"/>
        <item x="87"/>
        <item x="210"/>
        <item x="151"/>
        <item x="153"/>
        <item x="185"/>
        <item x="204"/>
        <item x="122"/>
        <item x="231"/>
        <item x="189"/>
        <item x="63"/>
        <item x="61"/>
        <item x="142"/>
        <item x="64"/>
        <item x="111"/>
        <item x="4"/>
        <item x="200"/>
        <item x="47"/>
        <item x="164"/>
        <item x="138"/>
        <item x="39"/>
        <item x="233"/>
        <item x="232"/>
        <item x="17"/>
        <item x="129"/>
        <item x="56"/>
        <item x="84"/>
        <item x="143"/>
        <item x="77"/>
        <item x="10"/>
        <item x="3"/>
        <item x="156"/>
        <item x="96"/>
        <item x="94"/>
        <item x="11"/>
        <item x="110"/>
        <item x="148"/>
        <item x="141"/>
        <item x="169"/>
        <item x="38"/>
        <item x="140"/>
        <item x="65"/>
        <item x="216"/>
        <item x="175"/>
        <item x="137"/>
        <item x="35"/>
        <item x="85"/>
        <item x="75"/>
        <item x="83"/>
        <item x="80"/>
        <item x="128"/>
        <item x="99"/>
        <item x="167"/>
        <item x="234"/>
        <item x="107"/>
        <item x="149"/>
        <item x="114"/>
        <item x="25"/>
        <item x="193"/>
        <item x="72"/>
        <item x="67"/>
        <item x="146"/>
        <item x="8"/>
        <item x="33"/>
        <item x="235"/>
        <item x="163"/>
        <item x="109"/>
        <item x="27"/>
        <item x="19"/>
        <item x="15"/>
        <item x="5"/>
        <item x="20"/>
        <item x="78"/>
        <item x="92"/>
        <item x="181"/>
        <item x="7"/>
        <item x="139"/>
        <item x="162"/>
        <item x="57"/>
        <item x="219"/>
        <item x="120"/>
        <item x="215"/>
        <item x="209"/>
        <item x="208"/>
        <item x="76"/>
        <item x="191"/>
        <item x="236"/>
        <item x="152"/>
        <item x="2"/>
        <item x="125"/>
        <item x="22"/>
        <item x="118"/>
        <item x="217"/>
        <item x="221"/>
        <item x="21"/>
        <item x="23"/>
        <item x="171"/>
        <item x="54"/>
        <item x="170"/>
        <item x="24"/>
        <item x="237"/>
        <item x="95"/>
        <item x="133"/>
        <item x="106"/>
        <item x="117"/>
        <item x="238"/>
        <item x="100"/>
        <item x="203"/>
        <item x="6"/>
        <item x="182"/>
        <item x="88"/>
        <item x="103"/>
        <item x="119"/>
        <item x="172"/>
        <item x="14"/>
        <item x="55"/>
        <item x="194"/>
        <item x="190"/>
        <item x="239"/>
        <item x="187"/>
        <item x="105"/>
        <item x="34"/>
        <item x="199"/>
        <item x="188"/>
        <item x="60"/>
        <item x="240"/>
        <item x="52"/>
        <item x="166"/>
        <item x="12"/>
        <item x="43"/>
        <item x="68"/>
        <item x="127"/>
        <item x="74"/>
        <item x="97"/>
        <item x="201"/>
        <item x="112"/>
        <item x="168"/>
        <item x="102"/>
        <item x="213"/>
        <item x="212"/>
        <item x="113"/>
        <item x="71"/>
        <item x="81"/>
        <item x="13"/>
        <item x="176"/>
        <item x="160"/>
        <item x="73"/>
        <item x="157"/>
        <item x="104"/>
        <item x="158"/>
        <item x="51"/>
        <item x="195"/>
        <item x="186"/>
        <item x="40"/>
        <item x="82"/>
        <item x="202"/>
        <item x="50"/>
        <item x="205"/>
        <item x="206"/>
        <item x="207"/>
        <item x="214"/>
        <item x="222"/>
        <item x="220"/>
        <item x="241"/>
      </items>
    </pivotField>
    <pivotField showAll="0" defaultSubtotal="0"/>
    <pivotField axis="axisRow" dataField="1" subtotalTop="0" showAll="0" defaultSubtotal="0">
      <items count="8">
        <item x="1"/>
        <item x="3"/>
        <item x="0"/>
        <item x="2"/>
        <item x="6"/>
        <item x="4"/>
        <item x="5"/>
        <item x="7"/>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2"/>
  </rowFields>
  <rowItems count="7">
    <i>
      <x/>
    </i>
    <i>
      <x v="1"/>
    </i>
    <i>
      <x v="2"/>
    </i>
    <i>
      <x v="3"/>
    </i>
    <i>
      <x v="4"/>
    </i>
    <i>
      <x v="5"/>
    </i>
    <i>
      <x v="6"/>
    </i>
  </rowItems>
  <colItems count="1">
    <i/>
  </colItems>
  <dataFields count="1">
    <dataField name="Count of Qualification" fld="12" subtotal="count" baseField="0" baseItem="0"/>
  </dataFields>
  <chartFormats count="18">
    <chartFormat chart="16" format="10" series="1">
      <pivotArea type="data" outline="0" fieldPosition="0">
        <references count="1">
          <reference field="4294967294" count="1" selected="0">
            <x v="0"/>
          </reference>
        </references>
      </pivotArea>
    </chartFormat>
    <chartFormat chart="16" format="11">
      <pivotArea type="data" outline="0" fieldPosition="0">
        <references count="2">
          <reference field="4294967294" count="1" selected="0">
            <x v="0"/>
          </reference>
          <reference field="12" count="1" selected="0">
            <x v="0"/>
          </reference>
        </references>
      </pivotArea>
    </chartFormat>
    <chartFormat chart="16" format="12">
      <pivotArea type="data" outline="0" fieldPosition="0">
        <references count="2">
          <reference field="4294967294" count="1" selected="0">
            <x v="0"/>
          </reference>
          <reference field="12" count="1" selected="0">
            <x v="1"/>
          </reference>
        </references>
      </pivotArea>
    </chartFormat>
    <chartFormat chart="16" format="13">
      <pivotArea type="data" outline="0" fieldPosition="0">
        <references count="2">
          <reference field="4294967294" count="1" selected="0">
            <x v="0"/>
          </reference>
          <reference field="12" count="1" selected="0">
            <x v="2"/>
          </reference>
        </references>
      </pivotArea>
    </chartFormat>
    <chartFormat chart="16" format="14">
      <pivotArea type="data" outline="0" fieldPosition="0">
        <references count="2">
          <reference field="4294967294" count="1" selected="0">
            <x v="0"/>
          </reference>
          <reference field="12" count="1" selected="0">
            <x v="3"/>
          </reference>
        </references>
      </pivotArea>
    </chartFormat>
    <chartFormat chart="16" format="15">
      <pivotArea type="data" outline="0" fieldPosition="0">
        <references count="2">
          <reference field="4294967294" count="1" selected="0">
            <x v="0"/>
          </reference>
          <reference field="12" count="1" selected="0">
            <x v="4"/>
          </reference>
        </references>
      </pivotArea>
    </chartFormat>
    <chartFormat chart="16" format="16">
      <pivotArea type="data" outline="0" fieldPosition="0">
        <references count="2">
          <reference field="4294967294" count="1" selected="0">
            <x v="0"/>
          </reference>
          <reference field="12" count="1" selected="0">
            <x v="5"/>
          </reference>
        </references>
      </pivotArea>
    </chartFormat>
    <chartFormat chart="16" format="17">
      <pivotArea type="data" outline="0" fieldPosition="0">
        <references count="2">
          <reference field="4294967294" count="1" selected="0">
            <x v="0"/>
          </reference>
          <reference field="12" count="1" selected="0">
            <x v="6"/>
          </reference>
        </references>
      </pivotArea>
    </chartFormat>
    <chartFormat chart="16" format="18">
      <pivotArea type="data" outline="0" fieldPosition="0">
        <references count="2">
          <reference field="4294967294" count="1" selected="0">
            <x v="0"/>
          </reference>
          <reference field="12" count="1" selected="0">
            <x v="7"/>
          </reference>
        </references>
      </pivotArea>
    </chartFormat>
    <chartFormat chart="19" format="28" series="1">
      <pivotArea type="data" outline="0" fieldPosition="0">
        <references count="1">
          <reference field="4294967294" count="1" selected="0">
            <x v="0"/>
          </reference>
        </references>
      </pivotArea>
    </chartFormat>
    <chartFormat chart="19" format="29">
      <pivotArea type="data" outline="0" fieldPosition="0">
        <references count="2">
          <reference field="4294967294" count="1" selected="0">
            <x v="0"/>
          </reference>
          <reference field="12" count="1" selected="0">
            <x v="0"/>
          </reference>
        </references>
      </pivotArea>
    </chartFormat>
    <chartFormat chart="19" format="30">
      <pivotArea type="data" outline="0" fieldPosition="0">
        <references count="2">
          <reference field="4294967294" count="1" selected="0">
            <x v="0"/>
          </reference>
          <reference field="12" count="1" selected="0">
            <x v="1"/>
          </reference>
        </references>
      </pivotArea>
    </chartFormat>
    <chartFormat chart="19" format="31">
      <pivotArea type="data" outline="0" fieldPosition="0">
        <references count="2">
          <reference field="4294967294" count="1" selected="0">
            <x v="0"/>
          </reference>
          <reference field="12" count="1" selected="0">
            <x v="2"/>
          </reference>
        </references>
      </pivotArea>
    </chartFormat>
    <chartFormat chart="19" format="32">
      <pivotArea type="data" outline="0" fieldPosition="0">
        <references count="2">
          <reference field="4294967294" count="1" selected="0">
            <x v="0"/>
          </reference>
          <reference field="12" count="1" selected="0">
            <x v="3"/>
          </reference>
        </references>
      </pivotArea>
    </chartFormat>
    <chartFormat chart="19" format="33">
      <pivotArea type="data" outline="0" fieldPosition="0">
        <references count="2">
          <reference field="4294967294" count="1" selected="0">
            <x v="0"/>
          </reference>
          <reference field="12" count="1" selected="0">
            <x v="4"/>
          </reference>
        </references>
      </pivotArea>
    </chartFormat>
    <chartFormat chart="19" format="34">
      <pivotArea type="data" outline="0" fieldPosition="0">
        <references count="2">
          <reference field="4294967294" count="1" selected="0">
            <x v="0"/>
          </reference>
          <reference field="12" count="1" selected="0">
            <x v="5"/>
          </reference>
        </references>
      </pivotArea>
    </chartFormat>
    <chartFormat chart="19" format="35">
      <pivotArea type="data" outline="0" fieldPosition="0">
        <references count="2">
          <reference field="4294967294" count="1" selected="0">
            <x v="0"/>
          </reference>
          <reference field="12" count="1" selected="0">
            <x v="6"/>
          </reference>
        </references>
      </pivotArea>
    </chartFormat>
    <chartFormat chart="19" format="36">
      <pivotArea type="data" outline="0" fieldPosition="0">
        <references count="2">
          <reference field="4294967294" count="1" selected="0">
            <x v="0"/>
          </reference>
          <reference field="12" count="1" selected="0">
            <x v="7"/>
          </reference>
        </references>
      </pivotArea>
    </chartFormat>
  </chartFormats>
  <pivotTableStyleInfo name="PivotStyleLight16" showRowHeaders="1" showColHeaders="1" showRowStripes="0" showColStripes="0" showLastColumn="1"/>
  <filters count="1">
    <filter fld="17" type="dateBetween" evalOrder="-1" id="24" name="DOB">
      <autoFilter ref="A1">
        <filterColumn colId="0">
          <customFilters and="1">
            <customFilter operator="greaterThanOrEqual" val="21916"/>
            <customFilter operator="lessThanOrEqual" val="22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540D49-70D8-41B3-9964-90957EF13C4E}" name="PivotTable4" cacheId="7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I11:J29" firstHeaderRow="1" firstDataRow="1" firstDataCol="1"/>
  <pivotFields count="23">
    <pivotField showAll="0"/>
    <pivotField axis="axisRow" showAll="0">
      <items count="21">
        <item x="1"/>
        <item m="1" x="18"/>
        <item x="7"/>
        <item x="4"/>
        <item x="13"/>
        <item x="14"/>
        <item x="11"/>
        <item x="9"/>
        <item m="1" x="19"/>
        <item x="3"/>
        <item x="15"/>
        <item x="10"/>
        <item x="2"/>
        <item x="8"/>
        <item x="12"/>
        <item x="5"/>
        <item x="0"/>
        <item x="6"/>
        <item x="17"/>
        <item x="16"/>
        <item t="default"/>
      </items>
    </pivotField>
    <pivotField showAll="0"/>
    <pivotField showAll="0">
      <items count="24">
        <item x="14"/>
        <item x="5"/>
        <item x="12"/>
        <item x="2"/>
        <item x="20"/>
        <item x="4"/>
        <item x="1"/>
        <item x="10"/>
        <item x="3"/>
        <item x="6"/>
        <item x="15"/>
        <item x="17"/>
        <item x="8"/>
        <item x="9"/>
        <item m="1" x="22"/>
        <item x="13"/>
        <item x="18"/>
        <item x="16"/>
        <item x="11"/>
        <item x="7"/>
        <item x="0"/>
        <item x="19"/>
        <item h="1" x="21"/>
        <item t="default"/>
      </items>
    </pivotField>
    <pivotField showAll="0"/>
    <pivotField showAll="0"/>
    <pivotField showAll="0"/>
    <pivotField showAll="0"/>
    <pivotField showAll="0">
      <items count="5">
        <item x="0"/>
        <item m="1" x="3"/>
        <item x="1"/>
        <item x="2"/>
        <item t="default"/>
      </items>
    </pivotField>
    <pivotField showAll="0"/>
    <pivotField showAll="0">
      <items count="243">
        <item x="132"/>
        <item x="108"/>
        <item x="0"/>
        <item x="86"/>
        <item x="36"/>
        <item x="26"/>
        <item x="226"/>
        <item x="48"/>
        <item x="224"/>
        <item x="198"/>
        <item x="44"/>
        <item x="154"/>
        <item x="28"/>
        <item x="225"/>
        <item x="31"/>
        <item x="41"/>
        <item x="155"/>
        <item x="37"/>
        <item x="223"/>
        <item x="227"/>
        <item x="42"/>
        <item x="1"/>
        <item x="116"/>
        <item x="32"/>
        <item x="49"/>
        <item x="165"/>
        <item x="150"/>
        <item x="145"/>
        <item x="161"/>
        <item x="115"/>
        <item x="197"/>
        <item x="30"/>
        <item x="147"/>
        <item x="178"/>
        <item x="131"/>
        <item x="58"/>
        <item x="130"/>
        <item x="29"/>
        <item x="18"/>
        <item x="196"/>
        <item x="53"/>
        <item x="228"/>
        <item x="9"/>
        <item x="16"/>
        <item x="93"/>
        <item x="211"/>
        <item x="62"/>
        <item x="136"/>
        <item x="183"/>
        <item x="192"/>
        <item x="134"/>
        <item x="135"/>
        <item x="179"/>
        <item x="126"/>
        <item x="79"/>
        <item x="66"/>
        <item x="229"/>
        <item x="98"/>
        <item x="184"/>
        <item x="46"/>
        <item x="173"/>
        <item x="230"/>
        <item x="177"/>
        <item x="90"/>
        <item x="123"/>
        <item x="174"/>
        <item x="144"/>
        <item x="89"/>
        <item x="45"/>
        <item x="101"/>
        <item x="218"/>
        <item x="69"/>
        <item x="91"/>
        <item x="59"/>
        <item x="121"/>
        <item x="70"/>
        <item x="180"/>
        <item x="124"/>
        <item x="159"/>
        <item x="87"/>
        <item x="210"/>
        <item x="151"/>
        <item x="153"/>
        <item x="185"/>
        <item x="204"/>
        <item x="122"/>
        <item x="231"/>
        <item x="189"/>
        <item x="63"/>
        <item x="61"/>
        <item x="142"/>
        <item x="64"/>
        <item x="111"/>
        <item x="4"/>
        <item x="200"/>
        <item x="47"/>
        <item x="164"/>
        <item x="138"/>
        <item x="39"/>
        <item x="233"/>
        <item x="232"/>
        <item x="17"/>
        <item x="129"/>
        <item x="56"/>
        <item x="84"/>
        <item x="143"/>
        <item x="77"/>
        <item x="10"/>
        <item x="3"/>
        <item x="156"/>
        <item x="96"/>
        <item x="94"/>
        <item x="11"/>
        <item x="110"/>
        <item x="148"/>
        <item x="141"/>
        <item x="169"/>
        <item x="38"/>
        <item x="140"/>
        <item x="65"/>
        <item x="216"/>
        <item x="175"/>
        <item x="137"/>
        <item x="35"/>
        <item x="85"/>
        <item x="75"/>
        <item x="83"/>
        <item x="80"/>
        <item x="128"/>
        <item x="99"/>
        <item x="167"/>
        <item x="234"/>
        <item x="107"/>
        <item x="149"/>
        <item x="114"/>
        <item x="25"/>
        <item x="193"/>
        <item x="72"/>
        <item x="67"/>
        <item x="146"/>
        <item x="8"/>
        <item x="33"/>
        <item x="235"/>
        <item x="163"/>
        <item x="109"/>
        <item x="27"/>
        <item x="19"/>
        <item x="15"/>
        <item x="5"/>
        <item x="20"/>
        <item x="78"/>
        <item x="92"/>
        <item x="181"/>
        <item x="7"/>
        <item x="139"/>
        <item x="162"/>
        <item x="57"/>
        <item x="219"/>
        <item x="120"/>
        <item x="215"/>
        <item x="209"/>
        <item x="208"/>
        <item x="76"/>
        <item x="191"/>
        <item x="236"/>
        <item x="152"/>
        <item x="2"/>
        <item x="125"/>
        <item x="22"/>
        <item x="118"/>
        <item x="217"/>
        <item x="221"/>
        <item x="21"/>
        <item x="23"/>
        <item x="171"/>
        <item x="54"/>
        <item x="170"/>
        <item x="24"/>
        <item x="237"/>
        <item x="95"/>
        <item x="133"/>
        <item x="106"/>
        <item x="117"/>
        <item x="238"/>
        <item x="100"/>
        <item x="203"/>
        <item x="6"/>
        <item x="182"/>
        <item x="88"/>
        <item x="103"/>
        <item x="119"/>
        <item x="172"/>
        <item x="14"/>
        <item x="55"/>
        <item x="194"/>
        <item x="190"/>
        <item x="239"/>
        <item x="187"/>
        <item x="105"/>
        <item x="34"/>
        <item x="199"/>
        <item x="188"/>
        <item x="60"/>
        <item x="240"/>
        <item x="52"/>
        <item x="166"/>
        <item x="12"/>
        <item x="43"/>
        <item x="68"/>
        <item x="127"/>
        <item x="74"/>
        <item x="97"/>
        <item x="201"/>
        <item x="112"/>
        <item x="168"/>
        <item x="102"/>
        <item x="213"/>
        <item x="212"/>
        <item x="113"/>
        <item x="71"/>
        <item x="81"/>
        <item x="13"/>
        <item x="176"/>
        <item x="160"/>
        <item x="73"/>
        <item x="157"/>
        <item x="104"/>
        <item x="158"/>
        <item x="51"/>
        <item x="195"/>
        <item x="186"/>
        <item x="40"/>
        <item x="82"/>
        <item x="202"/>
        <item x="50"/>
        <item x="205"/>
        <item x="206"/>
        <item x="207"/>
        <item x="214"/>
        <item x="222"/>
        <item x="220"/>
        <item x="24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1"/>
  </rowFields>
  <rowItems count="18">
    <i>
      <x/>
    </i>
    <i>
      <x v="2"/>
    </i>
    <i>
      <x v="3"/>
    </i>
    <i>
      <x v="4"/>
    </i>
    <i>
      <x v="5"/>
    </i>
    <i>
      <x v="6"/>
    </i>
    <i>
      <x v="7"/>
    </i>
    <i>
      <x v="9"/>
    </i>
    <i>
      <x v="10"/>
    </i>
    <i>
      <x v="11"/>
    </i>
    <i>
      <x v="12"/>
    </i>
    <i>
      <x v="13"/>
    </i>
    <i>
      <x v="14"/>
    </i>
    <i>
      <x v="15"/>
    </i>
    <i>
      <x v="16"/>
    </i>
    <i>
      <x v="17"/>
    </i>
    <i>
      <x v="19"/>
    </i>
    <i t="grand">
      <x/>
    </i>
  </rowItems>
  <colItems count="1">
    <i/>
  </colItems>
  <dataFields count="1">
    <dataField name="Sum of CTC P/M (for HR)" fld="20" baseField="0" baseItem="0"/>
  </dataFields>
  <chartFormats count="4">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dateBetween" evalOrder="-1" id="24" name="DOB">
      <autoFilter ref="A1">
        <filterColumn colId="0">
          <customFilters and="1">
            <customFilter operator="greaterThanOrEqual" val="21916"/>
            <customFilter operator="lessThanOrEqual" val="22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337651-570F-4721-9FC9-14B19D78759D}" name="PivotTable6" cacheId="7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L6:L7" firstHeaderRow="1" firstDataRow="1" firstDataCol="0"/>
  <pivotFields count="23">
    <pivotField showAll="0"/>
    <pivotField showAll="0">
      <items count="21">
        <item x="1"/>
        <item m="1" x="18"/>
        <item x="7"/>
        <item x="4"/>
        <item x="13"/>
        <item x="14"/>
        <item x="11"/>
        <item x="9"/>
        <item m="1" x="19"/>
        <item x="3"/>
        <item x="15"/>
        <item x="10"/>
        <item x="2"/>
        <item x="8"/>
        <item x="12"/>
        <item x="5"/>
        <item x="16"/>
        <item x="0"/>
        <item x="6"/>
        <item x="17"/>
        <item t="default"/>
      </items>
    </pivotField>
    <pivotField showAll="0"/>
    <pivotField showAll="0">
      <items count="24">
        <item x="14"/>
        <item x="5"/>
        <item x="12"/>
        <item x="2"/>
        <item x="20"/>
        <item x="4"/>
        <item x="1"/>
        <item x="10"/>
        <item x="3"/>
        <item x="6"/>
        <item x="15"/>
        <item x="17"/>
        <item x="8"/>
        <item x="9"/>
        <item m="1" x="22"/>
        <item x="13"/>
        <item x="18"/>
        <item x="16"/>
        <item x="11"/>
        <item x="7"/>
        <item x="0"/>
        <item x="19"/>
        <item h="1" x="21"/>
        <item t="default"/>
      </items>
    </pivotField>
    <pivotField showAll="0"/>
    <pivotField showAll="0"/>
    <pivotField showAll="0"/>
    <pivotField showAll="0"/>
    <pivotField showAll="0">
      <items count="5">
        <item x="0"/>
        <item m="1" x="3"/>
        <item x="1"/>
        <item x="2"/>
        <item t="default"/>
      </items>
    </pivotField>
    <pivotField showAll="0"/>
    <pivotField showAll="0">
      <items count="243">
        <item x="132"/>
        <item x="108"/>
        <item x="0"/>
        <item x="86"/>
        <item x="36"/>
        <item x="26"/>
        <item x="226"/>
        <item x="48"/>
        <item x="224"/>
        <item x="198"/>
        <item x="44"/>
        <item x="154"/>
        <item x="28"/>
        <item x="225"/>
        <item x="31"/>
        <item x="41"/>
        <item x="155"/>
        <item x="37"/>
        <item x="223"/>
        <item x="227"/>
        <item x="42"/>
        <item x="1"/>
        <item x="116"/>
        <item x="32"/>
        <item x="49"/>
        <item x="165"/>
        <item x="150"/>
        <item x="145"/>
        <item x="161"/>
        <item x="115"/>
        <item x="197"/>
        <item x="30"/>
        <item x="147"/>
        <item x="178"/>
        <item x="131"/>
        <item x="58"/>
        <item x="130"/>
        <item x="29"/>
        <item x="18"/>
        <item x="196"/>
        <item x="53"/>
        <item x="228"/>
        <item x="9"/>
        <item x="16"/>
        <item x="93"/>
        <item x="211"/>
        <item x="62"/>
        <item x="136"/>
        <item x="183"/>
        <item x="192"/>
        <item x="134"/>
        <item x="135"/>
        <item x="179"/>
        <item x="126"/>
        <item x="79"/>
        <item x="66"/>
        <item x="229"/>
        <item x="98"/>
        <item x="184"/>
        <item x="46"/>
        <item x="173"/>
        <item x="230"/>
        <item x="177"/>
        <item x="90"/>
        <item x="123"/>
        <item x="174"/>
        <item x="144"/>
        <item x="89"/>
        <item x="45"/>
        <item x="101"/>
        <item x="218"/>
        <item x="69"/>
        <item x="91"/>
        <item x="59"/>
        <item x="121"/>
        <item x="70"/>
        <item x="180"/>
        <item x="124"/>
        <item x="159"/>
        <item x="87"/>
        <item x="210"/>
        <item x="151"/>
        <item x="153"/>
        <item x="185"/>
        <item x="204"/>
        <item x="122"/>
        <item x="231"/>
        <item x="189"/>
        <item x="63"/>
        <item x="61"/>
        <item x="142"/>
        <item x="64"/>
        <item x="111"/>
        <item x="4"/>
        <item x="200"/>
        <item x="47"/>
        <item x="164"/>
        <item x="138"/>
        <item x="39"/>
        <item x="233"/>
        <item x="232"/>
        <item x="17"/>
        <item x="129"/>
        <item x="56"/>
        <item x="84"/>
        <item x="143"/>
        <item x="77"/>
        <item x="10"/>
        <item x="3"/>
        <item x="156"/>
        <item x="96"/>
        <item x="94"/>
        <item x="11"/>
        <item x="110"/>
        <item x="148"/>
        <item x="141"/>
        <item x="169"/>
        <item x="38"/>
        <item x="140"/>
        <item x="65"/>
        <item x="216"/>
        <item x="175"/>
        <item x="137"/>
        <item x="35"/>
        <item x="85"/>
        <item x="75"/>
        <item x="83"/>
        <item x="80"/>
        <item x="128"/>
        <item x="99"/>
        <item x="167"/>
        <item x="234"/>
        <item x="107"/>
        <item x="149"/>
        <item x="114"/>
        <item x="25"/>
        <item x="193"/>
        <item x="72"/>
        <item x="67"/>
        <item x="146"/>
        <item x="8"/>
        <item x="33"/>
        <item x="235"/>
        <item x="163"/>
        <item x="109"/>
        <item x="27"/>
        <item x="19"/>
        <item x="15"/>
        <item x="5"/>
        <item x="20"/>
        <item x="78"/>
        <item x="92"/>
        <item x="181"/>
        <item x="7"/>
        <item x="139"/>
        <item x="162"/>
        <item x="57"/>
        <item x="219"/>
        <item x="120"/>
        <item x="215"/>
        <item x="209"/>
        <item x="208"/>
        <item x="76"/>
        <item x="191"/>
        <item x="236"/>
        <item x="152"/>
        <item x="2"/>
        <item x="125"/>
        <item x="22"/>
        <item x="118"/>
        <item x="217"/>
        <item x="221"/>
        <item x="21"/>
        <item x="23"/>
        <item x="171"/>
        <item x="54"/>
        <item x="170"/>
        <item x="24"/>
        <item x="237"/>
        <item x="95"/>
        <item x="133"/>
        <item x="106"/>
        <item x="117"/>
        <item x="238"/>
        <item x="100"/>
        <item x="203"/>
        <item x="6"/>
        <item x="182"/>
        <item x="88"/>
        <item x="103"/>
        <item x="119"/>
        <item x="172"/>
        <item x="14"/>
        <item x="55"/>
        <item x="194"/>
        <item x="190"/>
        <item x="239"/>
        <item x="187"/>
        <item x="105"/>
        <item x="34"/>
        <item x="199"/>
        <item x="188"/>
        <item x="60"/>
        <item x="240"/>
        <item x="52"/>
        <item x="166"/>
        <item x="12"/>
        <item x="43"/>
        <item x="68"/>
        <item x="127"/>
        <item x="74"/>
        <item x="97"/>
        <item x="201"/>
        <item x="112"/>
        <item x="168"/>
        <item x="102"/>
        <item x="213"/>
        <item x="212"/>
        <item x="113"/>
        <item x="71"/>
        <item x="81"/>
        <item x="13"/>
        <item x="176"/>
        <item x="160"/>
        <item x="73"/>
        <item x="157"/>
        <item x="104"/>
        <item x="158"/>
        <item x="51"/>
        <item x="195"/>
        <item x="186"/>
        <item x="40"/>
        <item x="82"/>
        <item x="202"/>
        <item x="50"/>
        <item x="205"/>
        <item x="206"/>
        <item x="207"/>
        <item x="214"/>
        <item x="222"/>
        <item x="220"/>
        <item x="24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Average of Total Work Exp. ( In Years)" fld="19" subtotal="average" baseField="0" baseItem="0"/>
  </dataFields>
  <formats count="1">
    <format dxfId="320">
      <pivotArea outline="0" collapsedLevelsAreSubtotals="1" fieldPosition="0"/>
    </format>
  </formats>
  <pivotTableStyleInfo name="PivotStyleLight16" showRowHeaders="1" showColHeaders="1" showRowStripes="0" showColStripes="0" showLastColumn="1"/>
  <filters count="1">
    <filter fld="17" type="dateBetween" evalOrder="-1" id="24" name="DOB">
      <autoFilter ref="A1">
        <filterColumn colId="0">
          <customFilters and="1">
            <customFilter operator="greaterThanOrEqual" val="21916"/>
            <customFilter operator="lessThanOrEqual" val="22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B780AB-B05F-42D1-89FB-D4182E3C19F2}" name="PivotTable9" cacheId="7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O3:AG26" firstHeaderRow="1" firstDataRow="2" firstDataCol="1"/>
  <pivotFields count="23">
    <pivotField showAll="0"/>
    <pivotField axis="axisCol" showAll="0">
      <items count="21">
        <item x="1"/>
        <item m="1" x="18"/>
        <item x="7"/>
        <item x="4"/>
        <item x="13"/>
        <item x="14"/>
        <item x="11"/>
        <item x="9"/>
        <item m="1" x="19"/>
        <item x="3"/>
        <item x="15"/>
        <item x="10"/>
        <item x="2"/>
        <item x="8"/>
        <item x="12"/>
        <item x="5"/>
        <item x="0"/>
        <item x="6"/>
        <item x="17"/>
        <item x="16"/>
        <item t="default"/>
      </items>
    </pivotField>
    <pivotField showAll="0"/>
    <pivotField axis="axisRow" showAll="0">
      <items count="24">
        <item x="14"/>
        <item x="5"/>
        <item x="12"/>
        <item x="2"/>
        <item x="4"/>
        <item x="1"/>
        <item x="10"/>
        <item x="3"/>
        <item x="6"/>
        <item x="15"/>
        <item x="17"/>
        <item x="8"/>
        <item x="9"/>
        <item m="1" x="22"/>
        <item x="13"/>
        <item x="18"/>
        <item x="16"/>
        <item x="11"/>
        <item x="7"/>
        <item x="0"/>
        <item x="19"/>
        <item h="1" x="21"/>
        <item x="20"/>
        <item t="default"/>
      </items>
    </pivotField>
    <pivotField showAll="0"/>
    <pivotField dataField="1" showAll="0"/>
    <pivotField showAll="0"/>
    <pivotField showAll="0"/>
    <pivotField showAll="0">
      <items count="5">
        <item x="0"/>
        <item m="1" x="3"/>
        <item x="1"/>
        <item x="2"/>
        <item t="default"/>
      </items>
    </pivotField>
    <pivotField showAll="0"/>
    <pivotField showAll="0">
      <items count="243">
        <item x="132"/>
        <item x="108"/>
        <item x="0"/>
        <item x="86"/>
        <item x="36"/>
        <item x="26"/>
        <item x="226"/>
        <item x="48"/>
        <item x="224"/>
        <item x="198"/>
        <item x="44"/>
        <item x="154"/>
        <item x="28"/>
        <item x="225"/>
        <item x="31"/>
        <item x="41"/>
        <item x="155"/>
        <item x="37"/>
        <item x="223"/>
        <item x="227"/>
        <item x="42"/>
        <item x="1"/>
        <item x="116"/>
        <item x="32"/>
        <item x="49"/>
        <item x="165"/>
        <item x="150"/>
        <item x="145"/>
        <item x="161"/>
        <item x="115"/>
        <item x="197"/>
        <item x="30"/>
        <item x="147"/>
        <item x="178"/>
        <item x="131"/>
        <item x="58"/>
        <item x="130"/>
        <item x="29"/>
        <item x="18"/>
        <item x="196"/>
        <item x="53"/>
        <item x="228"/>
        <item x="9"/>
        <item x="16"/>
        <item x="93"/>
        <item x="211"/>
        <item x="62"/>
        <item x="136"/>
        <item x="183"/>
        <item x="192"/>
        <item x="134"/>
        <item x="135"/>
        <item x="179"/>
        <item x="126"/>
        <item x="79"/>
        <item x="66"/>
        <item x="229"/>
        <item x="98"/>
        <item x="184"/>
        <item x="46"/>
        <item x="173"/>
        <item x="230"/>
        <item x="177"/>
        <item x="90"/>
        <item x="123"/>
        <item x="174"/>
        <item x="144"/>
        <item x="89"/>
        <item x="45"/>
        <item x="101"/>
        <item x="218"/>
        <item x="69"/>
        <item x="91"/>
        <item x="59"/>
        <item x="121"/>
        <item x="70"/>
        <item x="180"/>
        <item x="124"/>
        <item x="159"/>
        <item x="87"/>
        <item x="210"/>
        <item x="151"/>
        <item x="153"/>
        <item x="185"/>
        <item x="204"/>
        <item x="122"/>
        <item x="231"/>
        <item x="189"/>
        <item x="63"/>
        <item x="61"/>
        <item x="142"/>
        <item x="64"/>
        <item x="111"/>
        <item x="4"/>
        <item x="200"/>
        <item x="47"/>
        <item x="164"/>
        <item x="138"/>
        <item x="39"/>
        <item x="233"/>
        <item x="232"/>
        <item x="17"/>
        <item x="129"/>
        <item x="56"/>
        <item x="84"/>
        <item x="143"/>
        <item x="77"/>
        <item x="10"/>
        <item x="3"/>
        <item x="156"/>
        <item x="96"/>
        <item x="94"/>
        <item x="11"/>
        <item x="110"/>
        <item x="148"/>
        <item x="141"/>
        <item x="169"/>
        <item x="38"/>
        <item x="140"/>
        <item x="65"/>
        <item x="216"/>
        <item x="175"/>
        <item x="137"/>
        <item x="35"/>
        <item x="85"/>
        <item x="75"/>
        <item x="83"/>
        <item x="80"/>
        <item x="128"/>
        <item x="99"/>
        <item x="167"/>
        <item x="234"/>
        <item x="107"/>
        <item x="149"/>
        <item x="114"/>
        <item x="25"/>
        <item x="193"/>
        <item x="72"/>
        <item x="67"/>
        <item x="146"/>
        <item x="8"/>
        <item x="33"/>
        <item x="235"/>
        <item x="163"/>
        <item x="109"/>
        <item x="27"/>
        <item x="19"/>
        <item x="15"/>
        <item x="5"/>
        <item x="20"/>
        <item x="78"/>
        <item x="92"/>
        <item x="181"/>
        <item x="7"/>
        <item x="139"/>
        <item x="162"/>
        <item x="57"/>
        <item x="219"/>
        <item x="120"/>
        <item x="215"/>
        <item x="209"/>
        <item x="208"/>
        <item x="76"/>
        <item x="191"/>
        <item x="236"/>
        <item x="152"/>
        <item x="2"/>
        <item x="125"/>
        <item x="22"/>
        <item x="118"/>
        <item x="217"/>
        <item x="221"/>
        <item x="21"/>
        <item x="23"/>
        <item x="171"/>
        <item x="54"/>
        <item x="170"/>
        <item x="24"/>
        <item x="237"/>
        <item x="95"/>
        <item x="133"/>
        <item x="106"/>
        <item x="117"/>
        <item x="238"/>
        <item x="100"/>
        <item x="203"/>
        <item x="6"/>
        <item x="182"/>
        <item x="88"/>
        <item x="103"/>
        <item x="119"/>
        <item x="172"/>
        <item x="14"/>
        <item x="55"/>
        <item x="194"/>
        <item x="190"/>
        <item x="239"/>
        <item x="187"/>
        <item x="105"/>
        <item x="34"/>
        <item x="199"/>
        <item x="188"/>
        <item x="60"/>
        <item x="240"/>
        <item x="52"/>
        <item x="166"/>
        <item x="12"/>
        <item x="43"/>
        <item x="68"/>
        <item x="127"/>
        <item x="74"/>
        <item x="97"/>
        <item x="201"/>
        <item x="112"/>
        <item x="168"/>
        <item x="102"/>
        <item x="213"/>
        <item x="212"/>
        <item x="113"/>
        <item x="71"/>
        <item x="81"/>
        <item x="13"/>
        <item x="176"/>
        <item x="160"/>
        <item x="73"/>
        <item x="157"/>
        <item x="104"/>
        <item x="158"/>
        <item x="51"/>
        <item x="195"/>
        <item x="186"/>
        <item x="40"/>
        <item x="82"/>
        <item x="202"/>
        <item x="50"/>
        <item x="205"/>
        <item x="206"/>
        <item x="207"/>
        <item x="214"/>
        <item x="222"/>
        <item x="220"/>
        <item x="2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2">
    <i>
      <x/>
    </i>
    <i>
      <x v="1"/>
    </i>
    <i>
      <x v="2"/>
    </i>
    <i>
      <x v="3"/>
    </i>
    <i>
      <x v="4"/>
    </i>
    <i>
      <x v="5"/>
    </i>
    <i>
      <x v="6"/>
    </i>
    <i>
      <x v="7"/>
    </i>
    <i>
      <x v="8"/>
    </i>
    <i>
      <x v="9"/>
    </i>
    <i>
      <x v="10"/>
    </i>
    <i>
      <x v="11"/>
    </i>
    <i>
      <x v="12"/>
    </i>
    <i>
      <x v="14"/>
    </i>
    <i>
      <x v="15"/>
    </i>
    <i>
      <x v="16"/>
    </i>
    <i>
      <x v="17"/>
    </i>
    <i>
      <x v="18"/>
    </i>
    <i>
      <x v="19"/>
    </i>
    <i>
      <x v="20"/>
    </i>
    <i>
      <x v="22"/>
    </i>
    <i t="grand">
      <x/>
    </i>
  </rowItems>
  <colFields count="1">
    <field x="1"/>
  </colFields>
  <colItems count="18">
    <i>
      <x/>
    </i>
    <i>
      <x v="2"/>
    </i>
    <i>
      <x v="3"/>
    </i>
    <i>
      <x v="4"/>
    </i>
    <i>
      <x v="5"/>
    </i>
    <i>
      <x v="6"/>
    </i>
    <i>
      <x v="7"/>
    </i>
    <i>
      <x v="9"/>
    </i>
    <i>
      <x v="10"/>
    </i>
    <i>
      <x v="11"/>
    </i>
    <i>
      <x v="12"/>
    </i>
    <i>
      <x v="13"/>
    </i>
    <i>
      <x v="14"/>
    </i>
    <i>
      <x v="15"/>
    </i>
    <i>
      <x v="16"/>
    </i>
    <i>
      <x v="17"/>
    </i>
    <i>
      <x v="19"/>
    </i>
    <i t="grand">
      <x/>
    </i>
  </colItems>
  <dataFields count="1">
    <dataField name="Count of Employee Name" fld="5" subtotal="count" baseField="0" baseItem="0"/>
  </dataFields>
  <formats count="1">
    <format dxfId="319">
      <pivotArea outline="0" collapsedLevelsAreSubtotals="1" fieldPosition="0"/>
    </format>
  </formats>
  <chartFormats count="33">
    <chartFormat chart="11" format="513" series="1">
      <pivotArea type="data" outline="0" fieldPosition="0">
        <references count="1">
          <reference field="1" count="1" selected="0">
            <x v="0"/>
          </reference>
        </references>
      </pivotArea>
    </chartFormat>
    <chartFormat chart="11" format="514" series="1">
      <pivotArea type="data" outline="0" fieldPosition="0">
        <references count="1">
          <reference field="1" count="1" selected="0">
            <x v="2"/>
          </reference>
        </references>
      </pivotArea>
    </chartFormat>
    <chartFormat chart="11" format="515" series="1">
      <pivotArea type="data" outline="0" fieldPosition="0">
        <references count="1">
          <reference field="1" count="1" selected="0">
            <x v="3"/>
          </reference>
        </references>
      </pivotArea>
    </chartFormat>
    <chartFormat chart="11" format="516" series="1">
      <pivotArea type="data" outline="0" fieldPosition="0">
        <references count="1">
          <reference field="1" count="1" selected="0">
            <x v="4"/>
          </reference>
        </references>
      </pivotArea>
    </chartFormat>
    <chartFormat chart="11" format="517" series="1">
      <pivotArea type="data" outline="0" fieldPosition="0">
        <references count="1">
          <reference field="1" count="1" selected="0">
            <x v="5"/>
          </reference>
        </references>
      </pivotArea>
    </chartFormat>
    <chartFormat chart="11" format="518" series="1">
      <pivotArea type="data" outline="0" fieldPosition="0">
        <references count="1">
          <reference field="1" count="1" selected="0">
            <x v="6"/>
          </reference>
        </references>
      </pivotArea>
    </chartFormat>
    <chartFormat chart="11" format="519" series="1">
      <pivotArea type="data" outline="0" fieldPosition="0">
        <references count="1">
          <reference field="1" count="1" selected="0">
            <x v="7"/>
          </reference>
        </references>
      </pivotArea>
    </chartFormat>
    <chartFormat chart="11" format="520" series="1">
      <pivotArea type="data" outline="0" fieldPosition="0">
        <references count="1">
          <reference field="1" count="1" selected="0">
            <x v="9"/>
          </reference>
        </references>
      </pivotArea>
    </chartFormat>
    <chartFormat chart="11" format="521" series="1">
      <pivotArea type="data" outline="0" fieldPosition="0">
        <references count="1">
          <reference field="1" count="1" selected="0">
            <x v="10"/>
          </reference>
        </references>
      </pivotArea>
    </chartFormat>
    <chartFormat chart="11" format="522" series="1">
      <pivotArea type="data" outline="0" fieldPosition="0">
        <references count="1">
          <reference field="1" count="1" selected="0">
            <x v="11"/>
          </reference>
        </references>
      </pivotArea>
    </chartFormat>
    <chartFormat chart="11" format="523" series="1">
      <pivotArea type="data" outline="0" fieldPosition="0">
        <references count="1">
          <reference field="1" count="1" selected="0">
            <x v="12"/>
          </reference>
        </references>
      </pivotArea>
    </chartFormat>
    <chartFormat chart="11" format="524" series="1">
      <pivotArea type="data" outline="0" fieldPosition="0">
        <references count="1">
          <reference field="1" count="1" selected="0">
            <x v="13"/>
          </reference>
        </references>
      </pivotArea>
    </chartFormat>
    <chartFormat chart="11" format="525" series="1">
      <pivotArea type="data" outline="0" fieldPosition="0">
        <references count="1">
          <reference field="1" count="1" selected="0">
            <x v="14"/>
          </reference>
        </references>
      </pivotArea>
    </chartFormat>
    <chartFormat chart="11" format="526" series="1">
      <pivotArea type="data" outline="0" fieldPosition="0">
        <references count="1">
          <reference field="1" count="1" selected="0">
            <x v="15"/>
          </reference>
        </references>
      </pivotArea>
    </chartFormat>
    <chartFormat chart="11" format="527" series="1">
      <pivotArea type="data" outline="0" fieldPosition="0">
        <references count="1">
          <reference field="1" count="1" selected="0">
            <x v="16"/>
          </reference>
        </references>
      </pivotArea>
    </chartFormat>
    <chartFormat chart="11" format="528" series="1">
      <pivotArea type="data" outline="0" fieldPosition="0">
        <references count="1">
          <reference field="1" count="1" selected="0">
            <x v="17"/>
          </reference>
        </references>
      </pivotArea>
    </chartFormat>
    <chartFormat chart="11" format="529" series="1">
      <pivotArea type="data" outline="0" fieldPosition="0">
        <references count="1">
          <reference field="1" count="1" selected="0">
            <x v="18"/>
          </reference>
        </references>
      </pivotArea>
    </chartFormat>
    <chartFormat chart="11" format="530" series="1">
      <pivotArea type="data" outline="0" fieldPosition="0">
        <references count="2">
          <reference field="4294967294" count="1" selected="0">
            <x v="0"/>
          </reference>
          <reference field="1" count="1" selected="0">
            <x v="10"/>
          </reference>
        </references>
      </pivotArea>
    </chartFormat>
    <chartFormat chart="11" format="531" series="1">
      <pivotArea type="data" outline="0" fieldPosition="0">
        <references count="2">
          <reference field="4294967294" count="1" selected="0">
            <x v="0"/>
          </reference>
          <reference field="1" count="1" selected="0">
            <x v="11"/>
          </reference>
        </references>
      </pivotArea>
    </chartFormat>
    <chartFormat chart="11" format="532" series="1">
      <pivotArea type="data" outline="0" fieldPosition="0">
        <references count="2">
          <reference field="4294967294" count="1" selected="0">
            <x v="0"/>
          </reference>
          <reference field="1" count="1" selected="0">
            <x v="12"/>
          </reference>
        </references>
      </pivotArea>
    </chartFormat>
    <chartFormat chart="11" format="533" series="1">
      <pivotArea type="data" outline="0" fieldPosition="0">
        <references count="2">
          <reference field="4294967294" count="1" selected="0">
            <x v="0"/>
          </reference>
          <reference field="1" count="1" selected="0">
            <x v="13"/>
          </reference>
        </references>
      </pivotArea>
    </chartFormat>
    <chartFormat chart="11" format="534" series="1">
      <pivotArea type="data" outline="0" fieldPosition="0">
        <references count="2">
          <reference field="4294967294" count="1" selected="0">
            <x v="0"/>
          </reference>
          <reference field="1" count="1" selected="0">
            <x v="14"/>
          </reference>
        </references>
      </pivotArea>
    </chartFormat>
    <chartFormat chart="11" format="535" series="1">
      <pivotArea type="data" outline="0" fieldPosition="0">
        <references count="2">
          <reference field="4294967294" count="1" selected="0">
            <x v="0"/>
          </reference>
          <reference field="1" count="1" selected="0">
            <x v="15"/>
          </reference>
        </references>
      </pivotArea>
    </chartFormat>
    <chartFormat chart="11" format="536" series="1">
      <pivotArea type="data" outline="0" fieldPosition="0">
        <references count="2">
          <reference field="4294967294" count="1" selected="0">
            <x v="0"/>
          </reference>
          <reference field="1" count="1" selected="0">
            <x v="16"/>
          </reference>
        </references>
      </pivotArea>
    </chartFormat>
    <chartFormat chart="11" format="537" series="1">
      <pivotArea type="data" outline="0" fieldPosition="0">
        <references count="2">
          <reference field="4294967294" count="1" selected="0">
            <x v="0"/>
          </reference>
          <reference field="1" count="1" selected="0">
            <x v="17"/>
          </reference>
        </references>
      </pivotArea>
    </chartFormat>
    <chartFormat chart="11" format="538" series="1">
      <pivotArea type="data" outline="0" fieldPosition="0">
        <references count="2">
          <reference field="4294967294" count="1" selected="0">
            <x v="0"/>
          </reference>
          <reference field="1" count="1" selected="0">
            <x v="18"/>
          </reference>
        </references>
      </pivotArea>
    </chartFormat>
    <chartFormat chart="11" format="539" series="1">
      <pivotArea type="data" outline="0" fieldPosition="0">
        <references count="2">
          <reference field="4294967294" count="1" selected="0">
            <x v="0"/>
          </reference>
          <reference field="1" count="1" selected="0">
            <x v="2"/>
          </reference>
        </references>
      </pivotArea>
    </chartFormat>
    <chartFormat chart="11" format="540" series="1">
      <pivotArea type="data" outline="0" fieldPosition="0">
        <references count="2">
          <reference field="4294967294" count="1" selected="0">
            <x v="0"/>
          </reference>
          <reference field="1" count="1" selected="0">
            <x v="3"/>
          </reference>
        </references>
      </pivotArea>
    </chartFormat>
    <chartFormat chart="11" format="541" series="1">
      <pivotArea type="data" outline="0" fieldPosition="0">
        <references count="2">
          <reference field="4294967294" count="1" selected="0">
            <x v="0"/>
          </reference>
          <reference field="1" count="1" selected="0">
            <x v="4"/>
          </reference>
        </references>
      </pivotArea>
    </chartFormat>
    <chartFormat chart="11" format="542" series="1">
      <pivotArea type="data" outline="0" fieldPosition="0">
        <references count="2">
          <reference field="4294967294" count="1" selected="0">
            <x v="0"/>
          </reference>
          <reference field="1" count="1" selected="0">
            <x v="5"/>
          </reference>
        </references>
      </pivotArea>
    </chartFormat>
    <chartFormat chart="11" format="543" series="1">
      <pivotArea type="data" outline="0" fieldPosition="0">
        <references count="2">
          <reference field="4294967294" count="1" selected="0">
            <x v="0"/>
          </reference>
          <reference field="1" count="1" selected="0">
            <x v="6"/>
          </reference>
        </references>
      </pivotArea>
    </chartFormat>
    <chartFormat chart="11" format="544" series="1">
      <pivotArea type="data" outline="0" fieldPosition="0">
        <references count="2">
          <reference field="4294967294" count="1" selected="0">
            <x v="0"/>
          </reference>
          <reference field="1" count="1" selected="0">
            <x v="7"/>
          </reference>
        </references>
      </pivotArea>
    </chartFormat>
    <chartFormat chart="11" format="545"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filters count="1">
    <filter fld="17" type="dateBetween" evalOrder="-1" id="24" name="DOB">
      <autoFilter ref="A1">
        <filterColumn colId="0">
          <customFilters and="1">
            <customFilter operator="greaterThanOrEqual" val="21916"/>
            <customFilter operator="lessThanOrEqual" val="22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72AC51-E7E4-430A-9E71-E3DBE3117432}" name="PivotTable3" cacheId="77" applyNumberFormats="0" applyBorderFormats="0" applyFontFormats="0" applyPatternFormats="0" applyAlignmentFormats="0" applyWidthHeightFormats="1" dataCaption="Values" missingCaption="0" updatedVersion="8" minRefreshableVersion="5" showDrill="0" useAutoFormatting="1" itemPrintTitles="1" createdVersion="8" indent="0" outline="1" outlineData="1" multipleFieldFilters="0" chartFormat="14">
  <location ref="A3:B21" firstHeaderRow="1" firstDataRow="1" firstDataCol="1"/>
  <pivotFields count="23">
    <pivotField showAll="0"/>
    <pivotField axis="axisRow" showAll="0">
      <items count="21">
        <item x="1"/>
        <item m="1" x="18"/>
        <item x="7"/>
        <item x="4"/>
        <item x="13"/>
        <item x="14"/>
        <item x="11"/>
        <item x="9"/>
        <item m="1" x="19"/>
        <item x="3"/>
        <item x="15"/>
        <item x="10"/>
        <item x="2"/>
        <item x="8"/>
        <item x="12"/>
        <item x="5"/>
        <item x="0"/>
        <item x="6"/>
        <item x="17"/>
        <item x="16"/>
        <item t="default"/>
      </items>
    </pivotField>
    <pivotField showAll="0"/>
    <pivotField showAll="0">
      <items count="24">
        <item x="14"/>
        <item x="5"/>
        <item x="12"/>
        <item x="2"/>
        <item x="20"/>
        <item x="4"/>
        <item x="1"/>
        <item x="10"/>
        <item x="3"/>
        <item x="6"/>
        <item x="15"/>
        <item x="17"/>
        <item x="8"/>
        <item x="9"/>
        <item m="1" x="22"/>
        <item x="13"/>
        <item x="18"/>
        <item x="16"/>
        <item x="11"/>
        <item x="7"/>
        <item x="0"/>
        <item x="19"/>
        <item h="1" x="21"/>
        <item t="default"/>
      </items>
    </pivotField>
    <pivotField showAll="0"/>
    <pivotField dataField="1" showAll="0"/>
    <pivotField showAll="0"/>
    <pivotField showAll="0"/>
    <pivotField showAll="0">
      <items count="5">
        <item x="0"/>
        <item m="1" x="3"/>
        <item x="1"/>
        <item x="2"/>
        <item t="default"/>
      </items>
    </pivotField>
    <pivotField showAll="0"/>
    <pivotField showAll="0">
      <items count="243">
        <item x="132"/>
        <item x="108"/>
        <item x="0"/>
        <item x="86"/>
        <item x="36"/>
        <item x="26"/>
        <item x="226"/>
        <item x="48"/>
        <item x="224"/>
        <item x="198"/>
        <item x="44"/>
        <item x="154"/>
        <item x="28"/>
        <item x="225"/>
        <item x="31"/>
        <item x="41"/>
        <item x="155"/>
        <item x="37"/>
        <item x="223"/>
        <item x="227"/>
        <item x="42"/>
        <item x="1"/>
        <item x="116"/>
        <item x="32"/>
        <item x="49"/>
        <item x="165"/>
        <item x="150"/>
        <item x="145"/>
        <item x="161"/>
        <item x="115"/>
        <item x="197"/>
        <item x="30"/>
        <item x="147"/>
        <item x="178"/>
        <item x="131"/>
        <item x="58"/>
        <item x="130"/>
        <item x="29"/>
        <item x="18"/>
        <item x="196"/>
        <item x="53"/>
        <item x="228"/>
        <item x="9"/>
        <item x="16"/>
        <item x="93"/>
        <item x="211"/>
        <item x="62"/>
        <item x="136"/>
        <item x="183"/>
        <item x="192"/>
        <item x="134"/>
        <item x="135"/>
        <item x="179"/>
        <item x="126"/>
        <item x="79"/>
        <item x="66"/>
        <item x="229"/>
        <item x="98"/>
        <item x="184"/>
        <item x="46"/>
        <item x="173"/>
        <item x="230"/>
        <item x="177"/>
        <item x="90"/>
        <item x="123"/>
        <item x="174"/>
        <item x="144"/>
        <item x="89"/>
        <item x="45"/>
        <item x="101"/>
        <item x="218"/>
        <item x="69"/>
        <item x="91"/>
        <item x="59"/>
        <item x="121"/>
        <item x="70"/>
        <item x="180"/>
        <item x="124"/>
        <item x="159"/>
        <item x="87"/>
        <item x="210"/>
        <item x="151"/>
        <item x="153"/>
        <item x="185"/>
        <item x="204"/>
        <item x="122"/>
        <item x="231"/>
        <item x="189"/>
        <item x="63"/>
        <item x="61"/>
        <item x="142"/>
        <item x="64"/>
        <item x="111"/>
        <item x="4"/>
        <item x="200"/>
        <item x="47"/>
        <item x="164"/>
        <item x="138"/>
        <item x="39"/>
        <item x="233"/>
        <item x="232"/>
        <item x="17"/>
        <item x="129"/>
        <item x="56"/>
        <item x="84"/>
        <item x="143"/>
        <item x="77"/>
        <item x="10"/>
        <item x="3"/>
        <item x="156"/>
        <item x="96"/>
        <item x="94"/>
        <item x="11"/>
        <item x="110"/>
        <item x="148"/>
        <item x="141"/>
        <item x="169"/>
        <item x="38"/>
        <item x="140"/>
        <item x="65"/>
        <item x="216"/>
        <item x="175"/>
        <item x="137"/>
        <item x="35"/>
        <item x="85"/>
        <item x="75"/>
        <item x="83"/>
        <item x="80"/>
        <item x="128"/>
        <item x="99"/>
        <item x="167"/>
        <item x="234"/>
        <item x="107"/>
        <item x="149"/>
        <item x="114"/>
        <item x="25"/>
        <item x="193"/>
        <item x="72"/>
        <item x="67"/>
        <item x="146"/>
        <item x="8"/>
        <item x="33"/>
        <item x="235"/>
        <item x="163"/>
        <item x="109"/>
        <item x="27"/>
        <item x="19"/>
        <item x="15"/>
        <item x="5"/>
        <item x="20"/>
        <item x="78"/>
        <item x="92"/>
        <item x="181"/>
        <item x="7"/>
        <item x="139"/>
        <item x="162"/>
        <item x="57"/>
        <item x="219"/>
        <item x="120"/>
        <item x="215"/>
        <item x="209"/>
        <item x="208"/>
        <item x="76"/>
        <item x="191"/>
        <item x="236"/>
        <item x="152"/>
        <item x="2"/>
        <item x="125"/>
        <item x="22"/>
        <item x="118"/>
        <item x="217"/>
        <item x="221"/>
        <item x="21"/>
        <item x="23"/>
        <item x="171"/>
        <item x="54"/>
        <item x="170"/>
        <item x="24"/>
        <item x="237"/>
        <item x="95"/>
        <item x="133"/>
        <item x="106"/>
        <item x="117"/>
        <item x="238"/>
        <item x="100"/>
        <item x="203"/>
        <item x="6"/>
        <item x="182"/>
        <item x="88"/>
        <item x="103"/>
        <item x="119"/>
        <item x="172"/>
        <item x="14"/>
        <item x="55"/>
        <item x="194"/>
        <item x="190"/>
        <item x="239"/>
        <item x="187"/>
        <item x="105"/>
        <item x="34"/>
        <item x="199"/>
        <item x="188"/>
        <item x="60"/>
        <item x="240"/>
        <item x="52"/>
        <item x="166"/>
        <item x="12"/>
        <item x="43"/>
        <item x="68"/>
        <item x="127"/>
        <item x="74"/>
        <item x="97"/>
        <item x="201"/>
        <item x="112"/>
        <item x="168"/>
        <item x="102"/>
        <item x="213"/>
        <item x="212"/>
        <item x="113"/>
        <item x="71"/>
        <item x="81"/>
        <item x="13"/>
        <item x="176"/>
        <item x="160"/>
        <item x="73"/>
        <item x="157"/>
        <item x="104"/>
        <item x="158"/>
        <item x="51"/>
        <item x="195"/>
        <item x="186"/>
        <item x="40"/>
        <item x="82"/>
        <item x="202"/>
        <item x="50"/>
        <item x="205"/>
        <item x="206"/>
        <item x="207"/>
        <item x="214"/>
        <item x="222"/>
        <item x="220"/>
        <item x="2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8">
    <i>
      <x/>
    </i>
    <i>
      <x v="2"/>
    </i>
    <i>
      <x v="3"/>
    </i>
    <i>
      <x v="4"/>
    </i>
    <i>
      <x v="5"/>
    </i>
    <i>
      <x v="6"/>
    </i>
    <i>
      <x v="7"/>
    </i>
    <i>
      <x v="9"/>
    </i>
    <i>
      <x v="10"/>
    </i>
    <i>
      <x v="11"/>
    </i>
    <i>
      <x v="12"/>
    </i>
    <i>
      <x v="13"/>
    </i>
    <i>
      <x v="14"/>
    </i>
    <i>
      <x v="15"/>
    </i>
    <i>
      <x v="16"/>
    </i>
    <i>
      <x v="17"/>
    </i>
    <i>
      <x v="19"/>
    </i>
    <i t="grand">
      <x/>
    </i>
  </rowItems>
  <colItems count="1">
    <i/>
  </colItems>
  <dataFields count="1">
    <dataField name="Count of Employee Name" fld="5" subtotal="count" baseField="0" baseItem="0"/>
  </dataFields>
  <formats count="19">
    <format dxfId="300">
      <pivotArea collapsedLevelsAreSubtotals="1" fieldPosition="0">
        <references count="1">
          <reference field="1" count="1">
            <x v="16"/>
          </reference>
        </references>
      </pivotArea>
    </format>
    <format dxfId="301">
      <pivotArea collapsedLevelsAreSubtotals="1" fieldPosition="0">
        <references count="1">
          <reference field="1" count="1">
            <x v="15"/>
          </reference>
        </references>
      </pivotArea>
    </format>
    <format dxfId="302">
      <pivotArea collapsedLevelsAreSubtotals="1" fieldPosition="0">
        <references count="1">
          <reference field="1" count="1">
            <x v="12"/>
          </reference>
        </references>
      </pivotArea>
    </format>
    <format dxfId="303">
      <pivotArea collapsedLevelsAreSubtotals="1" fieldPosition="0">
        <references count="1">
          <reference field="1" count="1">
            <x v="9"/>
          </reference>
        </references>
      </pivotArea>
    </format>
    <format dxfId="304">
      <pivotArea collapsedLevelsAreSubtotals="1" fieldPosition="0">
        <references count="1">
          <reference field="1" count="1">
            <x v="3"/>
          </reference>
        </references>
      </pivotArea>
    </format>
    <format dxfId="305">
      <pivotArea collapsedLevelsAreSubtotals="1" fieldPosition="0">
        <references count="1">
          <reference field="1" count="1">
            <x v="17"/>
          </reference>
        </references>
      </pivotArea>
    </format>
    <format dxfId="306">
      <pivotArea collapsedLevelsAreSubtotals="1" fieldPosition="0">
        <references count="1">
          <reference field="1" count="1">
            <x v="0"/>
          </reference>
        </references>
      </pivotArea>
    </format>
    <format dxfId="307">
      <pivotArea collapsedLevelsAreSubtotals="1" fieldPosition="0">
        <references count="1">
          <reference field="1" count="1">
            <x v="2"/>
          </reference>
        </references>
      </pivotArea>
    </format>
    <format dxfId="308">
      <pivotArea collapsedLevelsAreSubtotals="1" fieldPosition="0">
        <references count="1">
          <reference field="1" count="1">
            <x v="13"/>
          </reference>
        </references>
      </pivotArea>
    </format>
    <format dxfId="309">
      <pivotArea collapsedLevelsAreSubtotals="1" fieldPosition="0">
        <references count="1">
          <reference field="1" count="1">
            <x v="11"/>
          </reference>
        </references>
      </pivotArea>
    </format>
    <format dxfId="310">
      <pivotArea collapsedLevelsAreSubtotals="1" fieldPosition="0">
        <references count="1">
          <reference field="1" count="1">
            <x v="6"/>
          </reference>
        </references>
      </pivotArea>
    </format>
    <format dxfId="311">
      <pivotArea collapsedLevelsAreSubtotals="1" fieldPosition="0">
        <references count="1">
          <reference field="1" count="1">
            <x v="7"/>
          </reference>
        </references>
      </pivotArea>
    </format>
    <format dxfId="312">
      <pivotArea collapsedLevelsAreSubtotals="1" fieldPosition="0">
        <references count="1">
          <reference field="1" count="1">
            <x v="4"/>
          </reference>
        </references>
      </pivotArea>
    </format>
    <format dxfId="313">
      <pivotArea collapsedLevelsAreSubtotals="1" fieldPosition="0">
        <references count="1">
          <reference field="1" count="1">
            <x v="5"/>
          </reference>
        </references>
      </pivotArea>
    </format>
    <format dxfId="314">
      <pivotArea collapsedLevelsAreSubtotals="1" fieldPosition="0">
        <references count="1">
          <reference field="1" count="1">
            <x v="14"/>
          </reference>
        </references>
      </pivotArea>
    </format>
    <format dxfId="315">
      <pivotArea collapsedLevelsAreSubtotals="1" fieldPosition="0">
        <references count="1">
          <reference field="1" count="1">
            <x v="8"/>
          </reference>
        </references>
      </pivotArea>
    </format>
    <format dxfId="316">
      <pivotArea collapsedLevelsAreSubtotals="1" fieldPosition="0">
        <references count="1">
          <reference field="1" count="1">
            <x v="1"/>
          </reference>
        </references>
      </pivotArea>
    </format>
    <format dxfId="317">
      <pivotArea collapsedLevelsAreSubtotals="1" fieldPosition="0">
        <references count="1">
          <reference field="1" count="1">
            <x v="10"/>
          </reference>
        </references>
      </pivotArea>
    </format>
    <format dxfId="318">
      <pivotArea collapsedLevelsAreSubtotals="1" fieldPosition="0">
        <references count="1">
          <reference field="1" count="16">
            <x v="0"/>
            <x v="2"/>
            <x v="3"/>
            <x v="4"/>
            <x v="5"/>
            <x v="6"/>
            <x v="7"/>
            <x v="9"/>
            <x v="10"/>
            <x v="11"/>
            <x v="12"/>
            <x v="13"/>
            <x v="14"/>
            <x v="15"/>
            <x v="16"/>
            <x v="17"/>
          </reference>
        </references>
      </pivotArea>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dateBetween" evalOrder="-1" id="24" name="DOB">
      <autoFilter ref="A1">
        <filterColumn colId="0">
          <customFilters and="1">
            <customFilter operator="greaterThanOrEqual" val="21916"/>
            <customFilter operator="lessThanOrEqual" val="22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EE9C26-376E-4177-B58C-97ADC224C80A}" name="PivotTable10" cacheId="7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4">
  <location ref="F6:F7" firstHeaderRow="1" firstDataRow="1" firstDataCol="0"/>
  <pivotFields count="23">
    <pivotField showAll="0" defaultSubtotal="0"/>
    <pivotField showAll="0" defaultSubtotal="0">
      <items count="20">
        <item x="1"/>
        <item m="1" x="18"/>
        <item x="7"/>
        <item x="4"/>
        <item x="13"/>
        <item x="14"/>
        <item x="11"/>
        <item x="9"/>
        <item m="1" x="19"/>
        <item x="3"/>
        <item x="15"/>
        <item x="10"/>
        <item x="2"/>
        <item x="8"/>
        <item x="12"/>
        <item x="5"/>
        <item x="16"/>
        <item x="0"/>
        <item x="6"/>
        <item x="17"/>
      </items>
    </pivotField>
    <pivotField showAll="0" defaultSubtotal="0"/>
    <pivotField showAll="0" defaultSubtotal="0">
      <items count="23">
        <item x="14"/>
        <item x="5"/>
        <item x="12"/>
        <item x="2"/>
        <item x="20"/>
        <item x="4"/>
        <item x="1"/>
        <item x="10"/>
        <item x="3"/>
        <item x="6"/>
        <item x="15"/>
        <item x="17"/>
        <item x="8"/>
        <item x="9"/>
        <item m="1" x="22"/>
        <item x="13"/>
        <item x="18"/>
        <item x="16"/>
        <item x="11"/>
        <item x="7"/>
        <item x="0"/>
        <item x="19"/>
        <item h="1" x="21"/>
      </items>
    </pivotField>
    <pivotField showAll="0" defaultSubtotal="0"/>
    <pivotField showAll="0" defaultSubtotal="0"/>
    <pivotField showAll="0" defaultSubtotal="0"/>
    <pivotField dataField="1" subtotalTop="0" showAll="0" defaultSubtotal="0"/>
    <pivotField showAll="0" defaultSubtotal="0">
      <items count="4">
        <item x="0"/>
        <item m="1" x="3"/>
        <item x="1"/>
        <item x="2"/>
      </items>
    </pivotField>
    <pivotField showAll="0" defaultSubtotal="0"/>
    <pivotField showAll="0" defaultSubtotal="0">
      <items count="242">
        <item x="132"/>
        <item x="108"/>
        <item x="0"/>
        <item x="86"/>
        <item x="36"/>
        <item x="26"/>
        <item x="226"/>
        <item x="48"/>
        <item x="224"/>
        <item x="198"/>
        <item x="44"/>
        <item x="154"/>
        <item x="28"/>
        <item x="225"/>
        <item x="31"/>
        <item x="41"/>
        <item x="155"/>
        <item x="37"/>
        <item x="223"/>
        <item x="227"/>
        <item x="42"/>
        <item x="1"/>
        <item x="116"/>
        <item x="32"/>
        <item x="49"/>
        <item x="165"/>
        <item x="150"/>
        <item x="145"/>
        <item x="161"/>
        <item x="115"/>
        <item x="197"/>
        <item x="30"/>
        <item x="147"/>
        <item x="178"/>
        <item x="131"/>
        <item x="58"/>
        <item x="130"/>
        <item x="29"/>
        <item x="18"/>
        <item x="196"/>
        <item x="53"/>
        <item x="228"/>
        <item x="9"/>
        <item x="16"/>
        <item x="93"/>
        <item x="211"/>
        <item x="62"/>
        <item x="136"/>
        <item x="183"/>
        <item x="192"/>
        <item x="134"/>
        <item x="135"/>
        <item x="179"/>
        <item x="126"/>
        <item x="79"/>
        <item x="66"/>
        <item x="229"/>
        <item x="98"/>
        <item x="184"/>
        <item x="46"/>
        <item x="173"/>
        <item x="230"/>
        <item x="177"/>
        <item x="90"/>
        <item x="123"/>
        <item x="174"/>
        <item x="144"/>
        <item x="89"/>
        <item x="45"/>
        <item x="101"/>
        <item x="218"/>
        <item x="69"/>
        <item x="91"/>
        <item x="59"/>
        <item x="121"/>
        <item x="70"/>
        <item x="180"/>
        <item x="124"/>
        <item x="159"/>
        <item x="87"/>
        <item x="210"/>
        <item x="151"/>
        <item x="153"/>
        <item x="185"/>
        <item x="204"/>
        <item x="122"/>
        <item x="231"/>
        <item x="189"/>
        <item x="63"/>
        <item x="61"/>
        <item x="142"/>
        <item x="64"/>
        <item x="111"/>
        <item x="4"/>
        <item x="200"/>
        <item x="47"/>
        <item x="164"/>
        <item x="138"/>
        <item x="39"/>
        <item x="233"/>
        <item x="232"/>
        <item x="17"/>
        <item x="129"/>
        <item x="56"/>
        <item x="84"/>
        <item x="143"/>
        <item x="77"/>
        <item x="10"/>
        <item x="3"/>
        <item x="156"/>
        <item x="96"/>
        <item x="94"/>
        <item x="11"/>
        <item x="110"/>
        <item x="148"/>
        <item x="141"/>
        <item x="169"/>
        <item x="38"/>
        <item x="140"/>
        <item x="65"/>
        <item x="216"/>
        <item x="175"/>
        <item x="137"/>
        <item x="35"/>
        <item x="85"/>
        <item x="75"/>
        <item x="83"/>
        <item x="80"/>
        <item x="128"/>
        <item x="99"/>
        <item x="167"/>
        <item x="234"/>
        <item x="107"/>
        <item x="149"/>
        <item x="114"/>
        <item x="25"/>
        <item x="193"/>
        <item x="72"/>
        <item x="67"/>
        <item x="146"/>
        <item x="8"/>
        <item x="33"/>
        <item x="235"/>
        <item x="163"/>
        <item x="109"/>
        <item x="27"/>
        <item x="19"/>
        <item x="15"/>
        <item x="5"/>
        <item x="20"/>
        <item x="78"/>
        <item x="92"/>
        <item x="181"/>
        <item x="7"/>
        <item x="139"/>
        <item x="162"/>
        <item x="57"/>
        <item x="219"/>
        <item x="120"/>
        <item x="215"/>
        <item x="209"/>
        <item x="208"/>
        <item x="76"/>
        <item x="191"/>
        <item x="236"/>
        <item x="152"/>
        <item x="2"/>
        <item x="125"/>
        <item x="22"/>
        <item x="118"/>
        <item x="217"/>
        <item x="221"/>
        <item x="21"/>
        <item x="23"/>
        <item x="171"/>
        <item x="54"/>
        <item x="170"/>
        <item x="24"/>
        <item x="237"/>
        <item x="95"/>
        <item x="133"/>
        <item x="106"/>
        <item x="117"/>
        <item x="238"/>
        <item x="100"/>
        <item x="203"/>
        <item x="6"/>
        <item x="182"/>
        <item x="88"/>
        <item x="103"/>
        <item x="119"/>
        <item x="172"/>
        <item x="14"/>
        <item x="55"/>
        <item x="194"/>
        <item x="190"/>
        <item x="239"/>
        <item x="187"/>
        <item x="105"/>
        <item x="34"/>
        <item x="199"/>
        <item x="188"/>
        <item x="60"/>
        <item x="240"/>
        <item x="52"/>
        <item x="166"/>
        <item x="12"/>
        <item x="43"/>
        <item x="68"/>
        <item x="127"/>
        <item x="74"/>
        <item x="97"/>
        <item x="201"/>
        <item x="112"/>
        <item x="168"/>
        <item x="102"/>
        <item x="213"/>
        <item x="212"/>
        <item x="113"/>
        <item x="71"/>
        <item x="81"/>
        <item x="13"/>
        <item x="176"/>
        <item x="160"/>
        <item x="73"/>
        <item x="157"/>
        <item x="104"/>
        <item x="158"/>
        <item x="51"/>
        <item x="195"/>
        <item x="186"/>
        <item x="40"/>
        <item x="82"/>
        <item x="202"/>
        <item x="50"/>
        <item x="205"/>
        <item x="206"/>
        <item x="207"/>
        <item x="214"/>
        <item x="222"/>
        <item x="220"/>
        <item x="241"/>
      </items>
    </pivotField>
    <pivotField showAll="0" defaultSubtotal="0"/>
    <pivotField subtotalTop="0"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Items count="1">
    <i/>
  </rowItems>
  <colItems count="1">
    <i/>
  </colItems>
  <dataFields count="1">
    <dataField name="Count of Sorted Designation" fld="7" subtotal="count" baseField="0" baseItem="0"/>
  </dataFields>
  <pivotTableStyleInfo name="PivotStyleLight16" showRowHeaders="1" showColHeaders="1" showRowStripes="0" showColStripes="0" showLastColumn="1"/>
  <filters count="1">
    <filter fld="17" type="dateBetween" evalOrder="-1" id="24" name="DOB">
      <autoFilter ref="A1">
        <filterColumn colId="0">
          <customFilters and="1">
            <customFilter operator="greaterThanOrEqual" val="21916"/>
            <customFilter operator="lessThanOrEqual" val="22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t_Code" xr10:uid="{DD2E6AFB-CB81-4D58-BE94-06C73F670AF2}" sourceName="Plant Code">
  <pivotTables>
    <pivotTable tabId="4" name="PivotTable3"/>
    <pivotTable tabId="4" name="PivotTable1"/>
    <pivotTable tabId="4" name="PivotTable2"/>
    <pivotTable tabId="4" name="PivotTable4"/>
    <pivotTable tabId="4" name="PivotTable5"/>
    <pivotTable tabId="4" name="PivotTable6"/>
    <pivotTable tabId="4" name="PivotTable7"/>
    <pivotTable tabId="4" name="PivotTable8"/>
    <pivotTable tabId="4" name="PivotTable10"/>
    <pivotTable tabId="4" name="PivotTable13"/>
    <pivotTable tabId="4" name="PivotTable9"/>
    <pivotTable tabId="4" name="PivotTable11"/>
    <pivotTable tabId="4" name="PivotTable12"/>
    <pivotTable tabId="4" name="PivotTable14"/>
    <pivotTable tabId="10" name="PivotTable17"/>
  </pivotTables>
  <data>
    <tabular pivotCacheId="2119406885">
      <items count="20">
        <i x="1" s="1"/>
        <i x="7" s="1"/>
        <i x="4" s="1"/>
        <i x="13" s="1"/>
        <i x="14" s="1"/>
        <i x="11" s="1"/>
        <i x="9" s="1"/>
        <i x="3" s="1"/>
        <i x="15" s="1"/>
        <i x="10" s="1"/>
        <i x="2" s="1"/>
        <i x="8" s="1"/>
        <i x="12" s="1"/>
        <i x="5" s="1"/>
        <i x="16" s="1"/>
        <i x="0" s="1"/>
        <i x="6" s="1"/>
        <i x="18" s="1" nd="1"/>
        <i x="19" s="1" nd="1"/>
        <i x="17"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Status" xr10:uid="{A37B97FD-2A22-44AC-9217-98EB3E6B3723}" sourceName="Emp. Status">
  <pivotTables>
    <pivotTable tabId="4" name="PivotTable3"/>
    <pivotTable tabId="4" name="PivotTable1"/>
    <pivotTable tabId="4" name="PivotTable4"/>
    <pivotTable tabId="4" name="PivotTable2"/>
    <pivotTable tabId="4" name="PivotTable5"/>
    <pivotTable tabId="4" name="PivotTable6"/>
    <pivotTable tabId="4" name="PivotTable7"/>
    <pivotTable tabId="4" name="PivotTable8"/>
    <pivotTable tabId="4" name="PivotTable10"/>
    <pivotTable tabId="4" name="PivotTable13"/>
    <pivotTable tabId="4" name="PivotTable9"/>
    <pivotTable tabId="4" name="PivotTable11"/>
    <pivotTable tabId="4" name="PivotTable12"/>
    <pivotTable tabId="4" name="PivotTable14"/>
    <pivotTable tabId="10" name="PivotTable17"/>
  </pivotTables>
  <data>
    <tabular pivotCacheId="2119406885">
      <items count="4">
        <i x="0" s="1"/>
        <i x="1" s="1"/>
        <i x="3" s="1" nd="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_Function" xr10:uid="{C4B54BE1-071C-44EE-8F7B-658523A57F50}" sourceName="Department/ Function">
  <pivotTables>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 tabId="4" name="PivotTable10"/>
    <pivotTable tabId="4" name="PivotTable13"/>
    <pivotTable tabId="4" name="PivotTable9"/>
    <pivotTable tabId="4" name="PivotTable11"/>
    <pivotTable tabId="4" name="PivotTable12"/>
    <pivotTable tabId="4" name="PivotTable14"/>
    <pivotTable tabId="10" name="PivotTable17"/>
  </pivotTables>
  <data>
    <tabular pivotCacheId="2119406885">
      <items count="23">
        <i x="14" s="1"/>
        <i x="5" s="1"/>
        <i x="12" s="1"/>
        <i x="2" s="1"/>
        <i x="20" s="1"/>
        <i x="4" s="1"/>
        <i x="1" s="1"/>
        <i x="10" s="1"/>
        <i x="3" s="1"/>
        <i x="6" s="1"/>
        <i x="15" s="1"/>
        <i x="17" s="1"/>
        <i x="8" s="1"/>
        <i x="9" s="1"/>
        <i x="13" s="1"/>
        <i x="18" s="1"/>
        <i x="16" s="1"/>
        <i x="11" s="1"/>
        <i x="7" s="1"/>
        <i x="0" s="1"/>
        <i x="19" s="1"/>
        <i x="21"/>
        <i x="2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nt Code" xr10:uid="{49FAE7C0-5A3C-4BD4-81C8-DA460C4C60FD}" cache="Slicer_Plant_Code" caption="Plant Code" style="SlicerStyleDark6" rowHeight="241300"/>
  <slicer name="Emp. Status" xr10:uid="{E3712AD2-0CA3-460B-B625-884BC9C2A1AB}" cache="Slicer_Emp._Status" caption="Emp. Status" style="SlicerStyleDark5" rowHeight="241300"/>
  <slicer name="Department/ Function" xr10:uid="{260CD9D6-0092-4BF6-9095-61F9C8CE50F0}" cache="Slicer_Department__Function" caption="Department/ Function"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207470-1EB3-455E-99E9-24C6744B3F9A}" name="Table1" displayName="Table1" ref="A1:X276" totalsRowShown="0" headerRowDxfId="338" headerRowBorderDxfId="337" tableBorderDxfId="336">
  <autoFilter ref="A1:X276" xr:uid="{17207470-1EB3-455E-99E9-24C6744B3F9A}"/>
  <sortState xmlns:xlrd2="http://schemas.microsoft.com/office/spreadsheetml/2017/richdata2" ref="A2:X252">
    <sortCondition ref="A1:A252"/>
  </sortState>
  <tableColumns count="24">
    <tableColumn id="1" xr3:uid="{1DAF6FBF-0B6B-48E8-80F2-ECC2EE22C65B}" name="Sl. No" dataDxfId="335"/>
    <tableColumn id="2" xr3:uid="{15018D16-A2AB-4C6A-8EBA-E27F17BE9547}" name="Plant Code" dataDxfId="334"/>
    <tableColumn id="3" xr3:uid="{493F04BA-6226-4971-8315-B090052BCA37}" name="Country" dataDxfId="333"/>
    <tableColumn id="4" xr3:uid="{3C4AA44A-209A-457C-A7DB-F069E5DCC26C}" name="Department/ Function"/>
    <tableColumn id="5" xr3:uid="{B15EEAD4-8209-4AEE-9FDF-C2A395975166}" name="Emp. ID" dataDxfId="332"/>
    <tableColumn id="6" xr3:uid="{1D06CFD1-F88D-4ED7-BCE1-F130EB8FF8EB}" name="Employee Name"/>
    <tableColumn id="7" xr3:uid="{29B767D6-F939-4F92-A29A-395711B4C97C}" name="Designation"/>
    <tableColumn id="12" xr3:uid="{EDF8F00F-261A-4CD3-A9AC-9DD807C60382}" name="Sorted Designation" dataDxfId="331"/>
    <tableColumn id="8" xr3:uid="{CABD5C3F-1999-4FC7-8FD0-AF0E9C4DDB1D}" name="Emp. Status" dataDxfId="330"/>
    <tableColumn id="9" xr3:uid="{AC49D771-A0E6-49B2-B2DF-4C5460785E42}" name="Emp. Type" dataDxfId="329"/>
    <tableColumn id="10" xr3:uid="{8AD4C1A1-433D-4242-83E7-C4EF04F18D41}" name="Date of Joining" dataDxfId="328"/>
    <tableColumn id="11" xr3:uid="{1977094B-D4D9-44FC-AD1B-33C987D178C1}" name="Service in WACEM" dataDxfId="327"/>
    <tableColumn id="24" xr3:uid="{CF2AEDC1-675D-48D7-B8D0-146126844CDE}" name="Qualification"/>
    <tableColumn id="13" xr3:uid="{41CCB40F-479A-412C-9837-850AB33828C2}" name="Personal Mobile Number" dataDxfId="326"/>
    <tableColumn id="14" xr3:uid="{CAA30BA4-4482-4F4D-9431-873D6F68C9C4}" name="Personal Email ID"/>
    <tableColumn id="15" xr3:uid="{808AF913-F7FD-4F1E-9A01-FF99294FED80}" name="Reporting Manager"/>
    <tableColumn id="16" xr3:uid="{67E6D1D9-FCAF-4D8C-A405-221F6D59D6F7}" name="Permanent Address"/>
    <tableColumn id="17" xr3:uid="{EC1A7CAE-6AE3-41D7-AC2D-D379B9055887}" name="DOB" dataDxfId="325"/>
    <tableColumn id="18" xr3:uid="{3243BA7D-1EB2-4F9C-B7B1-271EE0185FFB}" name="AGE"/>
    <tableColumn id="19" xr3:uid="{F7C22A10-4511-42D2-8FE7-1BE1EF0DFBED}" name="Total Work Exp. ( In Years)"/>
    <tableColumn id="20" xr3:uid="{30CDE881-A8C5-46F5-AC10-49D3DFD3C4DB}" name="CTC P/M (for HR)" dataDxfId="324"/>
    <tableColumn id="21" xr3:uid="{03E23115-8B95-446F-9F3C-3D7670A49EE0}" name="CTC P/A (For HR)" dataDxfId="323"/>
    <tableColumn id="22" xr3:uid="{FA2C8BD0-C87F-429E-AC9F-C13253CA8BA9}" name="Passport Number" dataDxfId="322"/>
    <tableColumn id="23" xr3:uid="{91A7E20C-76F1-46C7-9BD9-85B4A672111B}" name="Passport Expiry" dataDxfId="3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f_Joining" xr10:uid="{EF1AD294-4AB4-479E-B8CA-56896C23D39E}" sourceName="Date of Joining">
  <pivotTables>
    <pivotTable tabId="4" name="PivotTable7"/>
    <pivotTable tabId="4" name="PivotTable1"/>
    <pivotTable tabId="4" name="PivotTable2"/>
    <pivotTable tabId="4" name="PivotTable3"/>
    <pivotTable tabId="4" name="PivotTable4"/>
    <pivotTable tabId="4" name="PivotTable5"/>
    <pivotTable tabId="4" name="PivotTable6"/>
    <pivotTable tabId="4" name="PivotTable8"/>
    <pivotTable tabId="4" name="PivotTable10"/>
    <pivotTable tabId="4" name="PivotTable13"/>
    <pivotTable tabId="4" name="PivotTable9"/>
    <pivotTable tabId="4" name="PivotTable11"/>
    <pivotTable tabId="4" name="PivotTable12"/>
    <pivotTable tabId="4" name="PivotTable14"/>
    <pivotTable tabId="10" name="PivotTable17"/>
  </pivotTables>
  <state minimalRefreshVersion="6" lastRefreshVersion="6" pivotCacheId="2119406885" filterType="unknown">
    <bounds startDate="1996-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Joining" xr10:uid="{9F4F0634-BF1A-437B-A9A5-A43603260782}" cache="NativeTimeline_Date_of_Joining" caption="Date of Joining" level="0" selectionLevel="0" scrollPosition="2016-10-29T00:00:00" style="TimeSlicerStyleDark1"/>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5D92A2A-F77D-4FDC-AFDB-FF3BA91BCD74}">
  <we:reference id="wa104381807" version="1.0.0.5" store="en-US" storeType="OMEX"/>
  <we:alternateReferences>
    <we:reference id="WA104381807" version="1.0.0.5" store="WA104381807" storeType="OMEX"/>
  </we:alternateReferences>
  <we:properties>
    <we:property name="fileId" value="&quot;IvhXC6oiGZbW_d9RriLN4cQ8wMyxiS5Mo9nqXRphCmczqiKHAaDnusVXCQu7&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rinterSettings" Target="../printerSettings/printerSettings3.bin"/><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4133C-94F2-478E-A35A-D82F2E67B506}">
  <sheetPr>
    <pageSetUpPr fitToPage="1"/>
  </sheetPr>
  <dimension ref="A2:X52"/>
  <sheetViews>
    <sheetView showGridLines="0" tabSelected="1" zoomScale="55" zoomScaleNormal="55" workbookViewId="0">
      <selection activeCell="U61" sqref="U61"/>
    </sheetView>
  </sheetViews>
  <sheetFormatPr defaultRowHeight="15" x14ac:dyDescent="0.25"/>
  <cols>
    <col min="23" max="23" width="17.85546875" bestFit="1" customWidth="1"/>
    <col min="24" max="24" width="16.5703125" bestFit="1" customWidth="1"/>
  </cols>
  <sheetData>
    <row r="2" spans="1:24" x14ac:dyDescent="0.25">
      <c r="A2" s="45"/>
      <c r="B2" s="45"/>
      <c r="C2" s="45"/>
      <c r="D2" s="45"/>
      <c r="E2" s="45"/>
      <c r="F2" s="45"/>
      <c r="G2" s="45"/>
      <c r="H2" s="45"/>
      <c r="I2" s="45"/>
      <c r="J2" s="45"/>
      <c r="K2" s="45"/>
      <c r="L2" s="45"/>
      <c r="M2" s="45"/>
      <c r="N2" s="45"/>
      <c r="O2" s="45"/>
      <c r="P2" s="45"/>
      <c r="Q2" s="45"/>
      <c r="R2" s="45"/>
      <c r="S2" s="45"/>
      <c r="T2" s="45"/>
      <c r="U2" s="45"/>
      <c r="V2" s="45"/>
    </row>
    <row r="3" spans="1:24" x14ac:dyDescent="0.25">
      <c r="A3" s="45"/>
      <c r="B3" s="45"/>
      <c r="C3" s="45"/>
      <c r="D3" s="45"/>
      <c r="E3" s="45"/>
      <c r="F3" s="45"/>
      <c r="G3" s="45"/>
      <c r="H3" s="45"/>
      <c r="I3" s="45"/>
      <c r="J3" s="45"/>
      <c r="K3" s="45"/>
      <c r="L3" s="45"/>
      <c r="M3" s="45"/>
      <c r="N3" s="45"/>
      <c r="O3" s="45"/>
      <c r="P3" s="45"/>
      <c r="Q3" s="45"/>
      <c r="R3" s="45"/>
      <c r="S3" s="45"/>
      <c r="T3" s="45"/>
      <c r="U3" s="45"/>
      <c r="V3" s="45"/>
    </row>
    <row r="4" spans="1:24" x14ac:dyDescent="0.25">
      <c r="A4" s="45"/>
      <c r="B4" s="45"/>
      <c r="C4" s="45"/>
      <c r="D4" s="45"/>
      <c r="E4" s="45"/>
      <c r="F4" s="45"/>
      <c r="G4" s="45"/>
      <c r="H4" s="45"/>
      <c r="I4" s="45"/>
      <c r="J4" s="45"/>
      <c r="K4" s="45"/>
      <c r="L4" s="45"/>
      <c r="M4" s="45"/>
      <c r="N4" s="45"/>
      <c r="O4" s="45"/>
      <c r="P4" s="45"/>
      <c r="Q4" s="45"/>
      <c r="R4" s="45"/>
      <c r="S4" s="45"/>
      <c r="T4" s="45"/>
      <c r="U4" s="45"/>
      <c r="V4" s="45"/>
    </row>
    <row r="13" spans="1:24" x14ac:dyDescent="0.25">
      <c r="W13" s="27">
        <f>GETPIVOTDATA("CTC P/M (for HR)",Pivot!$F$3)</f>
        <v>25125000</v>
      </c>
      <c r="X13" s="27">
        <f>W13*12</f>
        <v>301500000</v>
      </c>
    </row>
    <row r="14" spans="1:24" x14ac:dyDescent="0.25">
      <c r="T14">
        <f>GETPIVOTDATA("Employee Name",Pivot!$I$3)</f>
        <v>275</v>
      </c>
      <c r="W14" s="28"/>
      <c r="X14" s="28"/>
    </row>
    <row r="15" spans="1:24" x14ac:dyDescent="0.25">
      <c r="W15" s="28" t="e">
        <f>GETPIVOTDATA("Designation",Pivot!$F$6)</f>
        <v>#REF!</v>
      </c>
      <c r="X15" s="28"/>
    </row>
    <row r="16" spans="1:24" x14ac:dyDescent="0.25">
      <c r="T16" s="29">
        <f>GETPIVOTDATA("AGE",Pivot!$L$3)</f>
        <v>47.869090909090907</v>
      </c>
      <c r="W16" s="28"/>
      <c r="X16" s="28"/>
    </row>
    <row r="18" spans="20:20" x14ac:dyDescent="0.25">
      <c r="T18" s="25">
        <f>GETPIVOTDATA("Total Work Exp. ( In Years)",Pivot!$L$6)</f>
        <v>19.598909090909093</v>
      </c>
    </row>
    <row r="52" spans="10:10" x14ac:dyDescent="0.25">
      <c r="J52" s="28">
        <f>GETPIVOTDATA("Sorted Designation",Pivot!$F$6)</f>
        <v>275</v>
      </c>
    </row>
  </sheetData>
  <mergeCells count="1">
    <mergeCell ref="A2:V4"/>
  </mergeCells>
  <pageMargins left="0.25" right="0.25" top="0.75" bottom="0.75" header="0.3" footer="0.3"/>
  <pageSetup paperSize="9" scale="61" orientation="landscape"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C43F3-0321-46C6-AF74-663B2AF0D966}">
  <dimension ref="A1"/>
  <sheetViews>
    <sheetView showGridLines="0" zoomScaleNormal="100" workbookViewId="0">
      <selection activeCell="M14" sqref="M14:N14"/>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AC243-44EB-404A-904E-F1A43517092A}">
  <dimension ref="A1"/>
  <sheetViews>
    <sheetView showGridLines="0" topLeftCell="A4"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81526-FF2F-4CD2-9D48-A79B23C1679E}">
  <dimension ref="A1"/>
  <sheetViews>
    <sheetView showGridLines="0" workbookViewId="0">
      <selection activeCell="K23" sqref="K23"/>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FC5E-93D1-4A6D-9254-0576208592EC}">
  <dimension ref="A1"/>
  <sheetViews>
    <sheetView showGridLines="0"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E828E-CACD-4385-A0D5-8E4E527CC2CC}">
  <dimension ref="B3:C555"/>
  <sheetViews>
    <sheetView workbookViewId="0"/>
  </sheetViews>
  <sheetFormatPr defaultRowHeight="18.75" x14ac:dyDescent="0.3"/>
  <cols>
    <col min="2" max="2" width="68.5703125" style="69" bestFit="1" customWidth="1"/>
    <col min="3" max="3" width="36" bestFit="1" customWidth="1"/>
  </cols>
  <sheetData>
    <row r="3" spans="2:2" x14ac:dyDescent="0.3">
      <c r="B3" s="70" t="s">
        <v>1162</v>
      </c>
    </row>
    <row r="4" spans="2:2" x14ac:dyDescent="0.3">
      <c r="B4" s="71" t="s">
        <v>150</v>
      </c>
    </row>
    <row r="5" spans="2:2" x14ac:dyDescent="0.3">
      <c r="B5" s="72" t="s">
        <v>1274</v>
      </c>
    </row>
    <row r="6" spans="2:2" x14ac:dyDescent="0.3">
      <c r="B6" s="71" t="s">
        <v>375</v>
      </c>
    </row>
    <row r="7" spans="2:2" x14ac:dyDescent="0.3">
      <c r="B7" s="72" t="s">
        <v>1309</v>
      </c>
    </row>
    <row r="8" spans="2:2" x14ac:dyDescent="0.3">
      <c r="B8" s="71" t="s">
        <v>1386</v>
      </c>
    </row>
    <row r="9" spans="2:2" x14ac:dyDescent="0.3">
      <c r="B9" s="72" t="s">
        <v>1400</v>
      </c>
    </row>
    <row r="10" spans="2:2" x14ac:dyDescent="0.3">
      <c r="B10" s="71" t="s">
        <v>138</v>
      </c>
    </row>
    <row r="11" spans="2:2" x14ac:dyDescent="0.3">
      <c r="B11" s="72" t="s">
        <v>1233</v>
      </c>
    </row>
    <row r="12" spans="2:2" x14ac:dyDescent="0.3">
      <c r="B12" s="71" t="s">
        <v>1374</v>
      </c>
    </row>
    <row r="13" spans="2:2" x14ac:dyDescent="0.3">
      <c r="B13" s="72" t="s">
        <v>1393</v>
      </c>
    </row>
    <row r="14" spans="2:2" x14ac:dyDescent="0.3">
      <c r="B14" s="71" t="s">
        <v>1373</v>
      </c>
    </row>
    <row r="15" spans="2:2" x14ac:dyDescent="0.3">
      <c r="B15" s="72" t="s">
        <v>1392</v>
      </c>
    </row>
    <row r="16" spans="2:2" x14ac:dyDescent="0.3">
      <c r="B16" s="71" t="s">
        <v>154</v>
      </c>
    </row>
    <row r="17" spans="2:2" x14ac:dyDescent="0.3">
      <c r="B17" s="72" t="s">
        <v>1275</v>
      </c>
    </row>
    <row r="18" spans="2:2" x14ac:dyDescent="0.3">
      <c r="B18" s="71" t="s">
        <v>185</v>
      </c>
    </row>
    <row r="19" spans="2:2" x14ac:dyDescent="0.3">
      <c r="B19" s="72" t="s">
        <v>1253</v>
      </c>
    </row>
    <row r="20" spans="2:2" x14ac:dyDescent="0.3">
      <c r="B20" s="71" t="s">
        <v>115</v>
      </c>
    </row>
    <row r="21" spans="2:2" x14ac:dyDescent="0.3">
      <c r="B21" s="72" t="s">
        <v>1251</v>
      </c>
    </row>
    <row r="22" spans="2:2" x14ac:dyDescent="0.3">
      <c r="B22" s="71" t="s">
        <v>1368</v>
      </c>
    </row>
    <row r="23" spans="2:2" x14ac:dyDescent="0.3">
      <c r="B23" s="72" t="s">
        <v>1248</v>
      </c>
    </row>
    <row r="24" spans="2:2" x14ac:dyDescent="0.3">
      <c r="B24" s="71" t="s">
        <v>131</v>
      </c>
    </row>
    <row r="25" spans="2:2" x14ac:dyDescent="0.3">
      <c r="B25" s="72" t="s">
        <v>1267</v>
      </c>
    </row>
    <row r="26" spans="2:2" x14ac:dyDescent="0.3">
      <c r="B26" s="71" t="s">
        <v>1366</v>
      </c>
    </row>
    <row r="27" spans="2:2" x14ac:dyDescent="0.3">
      <c r="B27" s="72" t="s">
        <v>1388</v>
      </c>
    </row>
    <row r="28" spans="2:2" x14ac:dyDescent="0.3">
      <c r="B28" s="71" t="s">
        <v>357</v>
      </c>
    </row>
    <row r="29" spans="2:2" x14ac:dyDescent="0.3">
      <c r="B29" s="72" t="s">
        <v>1233</v>
      </c>
    </row>
    <row r="30" spans="2:2" x14ac:dyDescent="0.3">
      <c r="B30" s="71" t="s">
        <v>208</v>
      </c>
    </row>
    <row r="31" spans="2:2" x14ac:dyDescent="0.3">
      <c r="B31" s="72" t="s">
        <v>1286</v>
      </c>
    </row>
    <row r="32" spans="2:2" x14ac:dyDescent="0.3">
      <c r="B32" s="71" t="s">
        <v>371</v>
      </c>
    </row>
    <row r="33" spans="2:2" x14ac:dyDescent="0.3">
      <c r="B33" s="72" t="s">
        <v>1308</v>
      </c>
    </row>
    <row r="34" spans="2:2" x14ac:dyDescent="0.3">
      <c r="B34" s="71" t="s">
        <v>242</v>
      </c>
    </row>
    <row r="35" spans="2:2" x14ac:dyDescent="0.3">
      <c r="B35" s="72" t="s">
        <v>1266</v>
      </c>
    </row>
    <row r="36" spans="2:2" x14ac:dyDescent="0.3">
      <c r="B36" s="71" t="s">
        <v>93</v>
      </c>
    </row>
    <row r="37" spans="2:2" x14ac:dyDescent="0.3">
      <c r="B37" s="72" t="s">
        <v>1246</v>
      </c>
    </row>
    <row r="38" spans="2:2" x14ac:dyDescent="0.3">
      <c r="B38" s="71" t="s">
        <v>1378</v>
      </c>
    </row>
    <row r="39" spans="2:2" x14ac:dyDescent="0.3">
      <c r="B39" s="72" t="s">
        <v>1396</v>
      </c>
    </row>
    <row r="40" spans="2:2" x14ac:dyDescent="0.3">
      <c r="B40" s="71" t="s">
        <v>366</v>
      </c>
    </row>
    <row r="41" spans="2:2" x14ac:dyDescent="0.3">
      <c r="B41" s="72" t="s">
        <v>1266</v>
      </c>
    </row>
    <row r="42" spans="2:2" x14ac:dyDescent="0.3">
      <c r="B42" s="71" t="s">
        <v>217</v>
      </c>
    </row>
    <row r="43" spans="2:2" x14ac:dyDescent="0.3">
      <c r="B43" s="72" t="s">
        <v>1233</v>
      </c>
    </row>
    <row r="44" spans="2:2" x14ac:dyDescent="0.3">
      <c r="B44" s="71" t="s">
        <v>417</v>
      </c>
    </row>
    <row r="45" spans="2:2" x14ac:dyDescent="0.3">
      <c r="B45" s="72" t="s">
        <v>1301</v>
      </c>
    </row>
    <row r="46" spans="2:2" x14ac:dyDescent="0.3">
      <c r="B46" s="71" t="s">
        <v>176</v>
      </c>
    </row>
    <row r="47" spans="2:2" x14ac:dyDescent="0.3">
      <c r="B47" s="72" t="s">
        <v>1229</v>
      </c>
    </row>
    <row r="48" spans="2:2" x14ac:dyDescent="0.3">
      <c r="B48" s="71" t="s">
        <v>329</v>
      </c>
    </row>
    <row r="49" spans="2:2" x14ac:dyDescent="0.3">
      <c r="B49" s="72" t="s">
        <v>1292</v>
      </c>
    </row>
    <row r="50" spans="2:2" x14ac:dyDescent="0.3">
      <c r="B50" s="71" t="s">
        <v>360</v>
      </c>
    </row>
    <row r="51" spans="2:2" x14ac:dyDescent="0.3">
      <c r="B51" s="72" t="s">
        <v>1325</v>
      </c>
    </row>
    <row r="52" spans="2:2" x14ac:dyDescent="0.3">
      <c r="B52" s="71" t="s">
        <v>313</v>
      </c>
    </row>
    <row r="53" spans="2:2" x14ac:dyDescent="0.3">
      <c r="B53" s="72" t="s">
        <v>1312</v>
      </c>
    </row>
    <row r="54" spans="2:2" x14ac:dyDescent="0.3">
      <c r="B54" s="71" t="s">
        <v>92</v>
      </c>
    </row>
    <row r="55" spans="2:2" x14ac:dyDescent="0.3">
      <c r="B55" s="72" t="s">
        <v>1229</v>
      </c>
    </row>
    <row r="56" spans="2:2" x14ac:dyDescent="0.3">
      <c r="B56" s="71" t="s">
        <v>412</v>
      </c>
    </row>
    <row r="57" spans="2:2" x14ac:dyDescent="0.3">
      <c r="B57" s="72" t="s">
        <v>1253</v>
      </c>
    </row>
    <row r="58" spans="2:2" x14ac:dyDescent="0.3">
      <c r="B58" s="71" t="s">
        <v>383</v>
      </c>
    </row>
    <row r="59" spans="2:2" x14ac:dyDescent="0.3">
      <c r="B59" s="72" t="s">
        <v>1235</v>
      </c>
    </row>
    <row r="60" spans="2:2" x14ac:dyDescent="0.3">
      <c r="B60" s="71" t="s">
        <v>18</v>
      </c>
    </row>
    <row r="61" spans="2:2" x14ac:dyDescent="0.3">
      <c r="B61" s="72" t="s">
        <v>1229</v>
      </c>
    </row>
    <row r="62" spans="2:2" x14ac:dyDescent="0.3">
      <c r="B62" s="71" t="s">
        <v>390</v>
      </c>
    </row>
    <row r="63" spans="2:2" x14ac:dyDescent="0.3">
      <c r="B63" s="72" t="s">
        <v>1326</v>
      </c>
    </row>
    <row r="64" spans="2:2" x14ac:dyDescent="0.3">
      <c r="B64" s="71" t="s">
        <v>1380</v>
      </c>
    </row>
    <row r="65" spans="2:2" x14ac:dyDescent="0.3">
      <c r="B65" s="72" t="s">
        <v>1397</v>
      </c>
    </row>
    <row r="66" spans="2:2" x14ac:dyDescent="0.3">
      <c r="B66" s="71" t="s">
        <v>49</v>
      </c>
    </row>
    <row r="67" spans="2:2" x14ac:dyDescent="0.3">
      <c r="B67" s="72" t="s">
        <v>1237</v>
      </c>
    </row>
    <row r="68" spans="2:2" x14ac:dyDescent="0.3">
      <c r="B68" s="71" t="s">
        <v>389</v>
      </c>
    </row>
    <row r="69" spans="2:2" x14ac:dyDescent="0.3">
      <c r="B69" s="72" t="s">
        <v>1310</v>
      </c>
    </row>
    <row r="70" spans="2:2" x14ac:dyDescent="0.3">
      <c r="B70" s="71" t="s">
        <v>202</v>
      </c>
    </row>
    <row r="71" spans="2:2" x14ac:dyDescent="0.3">
      <c r="B71" s="72" t="s">
        <v>1269</v>
      </c>
    </row>
    <row r="72" spans="2:2" x14ac:dyDescent="0.3">
      <c r="B72" s="71" t="s">
        <v>295</v>
      </c>
    </row>
    <row r="73" spans="2:2" x14ac:dyDescent="0.3">
      <c r="B73" s="72" t="s">
        <v>1336</v>
      </c>
    </row>
    <row r="74" spans="2:2" x14ac:dyDescent="0.3">
      <c r="B74" s="71" t="s">
        <v>1224</v>
      </c>
    </row>
    <row r="75" spans="2:2" x14ac:dyDescent="0.3">
      <c r="B75" s="72" t="s">
        <v>1301</v>
      </c>
    </row>
    <row r="76" spans="2:2" x14ac:dyDescent="0.3">
      <c r="B76" s="71" t="s">
        <v>137</v>
      </c>
    </row>
    <row r="77" spans="2:2" x14ac:dyDescent="0.3">
      <c r="B77" s="72" t="s">
        <v>1233</v>
      </c>
    </row>
    <row r="78" spans="2:2" x14ac:dyDescent="0.3">
      <c r="B78" s="71" t="s">
        <v>399</v>
      </c>
    </row>
    <row r="79" spans="2:2" x14ac:dyDescent="0.3">
      <c r="B79" s="72" t="s">
        <v>1313</v>
      </c>
    </row>
    <row r="80" spans="2:2" x14ac:dyDescent="0.3">
      <c r="B80" s="71" t="s">
        <v>1379</v>
      </c>
    </row>
    <row r="81" spans="2:2" x14ac:dyDescent="0.3">
      <c r="B81" s="72" t="s">
        <v>1293</v>
      </c>
    </row>
    <row r="82" spans="2:2" x14ac:dyDescent="0.3">
      <c r="B82" s="71" t="s">
        <v>354</v>
      </c>
    </row>
    <row r="83" spans="2:2" x14ac:dyDescent="0.3">
      <c r="B83" s="72" t="s">
        <v>355</v>
      </c>
    </row>
    <row r="84" spans="2:2" x14ac:dyDescent="0.3">
      <c r="B84" s="71" t="s">
        <v>14</v>
      </c>
    </row>
    <row r="85" spans="2:2" x14ac:dyDescent="0.3">
      <c r="B85" s="72" t="s">
        <v>91</v>
      </c>
    </row>
    <row r="86" spans="2:2" x14ac:dyDescent="0.3">
      <c r="B86" s="71" t="s">
        <v>325</v>
      </c>
    </row>
    <row r="87" spans="2:2" x14ac:dyDescent="0.3">
      <c r="B87" s="72" t="s">
        <v>1295</v>
      </c>
    </row>
    <row r="88" spans="2:2" x14ac:dyDescent="0.3">
      <c r="B88" s="71" t="s">
        <v>1210</v>
      </c>
    </row>
    <row r="89" spans="2:2" x14ac:dyDescent="0.3">
      <c r="B89" s="72" t="s">
        <v>1298</v>
      </c>
    </row>
    <row r="90" spans="2:2" x14ac:dyDescent="0.3">
      <c r="B90" s="71" t="s">
        <v>1212</v>
      </c>
    </row>
    <row r="91" spans="2:2" x14ac:dyDescent="0.3">
      <c r="B91" s="72" t="s">
        <v>1330</v>
      </c>
    </row>
    <row r="92" spans="2:2" x14ac:dyDescent="0.3">
      <c r="B92" s="71" t="s">
        <v>377</v>
      </c>
    </row>
    <row r="93" spans="2:2" x14ac:dyDescent="0.3">
      <c r="B93" s="72" t="s">
        <v>1297</v>
      </c>
    </row>
    <row r="94" spans="2:2" x14ac:dyDescent="0.3">
      <c r="B94" s="71" t="s">
        <v>140</v>
      </c>
    </row>
    <row r="95" spans="2:2" x14ac:dyDescent="0.3">
      <c r="B95" s="72" t="s">
        <v>1271</v>
      </c>
    </row>
    <row r="96" spans="2:2" x14ac:dyDescent="0.3">
      <c r="B96" s="71" t="s">
        <v>122</v>
      </c>
    </row>
    <row r="97" spans="2:2" x14ac:dyDescent="0.3">
      <c r="B97" s="72" t="s">
        <v>1252</v>
      </c>
    </row>
    <row r="98" spans="2:2" x14ac:dyDescent="0.3">
      <c r="B98" s="71" t="s">
        <v>135</v>
      </c>
    </row>
    <row r="99" spans="2:2" x14ac:dyDescent="0.3">
      <c r="B99" s="72" t="s">
        <v>1269</v>
      </c>
    </row>
    <row r="100" spans="2:2" x14ac:dyDescent="0.3">
      <c r="B100" s="71" t="s">
        <v>171</v>
      </c>
    </row>
    <row r="101" spans="2:2" x14ac:dyDescent="0.3">
      <c r="B101" s="72" t="s">
        <v>1257</v>
      </c>
    </row>
    <row r="102" spans="2:2" x14ac:dyDescent="0.3">
      <c r="B102" s="71" t="s">
        <v>426</v>
      </c>
    </row>
    <row r="103" spans="2:2" x14ac:dyDescent="0.3">
      <c r="B103" s="72" t="s">
        <v>1269</v>
      </c>
    </row>
    <row r="104" spans="2:2" x14ac:dyDescent="0.3">
      <c r="B104" s="71" t="s">
        <v>316</v>
      </c>
    </row>
    <row r="105" spans="2:2" x14ac:dyDescent="0.3">
      <c r="B105" s="72" t="s">
        <v>1317</v>
      </c>
    </row>
    <row r="106" spans="2:2" x14ac:dyDescent="0.3">
      <c r="B106" s="71" t="s">
        <v>113</v>
      </c>
    </row>
    <row r="107" spans="2:2" x14ac:dyDescent="0.3">
      <c r="B107" s="72" t="s">
        <v>1250</v>
      </c>
    </row>
    <row r="108" spans="2:2" x14ac:dyDescent="0.3">
      <c r="B108" s="71" t="s">
        <v>191</v>
      </c>
    </row>
    <row r="109" spans="2:2" x14ac:dyDescent="0.3">
      <c r="B109" s="72" t="s">
        <v>1283</v>
      </c>
    </row>
    <row r="110" spans="2:2" x14ac:dyDescent="0.3">
      <c r="B110" s="71" t="s">
        <v>300</v>
      </c>
    </row>
    <row r="111" spans="2:2" x14ac:dyDescent="0.3">
      <c r="B111" s="72" t="s">
        <v>1246</v>
      </c>
    </row>
    <row r="112" spans="2:2" x14ac:dyDescent="0.3">
      <c r="B112" s="71" t="s">
        <v>129</v>
      </c>
    </row>
    <row r="113" spans="2:2" x14ac:dyDescent="0.3">
      <c r="B113" s="72" t="s">
        <v>1266</v>
      </c>
    </row>
    <row r="114" spans="2:2" x14ac:dyDescent="0.3">
      <c r="B114" s="71" t="s">
        <v>33</v>
      </c>
    </row>
    <row r="115" spans="2:2" x14ac:dyDescent="0.3">
      <c r="B115" s="72" t="s">
        <v>1233</v>
      </c>
    </row>
    <row r="116" spans="2:2" x14ac:dyDescent="0.3">
      <c r="B116" s="71" t="s">
        <v>87</v>
      </c>
    </row>
    <row r="117" spans="2:2" x14ac:dyDescent="0.3">
      <c r="B117" s="72" t="s">
        <v>1246</v>
      </c>
    </row>
    <row r="118" spans="2:2" x14ac:dyDescent="0.3">
      <c r="B118" s="71" t="s">
        <v>332</v>
      </c>
    </row>
    <row r="119" spans="2:2" x14ac:dyDescent="0.3">
      <c r="B119" s="72" t="s">
        <v>1320</v>
      </c>
    </row>
    <row r="120" spans="2:2" x14ac:dyDescent="0.3">
      <c r="B120" s="71" t="s">
        <v>102</v>
      </c>
    </row>
    <row r="121" spans="2:2" x14ac:dyDescent="0.3">
      <c r="B121" s="72" t="s">
        <v>1239</v>
      </c>
    </row>
    <row r="122" spans="2:2" x14ac:dyDescent="0.3">
      <c r="B122" s="71" t="s">
        <v>271</v>
      </c>
    </row>
    <row r="123" spans="2:2" x14ac:dyDescent="0.3">
      <c r="B123" s="72" t="s">
        <v>1234</v>
      </c>
    </row>
    <row r="124" spans="2:2" x14ac:dyDescent="0.3">
      <c r="B124" s="71" t="s">
        <v>117</v>
      </c>
    </row>
    <row r="125" spans="2:2" x14ac:dyDescent="0.3">
      <c r="B125" s="72" t="s">
        <v>1246</v>
      </c>
    </row>
    <row r="126" spans="2:2" x14ac:dyDescent="0.3">
      <c r="B126" s="71" t="s">
        <v>1196</v>
      </c>
    </row>
    <row r="127" spans="2:2" x14ac:dyDescent="0.3">
      <c r="B127" s="72" t="s">
        <v>1229</v>
      </c>
    </row>
    <row r="128" spans="2:2" x14ac:dyDescent="0.3">
      <c r="B128" s="71" t="s">
        <v>288</v>
      </c>
    </row>
    <row r="129" spans="2:3" x14ac:dyDescent="0.3">
      <c r="B129" s="72" t="s">
        <v>1259</v>
      </c>
    </row>
    <row r="130" spans="2:3" x14ac:dyDescent="0.3">
      <c r="B130" s="71" t="s">
        <v>223</v>
      </c>
    </row>
    <row r="131" spans="2:3" x14ac:dyDescent="0.3">
      <c r="B131" s="72" t="s">
        <v>1288</v>
      </c>
    </row>
    <row r="132" spans="2:3" x14ac:dyDescent="0.3">
      <c r="B132" s="71" t="s">
        <v>286</v>
      </c>
    </row>
    <row r="133" spans="2:3" x14ac:dyDescent="0.3">
      <c r="B133" s="72" t="s">
        <v>1303</v>
      </c>
    </row>
    <row r="134" spans="2:3" x14ac:dyDescent="0.3">
      <c r="B134" s="71" t="s">
        <v>343</v>
      </c>
    </row>
    <row r="135" spans="2:3" x14ac:dyDescent="0.3">
      <c r="B135" s="72" t="s">
        <v>1323</v>
      </c>
    </row>
    <row r="136" spans="2:3" x14ac:dyDescent="0.3">
      <c r="B136" s="71" t="s">
        <v>66</v>
      </c>
      <c r="C136" s="57"/>
    </row>
    <row r="137" spans="2:3" x14ac:dyDescent="0.3">
      <c r="B137" s="72" t="s">
        <v>67</v>
      </c>
      <c r="C137" s="57"/>
    </row>
    <row r="138" spans="2:3" x14ac:dyDescent="0.3">
      <c r="B138" s="71" t="s">
        <v>116</v>
      </c>
      <c r="C138" s="57"/>
    </row>
    <row r="139" spans="2:3" x14ac:dyDescent="0.3">
      <c r="B139" s="72" t="s">
        <v>1250</v>
      </c>
      <c r="C139" s="57"/>
    </row>
    <row r="140" spans="2:3" x14ac:dyDescent="0.3">
      <c r="B140" s="71" t="s">
        <v>198</v>
      </c>
      <c r="C140" s="57"/>
    </row>
    <row r="141" spans="2:3" x14ac:dyDescent="0.3">
      <c r="B141" s="72" t="s">
        <v>1229</v>
      </c>
      <c r="C141" s="57"/>
    </row>
    <row r="142" spans="2:3" x14ac:dyDescent="0.3">
      <c r="B142" s="71" t="s">
        <v>247</v>
      </c>
      <c r="C142" s="57"/>
    </row>
    <row r="143" spans="2:3" x14ac:dyDescent="0.3">
      <c r="B143" s="72" t="s">
        <v>1250</v>
      </c>
      <c r="C143" s="57"/>
    </row>
    <row r="144" spans="2:3" x14ac:dyDescent="0.3">
      <c r="B144" s="71" t="s">
        <v>328</v>
      </c>
      <c r="C144" s="57"/>
    </row>
    <row r="145" spans="2:3" x14ac:dyDescent="0.3">
      <c r="B145" s="72" t="s">
        <v>1319</v>
      </c>
      <c r="C145" s="57"/>
    </row>
    <row r="146" spans="2:3" x14ac:dyDescent="0.3">
      <c r="B146" s="71" t="s">
        <v>254</v>
      </c>
      <c r="C146" s="57"/>
    </row>
    <row r="147" spans="2:3" x14ac:dyDescent="0.3">
      <c r="B147" s="72" t="s">
        <v>1253</v>
      </c>
      <c r="C147" s="57"/>
    </row>
    <row r="148" spans="2:3" x14ac:dyDescent="0.3">
      <c r="B148" s="71" t="s">
        <v>1164</v>
      </c>
      <c r="C148" s="57"/>
    </row>
    <row r="149" spans="2:3" x14ac:dyDescent="0.3">
      <c r="B149" s="72" t="s">
        <v>1294</v>
      </c>
      <c r="C149" s="57"/>
    </row>
    <row r="150" spans="2:3" x14ac:dyDescent="0.3">
      <c r="B150" s="71" t="s">
        <v>1364</v>
      </c>
      <c r="C150" s="57"/>
    </row>
    <row r="151" spans="2:3" x14ac:dyDescent="0.3">
      <c r="B151" s="72" t="s">
        <v>91</v>
      </c>
      <c r="C151" s="57"/>
    </row>
    <row r="152" spans="2:3" x14ac:dyDescent="0.3">
      <c r="B152" s="71" t="s">
        <v>338</v>
      </c>
      <c r="C152" s="57"/>
    </row>
    <row r="153" spans="2:3" x14ac:dyDescent="0.3">
      <c r="B153" s="72" t="s">
        <v>1258</v>
      </c>
      <c r="C153" s="57"/>
    </row>
    <row r="154" spans="2:3" x14ac:dyDescent="0.3">
      <c r="B154" s="71" t="s">
        <v>1218</v>
      </c>
      <c r="C154" s="57"/>
    </row>
    <row r="155" spans="2:3" x14ac:dyDescent="0.3">
      <c r="B155" s="72" t="s">
        <v>1249</v>
      </c>
      <c r="C155" s="57"/>
    </row>
    <row r="156" spans="2:3" x14ac:dyDescent="0.3">
      <c r="B156" s="71" t="s">
        <v>289</v>
      </c>
      <c r="C156" s="57"/>
    </row>
    <row r="157" spans="2:3" x14ac:dyDescent="0.3">
      <c r="B157" s="72" t="s">
        <v>1294</v>
      </c>
      <c r="C157" s="57"/>
    </row>
    <row r="158" spans="2:3" x14ac:dyDescent="0.3">
      <c r="B158" s="71" t="s">
        <v>259</v>
      </c>
      <c r="C158" s="57"/>
    </row>
    <row r="159" spans="2:3" x14ac:dyDescent="0.3">
      <c r="B159" s="72" t="s">
        <v>1261</v>
      </c>
      <c r="C159" s="57"/>
    </row>
    <row r="160" spans="2:3" x14ac:dyDescent="0.3">
      <c r="B160" s="71" t="s">
        <v>1375</v>
      </c>
      <c r="C160" s="57"/>
    </row>
    <row r="161" spans="2:3" x14ac:dyDescent="0.3">
      <c r="B161" s="72" t="s">
        <v>1393</v>
      </c>
      <c r="C161" s="57"/>
    </row>
    <row r="162" spans="2:3" x14ac:dyDescent="0.3">
      <c r="B162" s="71" t="s">
        <v>180</v>
      </c>
      <c r="C162" s="57"/>
    </row>
    <row r="163" spans="2:3" x14ac:dyDescent="0.3">
      <c r="B163" s="72" t="s">
        <v>1233</v>
      </c>
      <c r="C163" s="57"/>
    </row>
    <row r="164" spans="2:3" x14ac:dyDescent="0.3">
      <c r="B164" s="71" t="s">
        <v>1197</v>
      </c>
      <c r="C164" s="57"/>
    </row>
    <row r="165" spans="2:3" x14ac:dyDescent="0.3">
      <c r="B165" s="72" t="s">
        <v>1248</v>
      </c>
      <c r="C165" s="57"/>
    </row>
    <row r="166" spans="2:3" x14ac:dyDescent="0.3">
      <c r="B166" s="71" t="s">
        <v>400</v>
      </c>
      <c r="C166" s="57"/>
    </row>
    <row r="167" spans="2:3" x14ac:dyDescent="0.3">
      <c r="B167" s="72" t="s">
        <v>1252</v>
      </c>
      <c r="C167" s="57"/>
    </row>
    <row r="168" spans="2:3" x14ac:dyDescent="0.3">
      <c r="B168" s="71" t="s">
        <v>349</v>
      </c>
      <c r="C168" s="57"/>
    </row>
    <row r="169" spans="2:3" x14ac:dyDescent="0.3">
      <c r="B169" s="72" t="s">
        <v>1229</v>
      </c>
      <c r="C169" s="57"/>
    </row>
    <row r="170" spans="2:3" x14ac:dyDescent="0.3">
      <c r="B170" s="71" t="s">
        <v>183</v>
      </c>
      <c r="C170" s="57"/>
    </row>
    <row r="171" spans="2:3" x14ac:dyDescent="0.3">
      <c r="B171" s="72" t="s">
        <v>1237</v>
      </c>
      <c r="C171" s="57"/>
    </row>
    <row r="172" spans="2:3" x14ac:dyDescent="0.3">
      <c r="B172" s="71" t="s">
        <v>411</v>
      </c>
      <c r="C172" s="57"/>
    </row>
    <row r="173" spans="2:3" x14ac:dyDescent="0.3">
      <c r="B173" s="72" t="s">
        <v>1253</v>
      </c>
      <c r="C173" s="57"/>
    </row>
    <row r="174" spans="2:3" x14ac:dyDescent="0.3">
      <c r="B174" s="71" t="s">
        <v>47</v>
      </c>
      <c r="C174" s="57"/>
    </row>
    <row r="175" spans="2:3" x14ac:dyDescent="0.3">
      <c r="B175" s="72" t="s">
        <v>1237</v>
      </c>
      <c r="C175" s="57"/>
    </row>
    <row r="176" spans="2:3" x14ac:dyDescent="0.3">
      <c r="B176" s="71" t="s">
        <v>1183</v>
      </c>
      <c r="C176" s="57"/>
    </row>
    <row r="177" spans="2:3" x14ac:dyDescent="0.3">
      <c r="B177" s="72" t="s">
        <v>91</v>
      </c>
      <c r="C177" s="57"/>
    </row>
    <row r="178" spans="2:3" x14ac:dyDescent="0.3">
      <c r="B178" s="71" t="s">
        <v>108</v>
      </c>
      <c r="C178" s="57"/>
    </row>
    <row r="179" spans="2:3" x14ac:dyDescent="0.3">
      <c r="B179" s="72" t="s">
        <v>1229</v>
      </c>
      <c r="C179" s="57"/>
    </row>
    <row r="180" spans="2:3" x14ac:dyDescent="0.3">
      <c r="B180" s="71" t="s">
        <v>133</v>
      </c>
      <c r="C180" s="57"/>
    </row>
    <row r="181" spans="2:3" x14ac:dyDescent="0.3">
      <c r="B181" s="72" t="s">
        <v>1268</v>
      </c>
      <c r="C181" s="57"/>
    </row>
    <row r="182" spans="2:3" x14ac:dyDescent="0.3">
      <c r="B182" s="71" t="s">
        <v>393</v>
      </c>
      <c r="C182" s="57"/>
    </row>
    <row r="183" spans="2:3" x14ac:dyDescent="0.3">
      <c r="B183" s="72" t="s">
        <v>1287</v>
      </c>
      <c r="C183" s="57"/>
    </row>
    <row r="184" spans="2:3" x14ac:dyDescent="0.3">
      <c r="B184" s="71" t="s">
        <v>267</v>
      </c>
      <c r="C184" s="57"/>
    </row>
    <row r="185" spans="2:3" x14ac:dyDescent="0.3">
      <c r="B185" s="72" t="s">
        <v>91</v>
      </c>
      <c r="C185" s="57"/>
    </row>
    <row r="186" spans="2:3" x14ac:dyDescent="0.3">
      <c r="B186" s="71" t="s">
        <v>200</v>
      </c>
      <c r="C186" s="57"/>
    </row>
    <row r="187" spans="2:3" x14ac:dyDescent="0.3">
      <c r="B187" s="72" t="s">
        <v>1248</v>
      </c>
      <c r="C187" s="57"/>
    </row>
    <row r="188" spans="2:3" x14ac:dyDescent="0.3">
      <c r="B188" s="71" t="s">
        <v>415</v>
      </c>
      <c r="C188" s="57"/>
    </row>
    <row r="189" spans="2:3" x14ac:dyDescent="0.3">
      <c r="B189" s="72" t="s">
        <v>1279</v>
      </c>
      <c r="C189" s="57"/>
    </row>
    <row r="190" spans="2:3" x14ac:dyDescent="0.3">
      <c r="B190" s="71" t="s">
        <v>307</v>
      </c>
      <c r="C190" s="57"/>
    </row>
    <row r="191" spans="2:3" x14ac:dyDescent="0.3">
      <c r="B191" s="72" t="s">
        <v>1253</v>
      </c>
      <c r="C191" s="57"/>
    </row>
    <row r="192" spans="2:3" x14ac:dyDescent="0.3">
      <c r="B192" s="71" t="s">
        <v>1213</v>
      </c>
      <c r="C192" s="57"/>
    </row>
    <row r="193" spans="2:3" x14ac:dyDescent="0.3">
      <c r="B193" s="72" t="s">
        <v>1300</v>
      </c>
      <c r="C193" s="57"/>
    </row>
    <row r="194" spans="2:3" x14ac:dyDescent="0.3">
      <c r="B194" s="71" t="s">
        <v>345</v>
      </c>
      <c r="C194" s="57"/>
    </row>
    <row r="195" spans="2:3" x14ac:dyDescent="0.3">
      <c r="B195" s="72" t="s">
        <v>1324</v>
      </c>
      <c r="C195" s="57"/>
    </row>
    <row r="196" spans="2:3" x14ac:dyDescent="0.3">
      <c r="B196" s="71" t="s">
        <v>302</v>
      </c>
      <c r="C196" s="57"/>
    </row>
    <row r="197" spans="2:3" x14ac:dyDescent="0.3">
      <c r="B197" s="72" t="s">
        <v>1246</v>
      </c>
      <c r="C197" s="57"/>
    </row>
    <row r="198" spans="2:3" x14ac:dyDescent="0.3">
      <c r="B198" s="71" t="s">
        <v>403</v>
      </c>
      <c r="C198" s="57"/>
    </row>
    <row r="199" spans="2:3" x14ac:dyDescent="0.3">
      <c r="B199" s="72" t="s">
        <v>1292</v>
      </c>
      <c r="C199" s="57"/>
    </row>
    <row r="200" spans="2:3" x14ac:dyDescent="0.3">
      <c r="B200" s="71" t="s">
        <v>65</v>
      </c>
      <c r="C200" s="57"/>
    </row>
    <row r="201" spans="2:3" x14ac:dyDescent="0.3">
      <c r="B201" s="72" t="s">
        <v>1230</v>
      </c>
      <c r="C201" s="57"/>
    </row>
    <row r="202" spans="2:3" x14ac:dyDescent="0.3">
      <c r="B202" s="71" t="s">
        <v>29</v>
      </c>
      <c r="C202" s="57"/>
    </row>
    <row r="203" spans="2:3" x14ac:dyDescent="0.3">
      <c r="B203" s="72" t="s">
        <v>1269</v>
      </c>
      <c r="C203" s="57"/>
    </row>
    <row r="204" spans="2:3" x14ac:dyDescent="0.3">
      <c r="B204" s="71" t="s">
        <v>256</v>
      </c>
      <c r="C204" s="57"/>
    </row>
    <row r="205" spans="2:3" x14ac:dyDescent="0.3">
      <c r="B205" s="72" t="s">
        <v>1264</v>
      </c>
      <c r="C205" s="57"/>
    </row>
    <row r="206" spans="2:3" x14ac:dyDescent="0.3">
      <c r="B206" s="71" t="s">
        <v>276</v>
      </c>
      <c r="C206" s="57"/>
    </row>
    <row r="207" spans="2:3" x14ac:dyDescent="0.3">
      <c r="B207" s="72" t="s">
        <v>1292</v>
      </c>
      <c r="C207" s="57"/>
    </row>
    <row r="208" spans="2:3" x14ac:dyDescent="0.3">
      <c r="B208" s="71" t="s">
        <v>379</v>
      </c>
      <c r="C208" s="57"/>
    </row>
    <row r="209" spans="2:3" x14ac:dyDescent="0.3">
      <c r="B209" s="72" t="s">
        <v>1246</v>
      </c>
      <c r="C209" s="57"/>
    </row>
    <row r="210" spans="2:3" x14ac:dyDescent="0.3">
      <c r="B210" s="71" t="s">
        <v>318</v>
      </c>
      <c r="C210" s="57"/>
    </row>
    <row r="211" spans="2:3" x14ac:dyDescent="0.3">
      <c r="B211" s="72" t="s">
        <v>319</v>
      </c>
      <c r="C211" s="57"/>
    </row>
    <row r="212" spans="2:3" x14ac:dyDescent="0.3">
      <c r="B212" s="71" t="s">
        <v>323</v>
      </c>
      <c r="C212" s="57"/>
    </row>
    <row r="213" spans="2:3" x14ac:dyDescent="0.3">
      <c r="B213" s="72" t="s">
        <v>324</v>
      </c>
      <c r="C213" s="57"/>
    </row>
    <row r="214" spans="2:3" x14ac:dyDescent="0.3">
      <c r="B214" s="71" t="s">
        <v>187</v>
      </c>
      <c r="C214" s="57"/>
    </row>
    <row r="215" spans="2:3" x14ac:dyDescent="0.3">
      <c r="B215" s="72" t="s">
        <v>1281</v>
      </c>
      <c r="C215" s="57"/>
    </row>
    <row r="216" spans="2:3" x14ac:dyDescent="0.3">
      <c r="B216" s="71" t="s">
        <v>1369</v>
      </c>
      <c r="C216" s="57"/>
    </row>
    <row r="217" spans="2:3" x14ac:dyDescent="0.3">
      <c r="B217" s="72" t="s">
        <v>1390</v>
      </c>
      <c r="C217" s="57"/>
    </row>
    <row r="218" spans="2:3" x14ac:dyDescent="0.3">
      <c r="B218" s="71" t="s">
        <v>26</v>
      </c>
      <c r="C218" s="57"/>
    </row>
    <row r="219" spans="2:3" x14ac:dyDescent="0.3">
      <c r="B219" s="72" t="s">
        <v>1249</v>
      </c>
      <c r="C219" s="57"/>
    </row>
    <row r="220" spans="2:3" x14ac:dyDescent="0.3">
      <c r="B220" s="71" t="s">
        <v>1194</v>
      </c>
      <c r="C220" s="57"/>
    </row>
    <row r="221" spans="2:3" x14ac:dyDescent="0.3">
      <c r="B221" s="72" t="s">
        <v>1256</v>
      </c>
      <c r="C221" s="57"/>
    </row>
    <row r="222" spans="2:3" x14ac:dyDescent="0.3">
      <c r="B222" s="71" t="s">
        <v>432</v>
      </c>
      <c r="C222" s="57"/>
    </row>
    <row r="223" spans="2:3" x14ac:dyDescent="0.3">
      <c r="B223" s="72" t="s">
        <v>1331</v>
      </c>
      <c r="C223" s="57"/>
    </row>
    <row r="224" spans="2:3" x14ac:dyDescent="0.3">
      <c r="B224" s="71" t="s">
        <v>127</v>
      </c>
      <c r="C224" s="57"/>
    </row>
    <row r="225" spans="2:3" x14ac:dyDescent="0.3">
      <c r="B225" s="72" t="s">
        <v>91</v>
      </c>
      <c r="C225" s="57"/>
    </row>
    <row r="226" spans="2:3" x14ac:dyDescent="0.3">
      <c r="B226" s="71" t="s">
        <v>434</v>
      </c>
      <c r="C226" s="57"/>
    </row>
    <row r="227" spans="2:3" x14ac:dyDescent="0.3">
      <c r="B227" s="72" t="s">
        <v>1332</v>
      </c>
      <c r="C227" s="57"/>
    </row>
    <row r="228" spans="2:3" x14ac:dyDescent="0.3">
      <c r="B228" s="71" t="s">
        <v>320</v>
      </c>
      <c r="C228" s="57"/>
    </row>
    <row r="229" spans="2:3" x14ac:dyDescent="0.3">
      <c r="B229" s="72" t="s">
        <v>1240</v>
      </c>
      <c r="C229" s="57"/>
    </row>
    <row r="230" spans="2:3" x14ac:dyDescent="0.3">
      <c r="B230" s="71" t="s">
        <v>152</v>
      </c>
      <c r="C230" s="57"/>
    </row>
    <row r="231" spans="2:3" x14ac:dyDescent="0.3">
      <c r="B231" s="72" t="s">
        <v>1275</v>
      </c>
      <c r="C231" s="57"/>
    </row>
    <row r="232" spans="2:3" x14ac:dyDescent="0.3">
      <c r="B232" s="71" t="s">
        <v>118</v>
      </c>
      <c r="C232" s="57"/>
    </row>
    <row r="233" spans="2:3" x14ac:dyDescent="0.3">
      <c r="B233" s="72" t="s">
        <v>1264</v>
      </c>
      <c r="C233" s="57"/>
    </row>
    <row r="234" spans="2:3" x14ac:dyDescent="0.3">
      <c r="B234" s="71" t="s">
        <v>36</v>
      </c>
      <c r="C234" s="57"/>
    </row>
    <row r="235" spans="2:3" x14ac:dyDescent="0.3">
      <c r="B235" s="72" t="s">
        <v>1234</v>
      </c>
      <c r="C235" s="57"/>
    </row>
    <row r="236" spans="2:3" x14ac:dyDescent="0.3">
      <c r="B236" s="71" t="s">
        <v>50</v>
      </c>
      <c r="C236" s="57"/>
    </row>
    <row r="237" spans="2:3" x14ac:dyDescent="0.3">
      <c r="B237" s="72" t="s">
        <v>51</v>
      </c>
      <c r="C237" s="57"/>
    </row>
    <row r="238" spans="2:3" x14ac:dyDescent="0.3">
      <c r="B238" s="71" t="s">
        <v>141</v>
      </c>
      <c r="C238" s="57"/>
    </row>
    <row r="239" spans="2:3" x14ac:dyDescent="0.3">
      <c r="B239" s="72" t="s">
        <v>1253</v>
      </c>
      <c r="C239" s="57"/>
    </row>
    <row r="240" spans="2:3" x14ac:dyDescent="0.3">
      <c r="B240" s="71" t="s">
        <v>1382</v>
      </c>
      <c r="C240" s="57"/>
    </row>
    <row r="241" spans="2:3" x14ac:dyDescent="0.3">
      <c r="B241" s="72" t="s">
        <v>1398</v>
      </c>
      <c r="C241" s="57"/>
    </row>
    <row r="242" spans="2:3" x14ac:dyDescent="0.3">
      <c r="B242" s="71" t="s">
        <v>41</v>
      </c>
      <c r="C242" s="57"/>
    </row>
    <row r="243" spans="2:3" x14ac:dyDescent="0.3">
      <c r="B243" s="72" t="s">
        <v>1245</v>
      </c>
      <c r="C243" s="57"/>
    </row>
    <row r="244" spans="2:3" x14ac:dyDescent="0.3">
      <c r="B244" s="71" t="s">
        <v>384</v>
      </c>
      <c r="C244" s="57"/>
    </row>
    <row r="245" spans="2:3" x14ac:dyDescent="0.3">
      <c r="B245" s="72" t="s">
        <v>1288</v>
      </c>
      <c r="C245" s="57"/>
    </row>
    <row r="246" spans="2:3" x14ac:dyDescent="0.3">
      <c r="B246" s="71" t="s">
        <v>100</v>
      </c>
      <c r="C246" s="57"/>
    </row>
    <row r="247" spans="2:3" x14ac:dyDescent="0.3">
      <c r="B247" s="72" t="s">
        <v>1262</v>
      </c>
      <c r="C247" s="57"/>
    </row>
    <row r="248" spans="2:3" x14ac:dyDescent="0.3">
      <c r="B248" s="71" t="s">
        <v>424</v>
      </c>
      <c r="C248" s="57"/>
    </row>
    <row r="249" spans="2:3" x14ac:dyDescent="0.3">
      <c r="B249" s="72" t="s">
        <v>1299</v>
      </c>
      <c r="C249" s="57"/>
    </row>
    <row r="250" spans="2:3" x14ac:dyDescent="0.3">
      <c r="B250" s="71" t="s">
        <v>348</v>
      </c>
      <c r="C250" s="57"/>
    </row>
    <row r="251" spans="2:3" x14ac:dyDescent="0.3">
      <c r="B251" s="72" t="s">
        <v>91</v>
      </c>
      <c r="C251" s="57"/>
    </row>
    <row r="252" spans="2:3" x14ac:dyDescent="0.3">
      <c r="B252" s="71" t="s">
        <v>380</v>
      </c>
      <c r="C252" s="57"/>
    </row>
    <row r="253" spans="2:3" x14ac:dyDescent="0.3">
      <c r="B253" s="72" t="s">
        <v>1271</v>
      </c>
      <c r="C253" s="57"/>
    </row>
    <row r="254" spans="2:3" x14ac:dyDescent="0.3">
      <c r="B254" s="71" t="s">
        <v>90</v>
      </c>
      <c r="C254" s="57"/>
    </row>
    <row r="255" spans="2:3" x14ac:dyDescent="0.3">
      <c r="B255" s="72" t="s">
        <v>91</v>
      </c>
      <c r="C255" s="57"/>
    </row>
    <row r="256" spans="2:3" x14ac:dyDescent="0.3">
      <c r="B256" s="71" t="s">
        <v>1191</v>
      </c>
      <c r="C256" s="57"/>
    </row>
    <row r="257" spans="2:3" x14ac:dyDescent="0.3">
      <c r="B257" s="72" t="s">
        <v>319</v>
      </c>
      <c r="C257" s="57"/>
    </row>
    <row r="258" spans="2:3" x14ac:dyDescent="0.3">
      <c r="B258" s="71" t="s">
        <v>1186</v>
      </c>
      <c r="C258" s="57"/>
    </row>
    <row r="259" spans="2:3" x14ac:dyDescent="0.3">
      <c r="B259" s="72" t="s">
        <v>1229</v>
      </c>
      <c r="C259" s="57"/>
    </row>
    <row r="260" spans="2:3" x14ac:dyDescent="0.3">
      <c r="B260" s="71" t="s">
        <v>83</v>
      </c>
      <c r="C260" s="57"/>
    </row>
    <row r="261" spans="2:3" x14ac:dyDescent="0.3">
      <c r="B261" s="72" t="s">
        <v>84</v>
      </c>
      <c r="C261" s="57"/>
    </row>
    <row r="262" spans="2:3" x14ac:dyDescent="0.3">
      <c r="B262" s="71" t="s">
        <v>163</v>
      </c>
      <c r="C262" s="57"/>
    </row>
    <row r="263" spans="2:3" x14ac:dyDescent="0.3">
      <c r="B263" s="72" t="s">
        <v>164</v>
      </c>
      <c r="C263" s="57"/>
    </row>
    <row r="264" spans="2:3" x14ac:dyDescent="0.3">
      <c r="B264" s="71" t="s">
        <v>107</v>
      </c>
      <c r="C264" s="57"/>
    </row>
    <row r="265" spans="2:3" x14ac:dyDescent="0.3">
      <c r="B265" s="72" t="s">
        <v>1229</v>
      </c>
      <c r="C265" s="57"/>
    </row>
    <row r="266" spans="2:3" x14ac:dyDescent="0.3">
      <c r="B266" s="71" t="s">
        <v>189</v>
      </c>
      <c r="C266" s="57"/>
    </row>
    <row r="267" spans="2:3" x14ac:dyDescent="0.3">
      <c r="B267" s="72" t="s">
        <v>1282</v>
      </c>
      <c r="C267" s="57"/>
    </row>
    <row r="268" spans="2:3" x14ac:dyDescent="0.3">
      <c r="B268" s="71" t="s">
        <v>274</v>
      </c>
      <c r="C268" s="57"/>
    </row>
    <row r="269" spans="2:3" x14ac:dyDescent="0.3">
      <c r="B269" s="72" t="s">
        <v>1258</v>
      </c>
      <c r="C269" s="57"/>
    </row>
    <row r="270" spans="2:3" x14ac:dyDescent="0.3">
      <c r="B270" s="71" t="s">
        <v>352</v>
      </c>
      <c r="C270" s="57"/>
    </row>
    <row r="271" spans="2:3" x14ac:dyDescent="0.3">
      <c r="B271" s="72" t="s">
        <v>1234</v>
      </c>
      <c r="C271" s="57"/>
    </row>
    <row r="272" spans="2:3" x14ac:dyDescent="0.3">
      <c r="B272" s="71" t="s">
        <v>419</v>
      </c>
      <c r="C272" s="57"/>
    </row>
    <row r="273" spans="2:3" x14ac:dyDescent="0.3">
      <c r="B273" s="72" t="s">
        <v>420</v>
      </c>
      <c r="C273" s="57"/>
    </row>
    <row r="274" spans="2:3" x14ac:dyDescent="0.3">
      <c r="B274" s="71" t="s">
        <v>196</v>
      </c>
      <c r="C274" s="57"/>
    </row>
    <row r="275" spans="2:3" x14ac:dyDescent="0.3">
      <c r="B275" s="72" t="s">
        <v>91</v>
      </c>
      <c r="C275" s="57"/>
    </row>
    <row r="276" spans="2:3" x14ac:dyDescent="0.3">
      <c r="B276" s="71" t="s">
        <v>369</v>
      </c>
      <c r="C276" s="57"/>
    </row>
    <row r="277" spans="2:3" x14ac:dyDescent="0.3">
      <c r="B277" s="72" t="s">
        <v>1258</v>
      </c>
      <c r="C277" s="57"/>
    </row>
    <row r="278" spans="2:3" x14ac:dyDescent="0.3">
      <c r="B278" s="71" t="s">
        <v>322</v>
      </c>
      <c r="C278" s="57"/>
    </row>
    <row r="279" spans="2:3" x14ac:dyDescent="0.3">
      <c r="B279" s="72" t="s">
        <v>1318</v>
      </c>
    </row>
    <row r="280" spans="2:3" x14ac:dyDescent="0.3">
      <c r="B280" s="71" t="s">
        <v>97</v>
      </c>
    </row>
    <row r="281" spans="2:3" x14ac:dyDescent="0.3">
      <c r="B281" s="72" t="s">
        <v>1233</v>
      </c>
    </row>
    <row r="282" spans="2:3" x14ac:dyDescent="0.3">
      <c r="B282" s="71" t="s">
        <v>428</v>
      </c>
    </row>
    <row r="283" spans="2:3" x14ac:dyDescent="0.3">
      <c r="B283" s="72" t="s">
        <v>1314</v>
      </c>
    </row>
    <row r="284" spans="2:3" x14ac:dyDescent="0.3">
      <c r="B284" s="71" t="s">
        <v>17</v>
      </c>
    </row>
    <row r="285" spans="2:3" x14ac:dyDescent="0.3">
      <c r="B285" s="72" t="s">
        <v>1229</v>
      </c>
    </row>
    <row r="286" spans="2:3" x14ac:dyDescent="0.3">
      <c r="B286" s="71" t="s">
        <v>394</v>
      </c>
    </row>
    <row r="287" spans="2:3" x14ac:dyDescent="0.3">
      <c r="B287" s="72" t="s">
        <v>1311</v>
      </c>
    </row>
    <row r="288" spans="2:3" x14ac:dyDescent="0.3">
      <c r="B288" s="71" t="s">
        <v>409</v>
      </c>
    </row>
    <row r="289" spans="2:2" x14ac:dyDescent="0.3">
      <c r="B289" s="72" t="s">
        <v>1258</v>
      </c>
    </row>
    <row r="290" spans="2:2" x14ac:dyDescent="0.3">
      <c r="B290" s="71" t="s">
        <v>331</v>
      </c>
    </row>
    <row r="291" spans="2:2" x14ac:dyDescent="0.3">
      <c r="B291" s="72" t="s">
        <v>1307</v>
      </c>
    </row>
    <row r="292" spans="2:2" x14ac:dyDescent="0.3">
      <c r="B292" s="71" t="s">
        <v>220</v>
      </c>
    </row>
    <row r="293" spans="2:2" x14ac:dyDescent="0.3">
      <c r="B293" s="72" t="s">
        <v>1260</v>
      </c>
    </row>
    <row r="294" spans="2:2" x14ac:dyDescent="0.3">
      <c r="B294" s="71" t="s">
        <v>291</v>
      </c>
    </row>
    <row r="295" spans="2:2" x14ac:dyDescent="0.3">
      <c r="B295" s="72" t="s">
        <v>1315</v>
      </c>
    </row>
    <row r="296" spans="2:2" x14ac:dyDescent="0.3">
      <c r="B296" s="71" t="s">
        <v>1208</v>
      </c>
    </row>
    <row r="297" spans="2:2" x14ac:dyDescent="0.3">
      <c r="B297" s="72" t="s">
        <v>1293</v>
      </c>
    </row>
    <row r="298" spans="2:2" x14ac:dyDescent="0.3">
      <c r="B298" s="71" t="s">
        <v>340</v>
      </c>
    </row>
    <row r="299" spans="2:2" x14ac:dyDescent="0.3">
      <c r="B299" s="72" t="s">
        <v>1286</v>
      </c>
    </row>
    <row r="300" spans="2:2" x14ac:dyDescent="0.3">
      <c r="B300" s="71" t="s">
        <v>264</v>
      </c>
    </row>
    <row r="301" spans="2:2" x14ac:dyDescent="0.3">
      <c r="B301" s="72" t="s">
        <v>1256</v>
      </c>
    </row>
    <row r="302" spans="2:2" x14ac:dyDescent="0.3">
      <c r="B302" s="71" t="s">
        <v>250</v>
      </c>
    </row>
    <row r="303" spans="2:2" x14ac:dyDescent="0.3">
      <c r="B303" s="72" t="s">
        <v>1251</v>
      </c>
    </row>
    <row r="304" spans="2:2" x14ac:dyDescent="0.3">
      <c r="B304" s="71" t="s">
        <v>227</v>
      </c>
    </row>
    <row r="305" spans="2:2" x14ac:dyDescent="0.3">
      <c r="B305" s="72" t="s">
        <v>1282</v>
      </c>
    </row>
    <row r="306" spans="2:2" x14ac:dyDescent="0.3">
      <c r="B306" s="71" t="s">
        <v>56</v>
      </c>
    </row>
    <row r="307" spans="2:2" x14ac:dyDescent="0.3">
      <c r="B307" s="72" t="s">
        <v>1238</v>
      </c>
    </row>
    <row r="308" spans="2:2" x14ac:dyDescent="0.3">
      <c r="B308" s="71" t="s">
        <v>128</v>
      </c>
    </row>
    <row r="309" spans="2:2" x14ac:dyDescent="0.3">
      <c r="B309" s="72" t="s">
        <v>1229</v>
      </c>
    </row>
    <row r="310" spans="2:2" x14ac:dyDescent="0.3">
      <c r="B310" s="71" t="s">
        <v>72</v>
      </c>
    </row>
    <row r="311" spans="2:2" x14ac:dyDescent="0.3">
      <c r="B311" s="72" t="s">
        <v>73</v>
      </c>
    </row>
    <row r="312" spans="2:2" x14ac:dyDescent="0.3">
      <c r="B312" s="71" t="s">
        <v>305</v>
      </c>
    </row>
    <row r="313" spans="2:2" x14ac:dyDescent="0.3">
      <c r="B313" s="72" t="s">
        <v>1316</v>
      </c>
    </row>
    <row r="314" spans="2:2" x14ac:dyDescent="0.3">
      <c r="B314" s="71" t="s">
        <v>421</v>
      </c>
    </row>
    <row r="315" spans="2:2" x14ac:dyDescent="0.3">
      <c r="B315" s="72" t="s">
        <v>1329</v>
      </c>
    </row>
    <row r="316" spans="2:2" x14ac:dyDescent="0.3">
      <c r="B316" s="71" t="s">
        <v>1195</v>
      </c>
    </row>
    <row r="317" spans="2:2" x14ac:dyDescent="0.3">
      <c r="B317" s="72" t="s">
        <v>1319</v>
      </c>
    </row>
    <row r="318" spans="2:2" x14ac:dyDescent="0.3">
      <c r="B318" s="71" t="s">
        <v>1221</v>
      </c>
    </row>
    <row r="319" spans="2:2" x14ac:dyDescent="0.3">
      <c r="B319" s="72" t="s">
        <v>1274</v>
      </c>
    </row>
    <row r="320" spans="2:2" x14ac:dyDescent="0.3">
      <c r="B320" s="71" t="s">
        <v>95</v>
      </c>
    </row>
    <row r="321" spans="2:2" x14ac:dyDescent="0.3">
      <c r="B321" s="72" t="s">
        <v>1246</v>
      </c>
    </row>
    <row r="322" spans="2:2" x14ac:dyDescent="0.3">
      <c r="B322" s="71" t="s">
        <v>277</v>
      </c>
    </row>
    <row r="323" spans="2:2" x14ac:dyDescent="0.3">
      <c r="B323" s="72" t="s">
        <v>1302</v>
      </c>
    </row>
    <row r="324" spans="2:2" x14ac:dyDescent="0.3">
      <c r="B324" s="71" t="s">
        <v>262</v>
      </c>
    </row>
    <row r="325" spans="2:2" x14ac:dyDescent="0.3">
      <c r="B325" s="72" t="s">
        <v>1291</v>
      </c>
    </row>
    <row r="326" spans="2:2" x14ac:dyDescent="0.3">
      <c r="B326" s="71" t="s">
        <v>78</v>
      </c>
    </row>
    <row r="327" spans="2:2" x14ac:dyDescent="0.3">
      <c r="B327" s="72" t="s">
        <v>1242</v>
      </c>
    </row>
    <row r="328" spans="2:2" x14ac:dyDescent="0.3">
      <c r="B328" s="71" t="s">
        <v>367</v>
      </c>
    </row>
    <row r="329" spans="2:2" x14ac:dyDescent="0.3">
      <c r="B329" s="72" t="s">
        <v>1268</v>
      </c>
    </row>
    <row r="330" spans="2:2" x14ac:dyDescent="0.3">
      <c r="B330" s="71" t="s">
        <v>358</v>
      </c>
    </row>
    <row r="331" spans="2:2" x14ac:dyDescent="0.3">
      <c r="B331" s="72" t="s">
        <v>1282</v>
      </c>
    </row>
    <row r="332" spans="2:2" x14ac:dyDescent="0.3">
      <c r="B332" s="71" t="s">
        <v>414</v>
      </c>
    </row>
    <row r="333" spans="2:2" x14ac:dyDescent="0.3">
      <c r="B333" s="72" t="s">
        <v>1239</v>
      </c>
    </row>
    <row r="334" spans="2:2" x14ac:dyDescent="0.3">
      <c r="B334" s="71" t="s">
        <v>350</v>
      </c>
    </row>
    <row r="335" spans="2:2" x14ac:dyDescent="0.3">
      <c r="B335" s="72" t="s">
        <v>1248</v>
      </c>
    </row>
    <row r="336" spans="2:2" x14ac:dyDescent="0.3">
      <c r="B336" s="71" t="s">
        <v>160</v>
      </c>
    </row>
    <row r="337" spans="2:2" x14ac:dyDescent="0.3">
      <c r="B337" s="72" t="s">
        <v>1256</v>
      </c>
    </row>
    <row r="338" spans="2:2" x14ac:dyDescent="0.3">
      <c r="B338" s="71" t="s">
        <v>282</v>
      </c>
    </row>
    <row r="339" spans="2:2" x14ac:dyDescent="0.3">
      <c r="B339" s="72" t="s">
        <v>1237</v>
      </c>
    </row>
    <row r="340" spans="2:2" x14ac:dyDescent="0.3">
      <c r="B340" s="71" t="s">
        <v>69</v>
      </c>
    </row>
    <row r="341" spans="2:2" x14ac:dyDescent="0.3">
      <c r="B341" s="72" t="s">
        <v>1231</v>
      </c>
    </row>
    <row r="342" spans="2:2" x14ac:dyDescent="0.3">
      <c r="B342" s="71" t="s">
        <v>157</v>
      </c>
    </row>
    <row r="343" spans="2:2" x14ac:dyDescent="0.3">
      <c r="B343" s="72" t="s">
        <v>1277</v>
      </c>
    </row>
    <row r="344" spans="2:2" x14ac:dyDescent="0.3">
      <c r="B344" s="71" t="s">
        <v>30</v>
      </c>
    </row>
    <row r="345" spans="2:2" x14ac:dyDescent="0.3">
      <c r="B345" s="72" t="s">
        <v>1232</v>
      </c>
    </row>
    <row r="346" spans="2:2" x14ac:dyDescent="0.3">
      <c r="B346" s="71" t="s">
        <v>1181</v>
      </c>
    </row>
    <row r="347" spans="2:2" x14ac:dyDescent="0.3">
      <c r="B347" s="72" t="s">
        <v>1258</v>
      </c>
    </row>
    <row r="348" spans="2:2" x14ac:dyDescent="0.3">
      <c r="B348" s="71" t="s">
        <v>139</v>
      </c>
    </row>
    <row r="349" spans="2:2" x14ac:dyDescent="0.3">
      <c r="B349" s="72" t="s">
        <v>1270</v>
      </c>
    </row>
    <row r="350" spans="2:2" x14ac:dyDescent="0.3">
      <c r="B350" s="71" t="s">
        <v>298</v>
      </c>
    </row>
    <row r="351" spans="2:2" x14ac:dyDescent="0.3">
      <c r="B351" s="72" t="s">
        <v>1305</v>
      </c>
    </row>
    <row r="352" spans="2:2" x14ac:dyDescent="0.3">
      <c r="B352" s="71" t="s">
        <v>296</v>
      </c>
    </row>
    <row r="353" spans="2:2" x14ac:dyDescent="0.3">
      <c r="B353" s="72" t="s">
        <v>1305</v>
      </c>
    </row>
    <row r="354" spans="2:2" x14ac:dyDescent="0.3">
      <c r="B354" s="71" t="s">
        <v>232</v>
      </c>
    </row>
    <row r="355" spans="2:2" x14ac:dyDescent="0.3">
      <c r="B355" s="72" t="s">
        <v>1290</v>
      </c>
    </row>
    <row r="356" spans="2:2" x14ac:dyDescent="0.3">
      <c r="B356" s="71" t="s">
        <v>236</v>
      </c>
    </row>
    <row r="357" spans="2:2" x14ac:dyDescent="0.3">
      <c r="B357" s="72" t="s">
        <v>91</v>
      </c>
    </row>
    <row r="358" spans="2:2" x14ac:dyDescent="0.3">
      <c r="B358" s="71" t="s">
        <v>404</v>
      </c>
    </row>
    <row r="359" spans="2:2" x14ac:dyDescent="0.3">
      <c r="B359" s="72" t="s">
        <v>1229</v>
      </c>
    </row>
    <row r="360" spans="2:2" x14ac:dyDescent="0.3">
      <c r="B360" s="71" t="s">
        <v>374</v>
      </c>
    </row>
    <row r="361" spans="2:2" x14ac:dyDescent="0.3">
      <c r="B361" s="72" t="s">
        <v>1233</v>
      </c>
    </row>
    <row r="362" spans="2:2" x14ac:dyDescent="0.3">
      <c r="B362" s="71" t="s">
        <v>1180</v>
      </c>
    </row>
    <row r="363" spans="2:2" x14ac:dyDescent="0.3">
      <c r="B363" s="72" t="s">
        <v>1285</v>
      </c>
    </row>
    <row r="364" spans="2:2" x14ac:dyDescent="0.3">
      <c r="B364" s="71" t="s">
        <v>240</v>
      </c>
    </row>
    <row r="365" spans="2:2" x14ac:dyDescent="0.3">
      <c r="B365" s="72" t="s">
        <v>1285</v>
      </c>
    </row>
    <row r="366" spans="2:2" x14ac:dyDescent="0.3">
      <c r="B366" s="71" t="s">
        <v>52</v>
      </c>
    </row>
    <row r="367" spans="2:2" x14ac:dyDescent="0.3">
      <c r="B367" s="72" t="s">
        <v>53</v>
      </c>
    </row>
    <row r="368" spans="2:2" x14ac:dyDescent="0.3">
      <c r="B368" s="71" t="s">
        <v>427</v>
      </c>
    </row>
    <row r="369" spans="2:2" x14ac:dyDescent="0.3">
      <c r="B369" s="72" t="s">
        <v>319</v>
      </c>
    </row>
    <row r="370" spans="2:2" x14ac:dyDescent="0.3">
      <c r="B370" s="71" t="s">
        <v>224</v>
      </c>
    </row>
    <row r="371" spans="2:2" x14ac:dyDescent="0.3">
      <c r="B371" s="72" t="s">
        <v>1272</v>
      </c>
    </row>
    <row r="372" spans="2:2" x14ac:dyDescent="0.3">
      <c r="B372" s="71" t="s">
        <v>1198</v>
      </c>
    </row>
    <row r="373" spans="2:2" x14ac:dyDescent="0.3">
      <c r="B373" s="72" t="s">
        <v>1248</v>
      </c>
    </row>
    <row r="374" spans="2:2" x14ac:dyDescent="0.3">
      <c r="B374" s="71" t="s">
        <v>258</v>
      </c>
    </row>
    <row r="375" spans="2:2" x14ac:dyDescent="0.3">
      <c r="B375" s="72" t="s">
        <v>1262</v>
      </c>
    </row>
    <row r="376" spans="2:2" x14ac:dyDescent="0.3">
      <c r="B376" s="71" t="s">
        <v>1376</v>
      </c>
    </row>
    <row r="377" spans="2:2" x14ac:dyDescent="0.3">
      <c r="B377" s="72" t="s">
        <v>1394</v>
      </c>
    </row>
    <row r="378" spans="2:2" x14ac:dyDescent="0.3">
      <c r="B378" s="71" t="s">
        <v>244</v>
      </c>
    </row>
    <row r="379" spans="2:2" x14ac:dyDescent="0.3">
      <c r="B379" s="72" t="s">
        <v>1267</v>
      </c>
    </row>
    <row r="380" spans="2:2" x14ac:dyDescent="0.3">
      <c r="B380" s="71" t="s">
        <v>1244</v>
      </c>
    </row>
    <row r="381" spans="2:2" x14ac:dyDescent="0.3">
      <c r="B381" s="72" t="s">
        <v>91</v>
      </c>
    </row>
    <row r="382" spans="2:2" x14ac:dyDescent="0.3">
      <c r="B382" s="71" t="s">
        <v>193</v>
      </c>
    </row>
    <row r="383" spans="2:2" x14ac:dyDescent="0.3">
      <c r="B383" s="72" t="s">
        <v>1239</v>
      </c>
    </row>
    <row r="384" spans="2:2" x14ac:dyDescent="0.3">
      <c r="B384" s="71" t="s">
        <v>335</v>
      </c>
    </row>
    <row r="385" spans="2:2" x14ac:dyDescent="0.3">
      <c r="B385" s="72" t="s">
        <v>1321</v>
      </c>
    </row>
    <row r="386" spans="2:2" x14ac:dyDescent="0.3">
      <c r="B386" s="71" t="s">
        <v>111</v>
      </c>
    </row>
    <row r="387" spans="2:2" x14ac:dyDescent="0.3">
      <c r="B387" s="72" t="s">
        <v>1263</v>
      </c>
    </row>
    <row r="388" spans="2:2" x14ac:dyDescent="0.3">
      <c r="B388" s="71" t="s">
        <v>279</v>
      </c>
    </row>
    <row r="389" spans="2:2" x14ac:dyDescent="0.3">
      <c r="B389" s="72" t="s">
        <v>1302</v>
      </c>
    </row>
    <row r="390" spans="2:2" x14ac:dyDescent="0.3">
      <c r="B390" s="71" t="s">
        <v>1383</v>
      </c>
    </row>
    <row r="391" spans="2:2" x14ac:dyDescent="0.3">
      <c r="B391" s="72" t="s">
        <v>1399</v>
      </c>
    </row>
    <row r="392" spans="2:2" x14ac:dyDescent="0.3">
      <c r="B392" s="71" t="s">
        <v>76</v>
      </c>
    </row>
    <row r="393" spans="2:2" x14ac:dyDescent="0.3">
      <c r="B393" s="72" t="s">
        <v>1241</v>
      </c>
    </row>
    <row r="394" spans="2:2" x14ac:dyDescent="0.3">
      <c r="B394" s="71" t="s">
        <v>309</v>
      </c>
    </row>
    <row r="395" spans="2:2" x14ac:dyDescent="0.3">
      <c r="B395" s="72" t="s">
        <v>1264</v>
      </c>
    </row>
    <row r="396" spans="2:2" x14ac:dyDescent="0.3">
      <c r="B396" s="71" t="s">
        <v>1372</v>
      </c>
    </row>
    <row r="397" spans="2:2" x14ac:dyDescent="0.3">
      <c r="B397" s="72" t="s">
        <v>1237</v>
      </c>
    </row>
    <row r="398" spans="2:2" x14ac:dyDescent="0.3">
      <c r="B398" s="71" t="s">
        <v>311</v>
      </c>
    </row>
    <row r="399" spans="2:2" x14ac:dyDescent="0.3">
      <c r="B399" s="72" t="s">
        <v>1282</v>
      </c>
    </row>
    <row r="400" spans="2:2" x14ac:dyDescent="0.3">
      <c r="B400" s="71" t="s">
        <v>43</v>
      </c>
    </row>
    <row r="401" spans="2:2" x14ac:dyDescent="0.3">
      <c r="B401" s="72" t="s">
        <v>1235</v>
      </c>
    </row>
    <row r="402" spans="2:2" x14ac:dyDescent="0.3">
      <c r="B402" s="71" t="s">
        <v>210</v>
      </c>
    </row>
    <row r="403" spans="2:2" x14ac:dyDescent="0.3">
      <c r="B403" s="72" t="s">
        <v>1259</v>
      </c>
    </row>
    <row r="404" spans="2:2" x14ac:dyDescent="0.3">
      <c r="B404" s="71" t="s">
        <v>194</v>
      </c>
    </row>
    <row r="405" spans="2:2" x14ac:dyDescent="0.3">
      <c r="B405" s="72" t="s">
        <v>1284</v>
      </c>
    </row>
    <row r="406" spans="2:2" x14ac:dyDescent="0.3">
      <c r="B406" s="71" t="s">
        <v>386</v>
      </c>
    </row>
    <row r="407" spans="2:2" x14ac:dyDescent="0.3">
      <c r="B407" s="72" t="s">
        <v>1253</v>
      </c>
    </row>
    <row r="408" spans="2:2" x14ac:dyDescent="0.3">
      <c r="B408" s="71" t="s">
        <v>1384</v>
      </c>
    </row>
    <row r="409" spans="2:2" x14ac:dyDescent="0.3">
      <c r="B409" s="72" t="s">
        <v>1394</v>
      </c>
    </row>
    <row r="410" spans="2:2" x14ac:dyDescent="0.3">
      <c r="B410" s="71" t="s">
        <v>1381</v>
      </c>
    </row>
    <row r="411" spans="2:2" x14ac:dyDescent="0.3">
      <c r="B411" s="72" t="s">
        <v>1397</v>
      </c>
    </row>
    <row r="412" spans="2:2" x14ac:dyDescent="0.3">
      <c r="B412" s="71" t="s">
        <v>125</v>
      </c>
    </row>
    <row r="413" spans="2:2" x14ac:dyDescent="0.3">
      <c r="B413" s="72" t="s">
        <v>1265</v>
      </c>
    </row>
    <row r="414" spans="2:2" x14ac:dyDescent="0.3">
      <c r="B414" s="71" t="s">
        <v>365</v>
      </c>
    </row>
    <row r="415" spans="2:2" x14ac:dyDescent="0.3">
      <c r="B415" s="72" t="s">
        <v>1285</v>
      </c>
    </row>
    <row r="416" spans="2:2" x14ac:dyDescent="0.3">
      <c r="B416" s="71" t="s">
        <v>437</v>
      </c>
    </row>
    <row r="417" spans="2:2" x14ac:dyDescent="0.3">
      <c r="B417" s="72" t="s">
        <v>1234</v>
      </c>
    </row>
    <row r="418" spans="2:2" x14ac:dyDescent="0.3">
      <c r="B418" s="71" t="s">
        <v>362</v>
      </c>
    </row>
    <row r="419" spans="2:2" x14ac:dyDescent="0.3">
      <c r="B419" s="72" t="s">
        <v>1296</v>
      </c>
    </row>
    <row r="420" spans="2:2" x14ac:dyDescent="0.3">
      <c r="B420" s="71" t="s">
        <v>284</v>
      </c>
    </row>
    <row r="421" spans="2:2" x14ac:dyDescent="0.3">
      <c r="B421" s="72" t="s">
        <v>1304</v>
      </c>
    </row>
    <row r="422" spans="2:2" x14ac:dyDescent="0.3">
      <c r="B422" s="71" t="s">
        <v>63</v>
      </c>
    </row>
    <row r="423" spans="2:2" x14ac:dyDescent="0.3">
      <c r="B423" s="72" t="s">
        <v>1240</v>
      </c>
    </row>
    <row r="424" spans="2:2" x14ac:dyDescent="0.3">
      <c r="B424" s="71" t="s">
        <v>1377</v>
      </c>
    </row>
    <row r="425" spans="2:2" x14ac:dyDescent="0.3">
      <c r="B425" s="72" t="s">
        <v>1395</v>
      </c>
    </row>
    <row r="426" spans="2:2" x14ac:dyDescent="0.3">
      <c r="B426" s="71" t="s">
        <v>96</v>
      </c>
    </row>
    <row r="427" spans="2:2" x14ac:dyDescent="0.3">
      <c r="B427" s="72" t="s">
        <v>1246</v>
      </c>
    </row>
    <row r="428" spans="2:2" x14ac:dyDescent="0.3">
      <c r="B428" s="71" t="s">
        <v>270</v>
      </c>
    </row>
    <row r="429" spans="2:2" x14ac:dyDescent="0.3">
      <c r="B429" s="72" t="s">
        <v>1229</v>
      </c>
    </row>
    <row r="430" spans="2:2" x14ac:dyDescent="0.3">
      <c r="B430" s="71" t="s">
        <v>109</v>
      </c>
    </row>
    <row r="431" spans="2:2" x14ac:dyDescent="0.3">
      <c r="B431" s="72" t="s">
        <v>1248</v>
      </c>
    </row>
    <row r="432" spans="2:2" x14ac:dyDescent="0.3">
      <c r="B432" s="71" t="s">
        <v>406</v>
      </c>
    </row>
    <row r="433" spans="2:2" x14ac:dyDescent="0.3">
      <c r="B433" s="72" t="s">
        <v>1327</v>
      </c>
    </row>
    <row r="434" spans="2:2" x14ac:dyDescent="0.3">
      <c r="B434" s="71" t="s">
        <v>370</v>
      </c>
    </row>
    <row r="435" spans="2:2" x14ac:dyDescent="0.3">
      <c r="B435" s="72" t="s">
        <v>1269</v>
      </c>
    </row>
    <row r="436" spans="2:2" x14ac:dyDescent="0.3">
      <c r="B436" s="71" t="s">
        <v>212</v>
      </c>
    </row>
    <row r="437" spans="2:2" x14ac:dyDescent="0.3">
      <c r="B437" s="72" t="s">
        <v>1287</v>
      </c>
    </row>
    <row r="438" spans="2:2" x14ac:dyDescent="0.3">
      <c r="B438" s="71" t="s">
        <v>58</v>
      </c>
    </row>
    <row r="439" spans="2:2" x14ac:dyDescent="0.3">
      <c r="B439" s="72" t="s">
        <v>1239</v>
      </c>
    </row>
    <row r="440" spans="2:2" x14ac:dyDescent="0.3">
      <c r="B440" s="71" t="s">
        <v>1214</v>
      </c>
    </row>
    <row r="441" spans="2:2" x14ac:dyDescent="0.3">
      <c r="B441" s="72" t="s">
        <v>1333</v>
      </c>
    </row>
    <row r="442" spans="2:2" x14ac:dyDescent="0.3">
      <c r="B442" s="71" t="s">
        <v>315</v>
      </c>
    </row>
    <row r="443" spans="2:2" x14ac:dyDescent="0.3">
      <c r="B443" s="72" t="s">
        <v>1276</v>
      </c>
    </row>
    <row r="444" spans="2:2" x14ac:dyDescent="0.3">
      <c r="B444" s="71" t="s">
        <v>308</v>
      </c>
    </row>
    <row r="445" spans="2:2" x14ac:dyDescent="0.3">
      <c r="B445" s="72" t="s">
        <v>1235</v>
      </c>
    </row>
    <row r="446" spans="2:2" x14ac:dyDescent="0.3">
      <c r="B446" s="71" t="s">
        <v>330</v>
      </c>
    </row>
    <row r="447" spans="2:2" x14ac:dyDescent="0.3">
      <c r="B447" s="72" t="s">
        <v>1249</v>
      </c>
    </row>
    <row r="448" spans="2:2" x14ac:dyDescent="0.3">
      <c r="B448" s="71" t="s">
        <v>1371</v>
      </c>
    </row>
    <row r="449" spans="2:2" x14ac:dyDescent="0.3">
      <c r="B449" s="72" t="s">
        <v>1391</v>
      </c>
    </row>
    <row r="450" spans="2:2" x14ac:dyDescent="0.3">
      <c r="B450" s="71" t="s">
        <v>45</v>
      </c>
    </row>
    <row r="451" spans="2:2" x14ac:dyDescent="0.3">
      <c r="B451" s="72" t="s">
        <v>1236</v>
      </c>
    </row>
    <row r="452" spans="2:2" x14ac:dyDescent="0.3">
      <c r="B452" s="71" t="s">
        <v>1209</v>
      </c>
    </row>
    <row r="453" spans="2:2" x14ac:dyDescent="0.3">
      <c r="B453" s="72" t="s">
        <v>1323</v>
      </c>
    </row>
    <row r="454" spans="2:2" x14ac:dyDescent="0.3">
      <c r="B454" s="71" t="s">
        <v>385</v>
      </c>
    </row>
    <row r="455" spans="2:2" x14ac:dyDescent="0.3">
      <c r="B455" s="72" t="s">
        <v>1264</v>
      </c>
    </row>
    <row r="456" spans="2:2" x14ac:dyDescent="0.3">
      <c r="B456" s="71" t="s">
        <v>209</v>
      </c>
    </row>
    <row r="457" spans="2:2" x14ac:dyDescent="0.3">
      <c r="B457" s="72" t="s">
        <v>1237</v>
      </c>
    </row>
    <row r="458" spans="2:2" x14ac:dyDescent="0.3">
      <c r="B458" s="71" t="s">
        <v>273</v>
      </c>
    </row>
    <row r="459" spans="2:2" x14ac:dyDescent="0.3">
      <c r="B459" s="72" t="s">
        <v>1233</v>
      </c>
    </row>
    <row r="460" spans="2:2" x14ac:dyDescent="0.3">
      <c r="B460" s="71" t="s">
        <v>422</v>
      </c>
    </row>
    <row r="461" spans="2:2" x14ac:dyDescent="0.3">
      <c r="B461" s="72" t="s">
        <v>1285</v>
      </c>
    </row>
    <row r="462" spans="2:2" x14ac:dyDescent="0.3">
      <c r="B462" s="71" t="s">
        <v>175</v>
      </c>
    </row>
    <row r="463" spans="2:2" x14ac:dyDescent="0.3">
      <c r="B463" s="72" t="s">
        <v>91</v>
      </c>
    </row>
    <row r="464" spans="2:2" x14ac:dyDescent="0.3">
      <c r="B464" s="71" t="s">
        <v>1365</v>
      </c>
    </row>
    <row r="465" spans="2:2" x14ac:dyDescent="0.3">
      <c r="B465" s="72" t="s">
        <v>1387</v>
      </c>
    </row>
    <row r="466" spans="2:2" x14ac:dyDescent="0.3">
      <c r="B466" s="71" t="s">
        <v>119</v>
      </c>
    </row>
    <row r="467" spans="2:2" x14ac:dyDescent="0.3">
      <c r="B467" s="72" t="s">
        <v>1264</v>
      </c>
    </row>
    <row r="468" spans="2:2" x14ac:dyDescent="0.3">
      <c r="B468" s="71" t="s">
        <v>80</v>
      </c>
    </row>
    <row r="469" spans="2:2" x14ac:dyDescent="0.3">
      <c r="B469" s="72" t="s">
        <v>1243</v>
      </c>
    </row>
    <row r="470" spans="2:2" x14ac:dyDescent="0.3">
      <c r="B470" s="71" t="s">
        <v>181</v>
      </c>
    </row>
    <row r="471" spans="2:2" x14ac:dyDescent="0.3">
      <c r="B471" s="72" t="s">
        <v>1280</v>
      </c>
    </row>
    <row r="472" spans="2:2" x14ac:dyDescent="0.3">
      <c r="B472" s="71" t="s">
        <v>177</v>
      </c>
    </row>
    <row r="473" spans="2:2" x14ac:dyDescent="0.3">
      <c r="B473" s="72" t="s">
        <v>1266</v>
      </c>
    </row>
    <row r="474" spans="2:2" x14ac:dyDescent="0.3">
      <c r="B474" s="71" t="s">
        <v>1385</v>
      </c>
    </row>
    <row r="475" spans="2:2" x14ac:dyDescent="0.3">
      <c r="B475" s="72" t="s">
        <v>1397</v>
      </c>
    </row>
    <row r="476" spans="2:2" x14ac:dyDescent="0.3">
      <c r="B476" s="71" t="s">
        <v>204</v>
      </c>
    </row>
    <row r="477" spans="2:2" x14ac:dyDescent="0.3">
      <c r="B477" s="72" t="s">
        <v>1251</v>
      </c>
    </row>
    <row r="478" spans="2:2" x14ac:dyDescent="0.3">
      <c r="B478" s="71" t="s">
        <v>39</v>
      </c>
    </row>
    <row r="479" spans="2:2" x14ac:dyDescent="0.3">
      <c r="B479" s="72" t="s">
        <v>1247</v>
      </c>
    </row>
    <row r="480" spans="2:2" x14ac:dyDescent="0.3">
      <c r="B480" s="71" t="s">
        <v>301</v>
      </c>
    </row>
    <row r="481" spans="2:2" x14ac:dyDescent="0.3">
      <c r="B481" s="72" t="s">
        <v>1246</v>
      </c>
    </row>
    <row r="482" spans="2:2" x14ac:dyDescent="0.3">
      <c r="B482" s="71" t="s">
        <v>1367</v>
      </c>
    </row>
    <row r="483" spans="2:2" x14ac:dyDescent="0.3">
      <c r="B483" s="72" t="s">
        <v>1389</v>
      </c>
    </row>
    <row r="484" spans="2:2" x14ac:dyDescent="0.3">
      <c r="B484" s="71" t="s">
        <v>165</v>
      </c>
    </row>
    <row r="485" spans="2:2" x14ac:dyDescent="0.3">
      <c r="B485" s="72" t="s">
        <v>1278</v>
      </c>
    </row>
    <row r="486" spans="2:2" x14ac:dyDescent="0.3">
      <c r="B486" s="71" t="s">
        <v>396</v>
      </c>
    </row>
    <row r="487" spans="2:2" x14ac:dyDescent="0.3">
      <c r="B487" s="72" t="s">
        <v>1240</v>
      </c>
    </row>
    <row r="488" spans="2:2" x14ac:dyDescent="0.3">
      <c r="B488" s="71" t="s">
        <v>1202</v>
      </c>
    </row>
    <row r="489" spans="2:2" x14ac:dyDescent="0.3">
      <c r="B489" s="72" t="s">
        <v>1262</v>
      </c>
    </row>
    <row r="490" spans="2:2" x14ac:dyDescent="0.3">
      <c r="B490" s="71" t="s">
        <v>1211</v>
      </c>
    </row>
    <row r="491" spans="2:2" x14ac:dyDescent="0.3">
      <c r="B491" s="72" t="s">
        <v>1260</v>
      </c>
    </row>
    <row r="492" spans="2:2" x14ac:dyDescent="0.3">
      <c r="B492" s="71" t="s">
        <v>368</v>
      </c>
    </row>
    <row r="493" spans="2:2" x14ac:dyDescent="0.3">
      <c r="B493" s="72" t="s">
        <v>1246</v>
      </c>
    </row>
    <row r="494" spans="2:2" x14ac:dyDescent="0.3">
      <c r="B494" s="71" t="s">
        <v>147</v>
      </c>
    </row>
    <row r="495" spans="2:2" x14ac:dyDescent="0.3">
      <c r="B495" s="72" t="s">
        <v>1255</v>
      </c>
    </row>
    <row r="496" spans="2:2" x14ac:dyDescent="0.3">
      <c r="B496" s="71" t="s">
        <v>106</v>
      </c>
    </row>
    <row r="497" spans="2:2" x14ac:dyDescent="0.3">
      <c r="B497" s="72" t="s">
        <v>91</v>
      </c>
    </row>
    <row r="498" spans="2:2" x14ac:dyDescent="0.3">
      <c r="B498" s="71" t="s">
        <v>145</v>
      </c>
    </row>
    <row r="499" spans="2:2" x14ac:dyDescent="0.3">
      <c r="B499" s="72" t="s">
        <v>1254</v>
      </c>
    </row>
    <row r="500" spans="2:2" x14ac:dyDescent="0.3">
      <c r="B500" s="71" t="s">
        <v>161</v>
      </c>
    </row>
    <row r="501" spans="2:2" x14ac:dyDescent="0.3">
      <c r="B501" s="72" t="s">
        <v>319</v>
      </c>
    </row>
    <row r="502" spans="2:2" x14ac:dyDescent="0.3">
      <c r="B502" s="71" t="s">
        <v>310</v>
      </c>
    </row>
    <row r="503" spans="2:2" x14ac:dyDescent="0.3">
      <c r="B503" s="72" t="s">
        <v>1253</v>
      </c>
    </row>
    <row r="504" spans="2:2" x14ac:dyDescent="0.3">
      <c r="B504" s="71" t="s">
        <v>251</v>
      </c>
    </row>
    <row r="505" spans="2:2" x14ac:dyDescent="0.3">
      <c r="B505" s="72" t="s">
        <v>1235</v>
      </c>
    </row>
    <row r="506" spans="2:2" x14ac:dyDescent="0.3">
      <c r="B506" s="71" t="s">
        <v>304</v>
      </c>
    </row>
    <row r="507" spans="2:2" x14ac:dyDescent="0.3">
      <c r="B507" s="72" t="s">
        <v>1306</v>
      </c>
    </row>
    <row r="508" spans="2:2" x14ac:dyDescent="0.3">
      <c r="B508" s="71" t="s">
        <v>397</v>
      </c>
    </row>
    <row r="509" spans="2:2" x14ac:dyDescent="0.3">
      <c r="B509" s="72" t="s">
        <v>1230</v>
      </c>
    </row>
    <row r="510" spans="2:2" x14ac:dyDescent="0.3">
      <c r="B510" s="71" t="s">
        <v>1215</v>
      </c>
    </row>
    <row r="511" spans="2:2" x14ac:dyDescent="0.3">
      <c r="B511" s="72" t="s">
        <v>91</v>
      </c>
    </row>
    <row r="512" spans="2:2" x14ac:dyDescent="0.3">
      <c r="B512" s="71" t="s">
        <v>382</v>
      </c>
    </row>
    <row r="513" spans="2:2" x14ac:dyDescent="0.3">
      <c r="B513" s="72" t="s">
        <v>1264</v>
      </c>
    </row>
    <row r="514" spans="2:2" x14ac:dyDescent="0.3">
      <c r="B514" s="71" t="s">
        <v>391</v>
      </c>
    </row>
    <row r="515" spans="2:2" x14ac:dyDescent="0.3">
      <c r="B515" s="72" t="s">
        <v>1256</v>
      </c>
    </row>
    <row r="516" spans="2:2" x14ac:dyDescent="0.3">
      <c r="B516" s="71" t="s">
        <v>1370</v>
      </c>
    </row>
    <row r="517" spans="2:2" x14ac:dyDescent="0.3">
      <c r="B517" s="72" t="s">
        <v>53</v>
      </c>
    </row>
    <row r="518" spans="2:2" x14ac:dyDescent="0.3">
      <c r="B518" s="71" t="s">
        <v>341</v>
      </c>
    </row>
    <row r="519" spans="2:2" x14ac:dyDescent="0.3">
      <c r="B519" s="72" t="s">
        <v>1322</v>
      </c>
    </row>
    <row r="520" spans="2:2" x14ac:dyDescent="0.3">
      <c r="B520" s="71" t="s">
        <v>61</v>
      </c>
    </row>
    <row r="521" spans="2:2" x14ac:dyDescent="0.3">
      <c r="B521" s="72" t="s">
        <v>1337</v>
      </c>
    </row>
    <row r="522" spans="2:2" x14ac:dyDescent="0.3">
      <c r="B522" s="71" t="s">
        <v>1363</v>
      </c>
    </row>
    <row r="523" spans="2:2" x14ac:dyDescent="0.3">
      <c r="B523" s="72" t="s">
        <v>1229</v>
      </c>
    </row>
    <row r="524" spans="2:2" x14ac:dyDescent="0.3">
      <c r="B524" s="71" t="s">
        <v>372</v>
      </c>
    </row>
    <row r="525" spans="2:2" x14ac:dyDescent="0.3">
      <c r="B525" s="72" t="s">
        <v>1233</v>
      </c>
    </row>
    <row r="526" spans="2:2" x14ac:dyDescent="0.3">
      <c r="B526" s="71" t="s">
        <v>167</v>
      </c>
    </row>
    <row r="527" spans="2:2" x14ac:dyDescent="0.3">
      <c r="B527" s="72" t="s">
        <v>1279</v>
      </c>
    </row>
    <row r="528" spans="2:2" x14ac:dyDescent="0.3">
      <c r="B528" s="71" t="s">
        <v>229</v>
      </c>
    </row>
    <row r="529" spans="2:2" x14ac:dyDescent="0.3">
      <c r="B529" s="72" t="s">
        <v>1289</v>
      </c>
    </row>
    <row r="530" spans="2:2" x14ac:dyDescent="0.3">
      <c r="B530" s="71" t="s">
        <v>423</v>
      </c>
    </row>
    <row r="531" spans="2:2" x14ac:dyDescent="0.3">
      <c r="B531" s="72" t="s">
        <v>1323</v>
      </c>
    </row>
    <row r="532" spans="2:2" x14ac:dyDescent="0.3">
      <c r="B532" s="71" t="s">
        <v>94</v>
      </c>
    </row>
    <row r="533" spans="2:2" x14ac:dyDescent="0.3">
      <c r="B533" s="72" t="s">
        <v>1246</v>
      </c>
    </row>
    <row r="534" spans="2:2" x14ac:dyDescent="0.3">
      <c r="B534" s="71" t="s">
        <v>268</v>
      </c>
    </row>
    <row r="535" spans="2:2" x14ac:dyDescent="0.3">
      <c r="B535" s="72" t="s">
        <v>1292</v>
      </c>
    </row>
    <row r="536" spans="2:2" x14ac:dyDescent="0.3">
      <c r="B536" s="71" t="s">
        <v>364</v>
      </c>
    </row>
    <row r="537" spans="2:2" x14ac:dyDescent="0.3">
      <c r="B537" s="72" t="s">
        <v>1229</v>
      </c>
    </row>
    <row r="538" spans="2:2" x14ac:dyDescent="0.3">
      <c r="B538" s="71" t="s">
        <v>178</v>
      </c>
    </row>
    <row r="539" spans="2:2" x14ac:dyDescent="0.3">
      <c r="B539" s="72" t="s">
        <v>1269</v>
      </c>
    </row>
    <row r="540" spans="2:2" x14ac:dyDescent="0.3">
      <c r="B540" s="71" t="s">
        <v>238</v>
      </c>
    </row>
    <row r="541" spans="2:2" x14ac:dyDescent="0.3">
      <c r="B541" s="72" t="s">
        <v>1229</v>
      </c>
    </row>
    <row r="542" spans="2:2" x14ac:dyDescent="0.3">
      <c r="B542" s="71" t="s">
        <v>339</v>
      </c>
    </row>
    <row r="543" spans="2:2" x14ac:dyDescent="0.3">
      <c r="B543" s="72" t="s">
        <v>1264</v>
      </c>
    </row>
    <row r="544" spans="2:2" x14ac:dyDescent="0.3">
      <c r="B544" s="71" t="s">
        <v>143</v>
      </c>
    </row>
    <row r="545" spans="2:2" x14ac:dyDescent="0.3">
      <c r="B545" s="72" t="s">
        <v>1273</v>
      </c>
    </row>
    <row r="546" spans="2:2" x14ac:dyDescent="0.3">
      <c r="B546" s="71" t="s">
        <v>173</v>
      </c>
    </row>
    <row r="547" spans="2:2" x14ac:dyDescent="0.3">
      <c r="B547" s="72" t="s">
        <v>1233</v>
      </c>
    </row>
    <row r="548" spans="2:2" x14ac:dyDescent="0.3">
      <c r="B548" s="71" t="s">
        <v>408</v>
      </c>
    </row>
    <row r="549" spans="2:2" x14ac:dyDescent="0.3">
      <c r="B549" s="72" t="s">
        <v>1328</v>
      </c>
    </row>
    <row r="550" spans="2:2" x14ac:dyDescent="0.3">
      <c r="B550" s="71" t="s">
        <v>388</v>
      </c>
    </row>
    <row r="551" spans="2:2" x14ac:dyDescent="0.3">
      <c r="B551" s="72" t="s">
        <v>91</v>
      </c>
    </row>
    <row r="552" spans="2:2" x14ac:dyDescent="0.3">
      <c r="B552" s="71" t="s">
        <v>156</v>
      </c>
    </row>
    <row r="553" spans="2:2" x14ac:dyDescent="0.3">
      <c r="B553" s="72" t="s">
        <v>1276</v>
      </c>
    </row>
    <row r="554" spans="2:2" x14ac:dyDescent="0.3">
      <c r="B554"/>
    </row>
    <row r="555" spans="2:2" x14ac:dyDescent="0.3">
      <c r="B555"/>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98"/>
  <sheetViews>
    <sheetView zoomScale="60" zoomScaleNormal="60" workbookViewId="0">
      <pane ySplit="1" topLeftCell="A255" activePane="bottomLeft" state="frozen"/>
      <selection activeCell="G1" sqref="G1"/>
      <selection pane="bottomLeft"/>
    </sheetView>
  </sheetViews>
  <sheetFormatPr defaultRowHeight="15" x14ac:dyDescent="0.25"/>
  <cols>
    <col min="1" max="1" width="8.85546875" customWidth="1"/>
    <col min="2" max="2" width="13.7109375" customWidth="1"/>
    <col min="3" max="3" width="11.5703125" bestFit="1" customWidth="1"/>
    <col min="4" max="4" width="25.140625" customWidth="1"/>
    <col min="5" max="5" width="10.5703125" customWidth="1"/>
    <col min="6" max="6" width="55.7109375" bestFit="1" customWidth="1"/>
    <col min="7" max="7" width="49" bestFit="1" customWidth="1"/>
    <col min="8" max="8" width="49" customWidth="1"/>
    <col min="9" max="9" width="14.7109375" customWidth="1"/>
    <col min="10" max="10" width="13.28515625" customWidth="1"/>
    <col min="11" max="11" width="17.7109375" customWidth="1"/>
    <col min="12" max="12" width="19.42578125" customWidth="1"/>
    <col min="13" max="13" width="27.5703125" customWidth="1"/>
    <col min="14" max="15" width="44.7109375" bestFit="1" customWidth="1"/>
    <col min="16" max="16" width="29.28515625" customWidth="1"/>
    <col min="17" max="17" width="23.5703125" style="11" customWidth="1"/>
    <col min="18" max="18" width="15.5703125" bestFit="1" customWidth="1"/>
    <col min="19" max="19" width="16.7109375" customWidth="1"/>
    <col min="20" max="20" width="17.7109375" style="20" customWidth="1"/>
    <col min="21" max="21" width="17.85546875" style="20" bestFit="1" customWidth="1"/>
    <col min="22" max="22" width="17.42578125" style="21" bestFit="1" customWidth="1"/>
    <col min="23" max="23" width="18.140625" style="22" customWidth="1"/>
    <col min="24" max="24" width="16.5703125" bestFit="1" customWidth="1"/>
    <col min="25" max="25" width="14.85546875" bestFit="1" customWidth="1"/>
    <col min="26" max="26" width="13.42578125" bestFit="1" customWidth="1"/>
  </cols>
  <sheetData>
    <row r="1" spans="1:24" ht="31.5" customHeight="1" x14ac:dyDescent="0.25">
      <c r="A1" s="14" t="s">
        <v>0</v>
      </c>
      <c r="B1" s="15" t="s">
        <v>1</v>
      </c>
      <c r="C1" s="15" t="s">
        <v>2</v>
      </c>
      <c r="D1" s="16" t="s">
        <v>3</v>
      </c>
      <c r="E1" s="15" t="s">
        <v>4</v>
      </c>
      <c r="F1" s="15" t="s">
        <v>5</v>
      </c>
      <c r="G1" s="15" t="s">
        <v>6</v>
      </c>
      <c r="H1" s="15" t="s">
        <v>1334</v>
      </c>
      <c r="I1" s="15" t="s">
        <v>7</v>
      </c>
      <c r="J1" s="15" t="s">
        <v>8</v>
      </c>
      <c r="K1" s="17" t="s">
        <v>438</v>
      </c>
      <c r="L1" s="18" t="s">
        <v>439</v>
      </c>
      <c r="M1" s="15" t="s">
        <v>1176</v>
      </c>
      <c r="N1" s="15" t="s">
        <v>440</v>
      </c>
      <c r="O1" s="50" t="s">
        <v>681</v>
      </c>
      <c r="P1" s="50" t="s">
        <v>682</v>
      </c>
      <c r="Q1" s="50" t="s">
        <v>683</v>
      </c>
      <c r="R1" s="52" t="s">
        <v>684</v>
      </c>
      <c r="S1" s="50" t="s">
        <v>685</v>
      </c>
      <c r="T1" s="51" t="s">
        <v>686</v>
      </c>
      <c r="U1" s="61" t="s">
        <v>921</v>
      </c>
      <c r="V1" s="61" t="s">
        <v>922</v>
      </c>
      <c r="W1" s="62" t="s">
        <v>923</v>
      </c>
      <c r="X1" s="63" t="s">
        <v>924</v>
      </c>
    </row>
    <row r="2" spans="1:24" ht="15.75" x14ac:dyDescent="0.25">
      <c r="A2" s="12">
        <v>1</v>
      </c>
      <c r="B2" s="1" t="s">
        <v>9</v>
      </c>
      <c r="C2" s="1" t="s">
        <v>10</v>
      </c>
      <c r="D2" s="1" t="s">
        <v>11</v>
      </c>
      <c r="E2" s="1">
        <v>1917</v>
      </c>
      <c r="F2" s="1" t="s">
        <v>14</v>
      </c>
      <c r="G2" s="1" t="s">
        <v>12</v>
      </c>
      <c r="H2" s="1" t="s">
        <v>91</v>
      </c>
      <c r="I2" s="1" t="s">
        <v>15</v>
      </c>
      <c r="J2" s="1" t="s">
        <v>13</v>
      </c>
      <c r="K2" s="7">
        <v>35720</v>
      </c>
      <c r="L2" s="1">
        <v>26</v>
      </c>
      <c r="M2" s="1" t="s">
        <v>1172</v>
      </c>
      <c r="N2" s="8">
        <v>233202021178</v>
      </c>
      <c r="O2" s="57" t="s">
        <v>446</v>
      </c>
      <c r="P2" s="57" t="s">
        <v>445</v>
      </c>
      <c r="Q2" s="57" t="s">
        <v>687</v>
      </c>
      <c r="R2" s="64">
        <v>22634</v>
      </c>
      <c r="S2" s="36">
        <v>62</v>
      </c>
      <c r="T2" s="36">
        <v>32</v>
      </c>
      <c r="U2" s="65">
        <v>300000</v>
      </c>
      <c r="V2" s="65">
        <v>3600000</v>
      </c>
      <c r="W2" s="66" t="s">
        <v>925</v>
      </c>
      <c r="X2" s="67">
        <v>44061</v>
      </c>
    </row>
    <row r="3" spans="1:24" ht="15.75" x14ac:dyDescent="0.25">
      <c r="A3" s="13">
        <v>2</v>
      </c>
      <c r="B3" s="2" t="s">
        <v>9</v>
      </c>
      <c r="C3" s="2" t="s">
        <v>10</v>
      </c>
      <c r="D3" s="2" t="s">
        <v>16</v>
      </c>
      <c r="E3" s="2">
        <v>5204</v>
      </c>
      <c r="F3" s="2" t="s">
        <v>17</v>
      </c>
      <c r="G3" s="2" t="s">
        <v>19</v>
      </c>
      <c r="H3" s="2" t="s">
        <v>1229</v>
      </c>
      <c r="I3" s="1" t="s">
        <v>38</v>
      </c>
      <c r="J3" s="2" t="s">
        <v>13</v>
      </c>
      <c r="K3" s="9">
        <v>40309</v>
      </c>
      <c r="L3" s="2">
        <v>13</v>
      </c>
      <c r="M3" s="2" t="s">
        <v>1172</v>
      </c>
      <c r="N3" s="10">
        <v>22898300262</v>
      </c>
      <c r="O3" s="57" t="s">
        <v>447</v>
      </c>
      <c r="P3" s="57" t="s">
        <v>448</v>
      </c>
      <c r="Q3" s="57" t="s">
        <v>688</v>
      </c>
      <c r="R3" s="64">
        <v>21715</v>
      </c>
      <c r="S3" s="36">
        <v>64</v>
      </c>
      <c r="T3" s="36">
        <v>32</v>
      </c>
      <c r="U3" s="65">
        <v>300000</v>
      </c>
      <c r="V3" s="65">
        <v>3600000</v>
      </c>
      <c r="W3" s="66" t="s">
        <v>926</v>
      </c>
      <c r="X3" s="67">
        <v>44124</v>
      </c>
    </row>
    <row r="4" spans="1:24" ht="15.75" x14ac:dyDescent="0.25">
      <c r="A4" s="12">
        <v>3</v>
      </c>
      <c r="B4" s="1" t="s">
        <v>9</v>
      </c>
      <c r="C4" s="1" t="s">
        <v>10</v>
      </c>
      <c r="D4" s="1" t="s">
        <v>16</v>
      </c>
      <c r="E4" s="1">
        <v>5352</v>
      </c>
      <c r="F4" s="1" t="s">
        <v>18</v>
      </c>
      <c r="G4" s="1" t="s">
        <v>19</v>
      </c>
      <c r="H4" s="2" t="s">
        <v>1229</v>
      </c>
      <c r="I4" s="1" t="s">
        <v>15</v>
      </c>
      <c r="J4" s="1" t="s">
        <v>13</v>
      </c>
      <c r="K4" s="7">
        <v>44579</v>
      </c>
      <c r="L4" s="1">
        <v>1</v>
      </c>
      <c r="M4" s="1" t="s">
        <v>1172</v>
      </c>
      <c r="N4" s="8">
        <v>9619293906</v>
      </c>
      <c r="O4" s="57" t="s">
        <v>449</v>
      </c>
      <c r="P4" s="57" t="s">
        <v>448</v>
      </c>
      <c r="Q4" s="57" t="s">
        <v>689</v>
      </c>
      <c r="R4" s="64">
        <v>23817</v>
      </c>
      <c r="S4" s="36">
        <v>58</v>
      </c>
      <c r="T4" s="36">
        <v>25</v>
      </c>
      <c r="U4" s="65">
        <v>200000</v>
      </c>
      <c r="V4" s="65">
        <v>2400000</v>
      </c>
      <c r="W4" s="66" t="s">
        <v>927</v>
      </c>
      <c r="X4" s="67">
        <v>47462</v>
      </c>
    </row>
    <row r="5" spans="1:24" ht="15.75" x14ac:dyDescent="0.25">
      <c r="A5" s="12">
        <v>4</v>
      </c>
      <c r="B5" s="1" t="s">
        <v>9</v>
      </c>
      <c r="C5" s="1" t="s">
        <v>10</v>
      </c>
      <c r="D5" s="1" t="s">
        <v>22</v>
      </c>
      <c r="E5" s="1" t="s">
        <v>23</v>
      </c>
      <c r="F5" s="1" t="s">
        <v>1244</v>
      </c>
      <c r="G5" s="1" t="s">
        <v>24</v>
      </c>
      <c r="H5" s="1" t="s">
        <v>91</v>
      </c>
      <c r="I5" s="1" t="s">
        <v>15</v>
      </c>
      <c r="J5" s="1" t="s">
        <v>13</v>
      </c>
      <c r="K5" s="7">
        <v>43090</v>
      </c>
      <c r="L5" s="1">
        <v>5</v>
      </c>
      <c r="M5" s="1" t="s">
        <v>1174</v>
      </c>
      <c r="N5" s="8">
        <v>8610561706</v>
      </c>
      <c r="O5" s="57" t="s">
        <v>450</v>
      </c>
      <c r="P5" s="57" t="s">
        <v>448</v>
      </c>
      <c r="Q5" s="57" t="s">
        <v>690</v>
      </c>
      <c r="R5" s="64">
        <v>21561</v>
      </c>
      <c r="S5" s="36">
        <v>64</v>
      </c>
      <c r="T5" s="36">
        <v>35</v>
      </c>
      <c r="U5" s="65">
        <v>200000</v>
      </c>
      <c r="V5" s="65">
        <v>2400000</v>
      </c>
      <c r="W5" s="66" t="s">
        <v>928</v>
      </c>
      <c r="X5" s="67">
        <v>45755</v>
      </c>
    </row>
    <row r="6" spans="1:24" ht="15.75" x14ac:dyDescent="0.25">
      <c r="A6" s="13">
        <v>5</v>
      </c>
      <c r="B6" s="1" t="s">
        <v>9</v>
      </c>
      <c r="C6" s="1" t="s">
        <v>10</v>
      </c>
      <c r="D6" s="1" t="s">
        <v>27</v>
      </c>
      <c r="E6" s="1">
        <v>4915</v>
      </c>
      <c r="F6" s="1" t="s">
        <v>29</v>
      </c>
      <c r="G6" s="1" t="s">
        <v>28</v>
      </c>
      <c r="H6" s="1" t="s">
        <v>1269</v>
      </c>
      <c r="I6" s="1" t="s">
        <v>15</v>
      </c>
      <c r="J6" s="1" t="s">
        <v>13</v>
      </c>
      <c r="K6" s="7">
        <v>42759</v>
      </c>
      <c r="L6" s="1">
        <v>6</v>
      </c>
      <c r="M6" s="1" t="s">
        <v>1174</v>
      </c>
      <c r="N6" s="8">
        <v>9912712060</v>
      </c>
      <c r="O6" s="57" t="s">
        <v>452</v>
      </c>
      <c r="P6" s="57" t="s">
        <v>448</v>
      </c>
      <c r="Q6" s="57" t="s">
        <v>692</v>
      </c>
      <c r="R6" s="64">
        <v>32791</v>
      </c>
      <c r="S6" s="36">
        <v>34</v>
      </c>
      <c r="T6" s="36">
        <v>6</v>
      </c>
      <c r="U6" s="65">
        <v>60000</v>
      </c>
      <c r="V6" s="65">
        <v>720000</v>
      </c>
      <c r="W6" s="66" t="s">
        <v>930</v>
      </c>
      <c r="X6" s="67">
        <v>45903</v>
      </c>
    </row>
    <row r="7" spans="1:24" ht="15.75" x14ac:dyDescent="0.25">
      <c r="A7" s="12">
        <v>6</v>
      </c>
      <c r="B7" s="2" t="s">
        <v>9</v>
      </c>
      <c r="C7" s="2" t="s">
        <v>10</v>
      </c>
      <c r="D7" s="2" t="s">
        <v>27</v>
      </c>
      <c r="E7" s="2">
        <v>5346</v>
      </c>
      <c r="F7" s="2" t="s">
        <v>30</v>
      </c>
      <c r="G7" s="38" t="s">
        <v>1205</v>
      </c>
      <c r="H7" s="38" t="s">
        <v>1232</v>
      </c>
      <c r="I7" s="1" t="s">
        <v>15</v>
      </c>
      <c r="J7" s="2" t="s">
        <v>13</v>
      </c>
      <c r="K7" s="9">
        <v>44171</v>
      </c>
      <c r="L7" s="2">
        <v>3</v>
      </c>
      <c r="M7" s="2" t="s">
        <v>500</v>
      </c>
      <c r="N7" s="10">
        <v>9747309752</v>
      </c>
      <c r="O7" s="57" t="s">
        <v>453</v>
      </c>
      <c r="P7" s="57" t="s">
        <v>448</v>
      </c>
      <c r="Q7" s="57" t="s">
        <v>693</v>
      </c>
      <c r="R7" s="64">
        <v>27859</v>
      </c>
      <c r="S7" s="36">
        <v>47</v>
      </c>
      <c r="T7" s="36">
        <v>19</v>
      </c>
      <c r="U7" s="65">
        <v>60000</v>
      </c>
      <c r="V7" s="65">
        <v>720000</v>
      </c>
      <c r="W7" s="66" t="s">
        <v>931</v>
      </c>
      <c r="X7" s="67">
        <v>45109</v>
      </c>
    </row>
    <row r="8" spans="1:24" ht="15.75" x14ac:dyDescent="0.25">
      <c r="A8" s="12">
        <v>7</v>
      </c>
      <c r="B8" s="1" t="s">
        <v>31</v>
      </c>
      <c r="C8" s="1" t="s">
        <v>32</v>
      </c>
      <c r="D8" s="1" t="s">
        <v>27</v>
      </c>
      <c r="E8" s="1">
        <v>7002</v>
      </c>
      <c r="F8" s="1" t="s">
        <v>33</v>
      </c>
      <c r="G8" s="1" t="s">
        <v>34</v>
      </c>
      <c r="H8" s="1" t="s">
        <v>1233</v>
      </c>
      <c r="I8" s="1" t="s">
        <v>15</v>
      </c>
      <c r="J8" s="1" t="s">
        <v>13</v>
      </c>
      <c r="K8" s="7">
        <v>44792</v>
      </c>
      <c r="L8" s="1">
        <v>1</v>
      </c>
      <c r="M8" s="1" t="s">
        <v>458</v>
      </c>
      <c r="N8" s="8">
        <v>9862856482</v>
      </c>
      <c r="O8" s="57" t="s">
        <v>454</v>
      </c>
      <c r="P8" s="57" t="s">
        <v>448</v>
      </c>
      <c r="Q8" s="57" t="s">
        <v>694</v>
      </c>
      <c r="R8" s="64">
        <v>29736</v>
      </c>
      <c r="S8" s="36">
        <v>42</v>
      </c>
      <c r="T8" s="36">
        <v>11</v>
      </c>
      <c r="U8" s="65">
        <v>80000</v>
      </c>
      <c r="V8" s="65">
        <v>960000</v>
      </c>
      <c r="W8" s="66" t="s">
        <v>932</v>
      </c>
      <c r="X8" s="67">
        <v>46500</v>
      </c>
    </row>
    <row r="9" spans="1:24" ht="15.75" x14ac:dyDescent="0.25">
      <c r="A9" s="13">
        <v>8</v>
      </c>
      <c r="B9" s="2" t="s">
        <v>9</v>
      </c>
      <c r="C9" s="2" t="s">
        <v>10</v>
      </c>
      <c r="D9" s="2" t="s">
        <v>27</v>
      </c>
      <c r="E9" s="2" t="s">
        <v>35</v>
      </c>
      <c r="F9" s="2" t="s">
        <v>36</v>
      </c>
      <c r="G9" s="2" t="s">
        <v>37</v>
      </c>
      <c r="H9" s="2" t="s">
        <v>1234</v>
      </c>
      <c r="I9" s="1" t="s">
        <v>15</v>
      </c>
      <c r="J9" s="2" t="s">
        <v>13</v>
      </c>
      <c r="K9" s="9">
        <v>44236</v>
      </c>
      <c r="L9" s="2">
        <v>2</v>
      </c>
      <c r="M9" s="1" t="s">
        <v>1174</v>
      </c>
      <c r="N9" s="10">
        <v>7382609532</v>
      </c>
      <c r="O9" s="57" t="s">
        <v>455</v>
      </c>
      <c r="P9" s="57" t="s">
        <v>448</v>
      </c>
      <c r="Q9" s="57" t="s">
        <v>695</v>
      </c>
      <c r="R9" s="64">
        <v>28244</v>
      </c>
      <c r="S9" s="36">
        <v>46</v>
      </c>
      <c r="T9" s="36">
        <v>12</v>
      </c>
      <c r="U9" s="65">
        <v>120000</v>
      </c>
      <c r="V9" s="65">
        <v>1440000</v>
      </c>
      <c r="W9" s="66" t="s">
        <v>933</v>
      </c>
      <c r="X9" s="67">
        <v>46173</v>
      </c>
    </row>
    <row r="10" spans="1:24" ht="15.75" x14ac:dyDescent="0.25">
      <c r="A10" s="12">
        <v>9</v>
      </c>
      <c r="B10" s="1" t="s">
        <v>9</v>
      </c>
      <c r="C10" s="1" t="s">
        <v>10</v>
      </c>
      <c r="D10" s="1" t="s">
        <v>42</v>
      </c>
      <c r="E10" s="1">
        <v>4954</v>
      </c>
      <c r="F10" s="1" t="s">
        <v>43</v>
      </c>
      <c r="G10" s="1" t="s">
        <v>44</v>
      </c>
      <c r="H10" s="1" t="s">
        <v>1235</v>
      </c>
      <c r="I10" s="1" t="s">
        <v>38</v>
      </c>
      <c r="J10" s="1" t="s">
        <v>13</v>
      </c>
      <c r="K10" s="7">
        <v>43770</v>
      </c>
      <c r="L10" s="1">
        <v>4</v>
      </c>
      <c r="M10" s="1" t="s">
        <v>458</v>
      </c>
      <c r="N10" s="8">
        <v>9701648989</v>
      </c>
      <c r="O10" s="57" t="s">
        <v>459</v>
      </c>
      <c r="P10" s="57" t="s">
        <v>448</v>
      </c>
      <c r="Q10" s="57" t="s">
        <v>698</v>
      </c>
      <c r="R10" s="64">
        <v>22282</v>
      </c>
      <c r="S10" s="36">
        <v>62</v>
      </c>
      <c r="T10" s="36">
        <v>38</v>
      </c>
      <c r="U10" s="65">
        <v>110000</v>
      </c>
      <c r="V10" s="65">
        <v>1320000</v>
      </c>
      <c r="W10" s="66" t="s">
        <v>936</v>
      </c>
      <c r="X10" s="67">
        <v>46216</v>
      </c>
    </row>
    <row r="11" spans="1:24" ht="15.75" x14ac:dyDescent="0.25">
      <c r="A11" s="12">
        <v>10</v>
      </c>
      <c r="B11" s="2" t="s">
        <v>9</v>
      </c>
      <c r="C11" s="2" t="s">
        <v>10</v>
      </c>
      <c r="D11" s="2" t="s">
        <v>42</v>
      </c>
      <c r="E11" s="2">
        <v>5211</v>
      </c>
      <c r="F11" s="2" t="s">
        <v>45</v>
      </c>
      <c r="G11" s="2" t="s">
        <v>46</v>
      </c>
      <c r="H11" s="2" t="s">
        <v>1236</v>
      </c>
      <c r="I11" s="1" t="s">
        <v>38</v>
      </c>
      <c r="J11" s="2" t="s">
        <v>13</v>
      </c>
      <c r="K11" s="9">
        <v>41142</v>
      </c>
      <c r="L11" s="2">
        <v>11</v>
      </c>
      <c r="M11" s="1" t="s">
        <v>458</v>
      </c>
      <c r="N11" s="10">
        <v>919441502556</v>
      </c>
      <c r="O11" s="57" t="s">
        <v>460</v>
      </c>
      <c r="P11" s="57" t="s">
        <v>448</v>
      </c>
      <c r="Q11" s="57" t="s">
        <v>699</v>
      </c>
      <c r="R11" s="64">
        <v>26423</v>
      </c>
      <c r="S11" s="36">
        <v>51</v>
      </c>
      <c r="T11" s="36">
        <v>24</v>
      </c>
      <c r="U11" s="65">
        <v>65000</v>
      </c>
      <c r="V11" s="65">
        <v>780000</v>
      </c>
      <c r="W11" s="66" t="s">
        <v>937</v>
      </c>
      <c r="X11" s="67">
        <v>44545</v>
      </c>
    </row>
    <row r="12" spans="1:24" ht="15.75" x14ac:dyDescent="0.25">
      <c r="A12" s="13">
        <v>11</v>
      </c>
      <c r="B12" s="1" t="s">
        <v>9</v>
      </c>
      <c r="C12" s="1" t="s">
        <v>10</v>
      </c>
      <c r="D12" s="1" t="s">
        <v>42</v>
      </c>
      <c r="E12" s="1">
        <v>4930</v>
      </c>
      <c r="F12" s="1" t="s">
        <v>47</v>
      </c>
      <c r="G12" s="1" t="s">
        <v>48</v>
      </c>
      <c r="H12" s="1" t="s">
        <v>1237</v>
      </c>
      <c r="I12" s="1" t="s">
        <v>15</v>
      </c>
      <c r="J12" s="1" t="s">
        <v>13</v>
      </c>
      <c r="K12" s="7">
        <v>43068</v>
      </c>
      <c r="L12" s="1">
        <v>6</v>
      </c>
      <c r="M12" s="1" t="s">
        <v>458</v>
      </c>
      <c r="N12" s="8">
        <v>9490807323</v>
      </c>
      <c r="O12" s="57" t="s">
        <v>461</v>
      </c>
      <c r="P12" s="57" t="s">
        <v>448</v>
      </c>
      <c r="Q12" s="57" t="s">
        <v>700</v>
      </c>
      <c r="R12" s="64">
        <v>32862</v>
      </c>
      <c r="S12" s="36">
        <v>34</v>
      </c>
      <c r="T12" s="36">
        <v>9</v>
      </c>
      <c r="U12" s="65">
        <v>60000</v>
      </c>
      <c r="V12" s="65">
        <v>720000</v>
      </c>
      <c r="W12" s="66" t="s">
        <v>938</v>
      </c>
      <c r="X12" s="67">
        <v>43997</v>
      </c>
    </row>
    <row r="13" spans="1:24" ht="15.75" x14ac:dyDescent="0.25">
      <c r="A13" s="12">
        <v>12</v>
      </c>
      <c r="B13" s="2" t="s">
        <v>9</v>
      </c>
      <c r="C13" s="2" t="s">
        <v>10</v>
      </c>
      <c r="D13" s="2" t="s">
        <v>42</v>
      </c>
      <c r="E13" s="2">
        <v>4931</v>
      </c>
      <c r="F13" s="2" t="s">
        <v>49</v>
      </c>
      <c r="G13" s="2" t="s">
        <v>34</v>
      </c>
      <c r="H13" s="1" t="s">
        <v>1237</v>
      </c>
      <c r="I13" s="1" t="s">
        <v>15</v>
      </c>
      <c r="J13" s="2" t="s">
        <v>13</v>
      </c>
      <c r="K13" s="9">
        <v>43153</v>
      </c>
      <c r="L13" s="2">
        <v>5</v>
      </c>
      <c r="M13" s="2" t="s">
        <v>458</v>
      </c>
      <c r="N13" s="10">
        <v>7993861989</v>
      </c>
      <c r="O13" s="57" t="s">
        <v>462</v>
      </c>
      <c r="P13" s="57" t="s">
        <v>448</v>
      </c>
      <c r="Q13" s="57" t="s">
        <v>701</v>
      </c>
      <c r="R13" s="64">
        <v>32746</v>
      </c>
      <c r="S13" s="36">
        <v>34</v>
      </c>
      <c r="T13" s="36">
        <v>10</v>
      </c>
      <c r="U13" s="65">
        <v>65000</v>
      </c>
      <c r="V13" s="65">
        <v>780000</v>
      </c>
      <c r="W13" s="66" t="s">
        <v>939</v>
      </c>
      <c r="X13" s="67">
        <v>44885</v>
      </c>
    </row>
    <row r="14" spans="1:24" ht="15.75" x14ac:dyDescent="0.25">
      <c r="A14" s="12">
        <v>13</v>
      </c>
      <c r="B14" s="1" t="s">
        <v>9</v>
      </c>
      <c r="C14" s="1" t="s">
        <v>10</v>
      </c>
      <c r="D14" s="1" t="s">
        <v>42</v>
      </c>
      <c r="E14" s="1">
        <v>5360</v>
      </c>
      <c r="F14" s="1" t="s">
        <v>50</v>
      </c>
      <c r="G14" s="1" t="s">
        <v>51</v>
      </c>
      <c r="H14" s="1" t="s">
        <v>51</v>
      </c>
      <c r="I14" s="1" t="s">
        <v>15</v>
      </c>
      <c r="J14" s="1" t="s">
        <v>13</v>
      </c>
      <c r="K14" s="7">
        <v>45026</v>
      </c>
      <c r="L14" s="1">
        <v>0</v>
      </c>
      <c r="M14" s="1" t="s">
        <v>458</v>
      </c>
      <c r="N14" s="8">
        <v>9948006500</v>
      </c>
      <c r="O14" s="57" t="s">
        <v>463</v>
      </c>
      <c r="P14" s="57" t="s">
        <v>448</v>
      </c>
      <c r="Q14" s="57" t="s">
        <v>702</v>
      </c>
      <c r="R14" s="64">
        <v>29324</v>
      </c>
      <c r="S14" s="36">
        <v>43</v>
      </c>
      <c r="T14" s="36">
        <v>18</v>
      </c>
      <c r="U14" s="65">
        <v>65000</v>
      </c>
      <c r="V14" s="65">
        <v>780000</v>
      </c>
      <c r="W14" s="66" t="s">
        <v>940</v>
      </c>
      <c r="X14" s="67">
        <v>48573</v>
      </c>
    </row>
    <row r="15" spans="1:24" ht="15.75" x14ac:dyDescent="0.25">
      <c r="A15" s="13">
        <v>14</v>
      </c>
      <c r="B15" s="2" t="s">
        <v>9</v>
      </c>
      <c r="C15" s="2" t="s">
        <v>10</v>
      </c>
      <c r="D15" s="2" t="s">
        <v>42</v>
      </c>
      <c r="E15" s="2">
        <v>6501</v>
      </c>
      <c r="F15" s="2" t="s">
        <v>52</v>
      </c>
      <c r="G15" s="2" t="s">
        <v>53</v>
      </c>
      <c r="H15" s="2" t="s">
        <v>53</v>
      </c>
      <c r="I15" s="1" t="s">
        <v>15</v>
      </c>
      <c r="J15" s="2" t="s">
        <v>13</v>
      </c>
      <c r="K15" s="9">
        <v>45109</v>
      </c>
      <c r="L15" s="2">
        <v>0</v>
      </c>
      <c r="M15" s="2" t="s">
        <v>500</v>
      </c>
      <c r="N15" s="10">
        <v>7806974835</v>
      </c>
      <c r="O15" s="57" t="s">
        <v>464</v>
      </c>
      <c r="P15" s="57" t="s">
        <v>448</v>
      </c>
      <c r="Q15" s="57" t="s">
        <v>703</v>
      </c>
      <c r="R15" s="64">
        <v>26728</v>
      </c>
      <c r="S15" s="36">
        <v>50</v>
      </c>
      <c r="T15" s="36">
        <v>30</v>
      </c>
      <c r="U15" s="65">
        <v>55000</v>
      </c>
      <c r="V15" s="65">
        <v>660000</v>
      </c>
      <c r="W15" s="66" t="s">
        <v>941</v>
      </c>
      <c r="X15" s="67">
        <v>47764</v>
      </c>
    </row>
    <row r="16" spans="1:24" ht="15.75" x14ac:dyDescent="0.25">
      <c r="A16" s="12">
        <v>15</v>
      </c>
      <c r="B16" s="2" t="s">
        <v>9</v>
      </c>
      <c r="C16" s="2" t="s">
        <v>10</v>
      </c>
      <c r="D16" s="2" t="s">
        <v>55</v>
      </c>
      <c r="E16" s="2">
        <v>5359</v>
      </c>
      <c r="F16" s="2" t="s">
        <v>56</v>
      </c>
      <c r="G16" s="2" t="s">
        <v>57</v>
      </c>
      <c r="H16" s="2" t="s">
        <v>1238</v>
      </c>
      <c r="I16" s="1" t="s">
        <v>38</v>
      </c>
      <c r="J16" s="2" t="s">
        <v>13</v>
      </c>
      <c r="K16" s="9">
        <v>44846</v>
      </c>
      <c r="L16" s="2">
        <v>1</v>
      </c>
      <c r="M16" s="2" t="s">
        <v>458</v>
      </c>
      <c r="N16" s="10">
        <v>9346399746</v>
      </c>
      <c r="O16" s="57" t="s">
        <v>466</v>
      </c>
      <c r="P16" s="57" t="s">
        <v>448</v>
      </c>
      <c r="Q16" s="57" t="s">
        <v>704</v>
      </c>
      <c r="R16" s="64">
        <v>22434</v>
      </c>
      <c r="S16" s="36">
        <v>62</v>
      </c>
      <c r="T16" s="36">
        <v>38</v>
      </c>
      <c r="U16" s="65">
        <v>125000</v>
      </c>
      <c r="V16" s="65">
        <v>1500000</v>
      </c>
      <c r="W16" s="66" t="s">
        <v>942</v>
      </c>
      <c r="X16" s="67">
        <v>47663</v>
      </c>
    </row>
    <row r="17" spans="1:24" ht="15.75" x14ac:dyDescent="0.25">
      <c r="A17" s="12">
        <v>16</v>
      </c>
      <c r="B17" s="1" t="s">
        <v>9</v>
      </c>
      <c r="C17" s="1" t="s">
        <v>10</v>
      </c>
      <c r="D17" s="1" t="s">
        <v>55</v>
      </c>
      <c r="E17" s="1">
        <v>5340</v>
      </c>
      <c r="F17" s="1" t="s">
        <v>58</v>
      </c>
      <c r="G17" s="1" t="s">
        <v>59</v>
      </c>
      <c r="H17" s="1" t="s">
        <v>1239</v>
      </c>
      <c r="I17" s="1" t="s">
        <v>15</v>
      </c>
      <c r="J17" s="1" t="s">
        <v>13</v>
      </c>
      <c r="K17" s="7">
        <v>44118</v>
      </c>
      <c r="L17" s="1">
        <v>3</v>
      </c>
      <c r="M17" s="1" t="s">
        <v>458</v>
      </c>
      <c r="N17" s="8">
        <v>6304315435</v>
      </c>
      <c r="O17" s="57" t="s">
        <v>467</v>
      </c>
      <c r="P17" s="57" t="s">
        <v>448</v>
      </c>
      <c r="Q17" s="57" t="s">
        <v>705</v>
      </c>
      <c r="R17" s="64">
        <v>33242</v>
      </c>
      <c r="S17" s="36">
        <v>32</v>
      </c>
      <c r="T17" s="36">
        <v>10</v>
      </c>
      <c r="U17" s="65">
        <v>60000</v>
      </c>
      <c r="V17" s="65">
        <v>720000</v>
      </c>
      <c r="W17" s="66" t="s">
        <v>943</v>
      </c>
      <c r="X17" s="67">
        <v>44834</v>
      </c>
    </row>
    <row r="18" spans="1:24" ht="15.75" x14ac:dyDescent="0.25">
      <c r="A18" s="13">
        <v>17</v>
      </c>
      <c r="B18" s="2" t="s">
        <v>9</v>
      </c>
      <c r="C18" s="2" t="s">
        <v>10</v>
      </c>
      <c r="D18" s="2" t="s">
        <v>60</v>
      </c>
      <c r="E18" s="2">
        <v>5214</v>
      </c>
      <c r="F18" s="2" t="s">
        <v>61</v>
      </c>
      <c r="G18" s="2" t="s">
        <v>62</v>
      </c>
      <c r="H18" s="2" t="s">
        <v>1337</v>
      </c>
      <c r="I18" s="1" t="s">
        <v>15</v>
      </c>
      <c r="J18" s="2" t="s">
        <v>13</v>
      </c>
      <c r="K18" s="9">
        <v>41255</v>
      </c>
      <c r="L18" s="2">
        <v>11</v>
      </c>
      <c r="M18" s="2" t="s">
        <v>500</v>
      </c>
      <c r="N18" s="10" t="s">
        <v>468</v>
      </c>
      <c r="O18" s="57" t="s">
        <v>469</v>
      </c>
      <c r="P18" s="57" t="s">
        <v>448</v>
      </c>
      <c r="Q18" s="57" t="s">
        <v>706</v>
      </c>
      <c r="R18" s="64">
        <v>31602</v>
      </c>
      <c r="S18" s="36">
        <v>37</v>
      </c>
      <c r="T18" s="36">
        <v>10</v>
      </c>
      <c r="U18" s="65">
        <v>35000</v>
      </c>
      <c r="V18" s="65">
        <v>420000</v>
      </c>
      <c r="W18" s="66" t="s">
        <v>944</v>
      </c>
      <c r="X18" s="67">
        <v>43109</v>
      </c>
    </row>
    <row r="19" spans="1:24" ht="15.75" x14ac:dyDescent="0.25">
      <c r="A19" s="12">
        <v>18</v>
      </c>
      <c r="B19" s="1" t="s">
        <v>9</v>
      </c>
      <c r="C19" s="1" t="s">
        <v>10</v>
      </c>
      <c r="D19" s="1" t="s">
        <v>60</v>
      </c>
      <c r="E19" s="1">
        <v>4927</v>
      </c>
      <c r="F19" s="1" t="s">
        <v>63</v>
      </c>
      <c r="G19" s="1" t="s">
        <v>64</v>
      </c>
      <c r="H19" s="1" t="s">
        <v>1240</v>
      </c>
      <c r="I19" s="1" t="s">
        <v>15</v>
      </c>
      <c r="J19" s="1" t="s">
        <v>13</v>
      </c>
      <c r="K19" s="7">
        <v>43019</v>
      </c>
      <c r="L19" s="1">
        <v>6</v>
      </c>
      <c r="M19" s="1" t="s">
        <v>458</v>
      </c>
      <c r="N19" s="8">
        <v>7086039256</v>
      </c>
      <c r="O19" s="57" t="s">
        <v>470</v>
      </c>
      <c r="P19" s="57" t="s">
        <v>448</v>
      </c>
      <c r="Q19" s="57" t="s">
        <v>707</v>
      </c>
      <c r="R19" s="64">
        <v>23774</v>
      </c>
      <c r="S19" s="36">
        <v>58</v>
      </c>
      <c r="T19" s="36">
        <v>26</v>
      </c>
      <c r="U19" s="65">
        <v>150000</v>
      </c>
      <c r="V19" s="65">
        <v>1800000</v>
      </c>
      <c r="W19" s="66" t="s">
        <v>945</v>
      </c>
      <c r="X19" s="67">
        <v>45606</v>
      </c>
    </row>
    <row r="20" spans="1:24" ht="15.75" x14ac:dyDescent="0.25">
      <c r="A20" s="12">
        <v>19</v>
      </c>
      <c r="B20" s="2" t="s">
        <v>9</v>
      </c>
      <c r="C20" s="2" t="s">
        <v>10</v>
      </c>
      <c r="D20" s="2" t="s">
        <v>60</v>
      </c>
      <c r="E20" s="2">
        <v>3410</v>
      </c>
      <c r="F20" s="2" t="s">
        <v>65</v>
      </c>
      <c r="G20" s="38" t="s">
        <v>1206</v>
      </c>
      <c r="H20" s="38" t="s">
        <v>1230</v>
      </c>
      <c r="I20" s="1" t="s">
        <v>38</v>
      </c>
      <c r="J20" s="2" t="s">
        <v>13</v>
      </c>
      <c r="K20" s="9">
        <v>41023</v>
      </c>
      <c r="L20" s="2">
        <v>11</v>
      </c>
      <c r="M20" s="2" t="s">
        <v>458</v>
      </c>
      <c r="N20" s="10">
        <v>919494350762</v>
      </c>
      <c r="O20" s="57" t="s">
        <v>471</v>
      </c>
      <c r="P20" s="57" t="s">
        <v>448</v>
      </c>
      <c r="Q20" s="57" t="s">
        <v>708</v>
      </c>
      <c r="R20" s="64">
        <v>24853</v>
      </c>
      <c r="S20" s="36">
        <v>55</v>
      </c>
      <c r="T20" s="36">
        <v>24</v>
      </c>
      <c r="U20" s="65">
        <v>90000</v>
      </c>
      <c r="V20" s="65">
        <v>1080000</v>
      </c>
      <c r="W20" s="66" t="s">
        <v>946</v>
      </c>
      <c r="X20" s="67">
        <v>44492</v>
      </c>
    </row>
    <row r="21" spans="1:24" ht="15.75" x14ac:dyDescent="0.25">
      <c r="A21" s="13">
        <v>20</v>
      </c>
      <c r="B21" s="1" t="s">
        <v>9</v>
      </c>
      <c r="C21" s="1" t="s">
        <v>10</v>
      </c>
      <c r="D21" s="1" t="s">
        <v>60</v>
      </c>
      <c r="E21" s="1">
        <v>5337</v>
      </c>
      <c r="F21" s="1" t="s">
        <v>66</v>
      </c>
      <c r="G21" s="1" t="s">
        <v>67</v>
      </c>
      <c r="H21" s="1" t="s">
        <v>67</v>
      </c>
      <c r="I21" s="1" t="s">
        <v>15</v>
      </c>
      <c r="J21" s="1" t="s">
        <v>13</v>
      </c>
      <c r="K21" s="7">
        <v>43905</v>
      </c>
      <c r="L21" s="1">
        <v>3</v>
      </c>
      <c r="M21" s="1" t="s">
        <v>500</v>
      </c>
      <c r="N21" s="8">
        <v>7609803373</v>
      </c>
      <c r="O21" s="57" t="s">
        <v>472</v>
      </c>
      <c r="P21" s="57" t="s">
        <v>448</v>
      </c>
      <c r="Q21" s="57" t="s">
        <v>709</v>
      </c>
      <c r="R21" s="64">
        <v>31318</v>
      </c>
      <c r="S21" s="36">
        <v>38</v>
      </c>
      <c r="T21" s="36">
        <v>11</v>
      </c>
      <c r="U21" s="65">
        <v>75000</v>
      </c>
      <c r="V21" s="65">
        <v>900000</v>
      </c>
      <c r="W21" s="66" t="s">
        <v>947</v>
      </c>
      <c r="X21" s="67">
        <v>47427</v>
      </c>
    </row>
    <row r="22" spans="1:24" ht="15.75" x14ac:dyDescent="0.25">
      <c r="A22" s="12">
        <v>21</v>
      </c>
      <c r="B22" s="2" t="s">
        <v>9</v>
      </c>
      <c r="C22" s="2" t="s">
        <v>10</v>
      </c>
      <c r="D22" s="2" t="s">
        <v>68</v>
      </c>
      <c r="E22" s="2">
        <v>5336</v>
      </c>
      <c r="F22" s="2" t="s">
        <v>69</v>
      </c>
      <c r="G22" s="2" t="s">
        <v>70</v>
      </c>
      <c r="H22" s="2" t="s">
        <v>1231</v>
      </c>
      <c r="I22" s="1" t="s">
        <v>38</v>
      </c>
      <c r="J22" s="2" t="s">
        <v>13</v>
      </c>
      <c r="K22" s="9">
        <v>43905</v>
      </c>
      <c r="L22" s="2">
        <v>3</v>
      </c>
      <c r="M22" s="2" t="s">
        <v>1173</v>
      </c>
      <c r="N22" s="10">
        <v>9394084035</v>
      </c>
      <c r="O22" s="57" t="s">
        <v>473</v>
      </c>
      <c r="P22" s="57" t="s">
        <v>448</v>
      </c>
      <c r="Q22" s="57" t="s">
        <v>710</v>
      </c>
      <c r="R22" s="64">
        <v>23499</v>
      </c>
      <c r="S22" s="36">
        <v>59</v>
      </c>
      <c r="T22" s="36">
        <v>28</v>
      </c>
      <c r="U22" s="65">
        <v>110000</v>
      </c>
      <c r="V22" s="65">
        <v>1320000</v>
      </c>
      <c r="W22" s="66" t="s">
        <v>948</v>
      </c>
      <c r="X22" s="67">
        <v>47267</v>
      </c>
    </row>
    <row r="23" spans="1:24" ht="15.75" x14ac:dyDescent="0.25">
      <c r="A23" s="12">
        <v>22</v>
      </c>
      <c r="B23" s="1" t="s">
        <v>9</v>
      </c>
      <c r="C23" s="1" t="s">
        <v>10</v>
      </c>
      <c r="D23" s="1" t="s">
        <v>71</v>
      </c>
      <c r="E23" s="1">
        <v>5343</v>
      </c>
      <c r="F23" s="1" t="s">
        <v>72</v>
      </c>
      <c r="G23" s="1" t="s">
        <v>73</v>
      </c>
      <c r="H23" s="1" t="s">
        <v>73</v>
      </c>
      <c r="I23" s="1" t="s">
        <v>15</v>
      </c>
      <c r="J23" s="1" t="s">
        <v>13</v>
      </c>
      <c r="K23" s="7">
        <v>44194</v>
      </c>
      <c r="L23" s="1">
        <v>2</v>
      </c>
      <c r="M23" s="1" t="s">
        <v>500</v>
      </c>
      <c r="N23" s="8">
        <v>8217620931</v>
      </c>
      <c r="O23" s="57" t="s">
        <v>474</v>
      </c>
      <c r="P23" s="57" t="s">
        <v>448</v>
      </c>
      <c r="Q23" s="57" t="s">
        <v>711</v>
      </c>
      <c r="R23" s="64">
        <v>26890</v>
      </c>
      <c r="S23" s="36">
        <v>50</v>
      </c>
      <c r="T23" s="36">
        <v>24</v>
      </c>
      <c r="U23" s="65">
        <v>70000</v>
      </c>
      <c r="V23" s="65">
        <v>840000</v>
      </c>
      <c r="W23" s="66" t="s">
        <v>949</v>
      </c>
      <c r="X23" s="67">
        <v>46408</v>
      </c>
    </row>
    <row r="24" spans="1:24" ht="15.75" x14ac:dyDescent="0.25">
      <c r="A24" s="13">
        <v>23</v>
      </c>
      <c r="B24" s="1" t="s">
        <v>9</v>
      </c>
      <c r="C24" s="1" t="s">
        <v>10</v>
      </c>
      <c r="D24" s="1" t="s">
        <v>75</v>
      </c>
      <c r="E24" s="1">
        <v>5354</v>
      </c>
      <c r="F24" s="1" t="s">
        <v>76</v>
      </c>
      <c r="G24" s="1" t="s">
        <v>77</v>
      </c>
      <c r="H24" s="1" t="s">
        <v>1241</v>
      </c>
      <c r="I24" s="1" t="s">
        <v>38</v>
      </c>
      <c r="J24" s="1" t="s">
        <v>13</v>
      </c>
      <c r="K24" s="7">
        <v>44697</v>
      </c>
      <c r="L24" s="1">
        <v>1</v>
      </c>
      <c r="M24" s="1" t="s">
        <v>1172</v>
      </c>
      <c r="N24" s="8">
        <v>7648810100</v>
      </c>
      <c r="O24" s="57" t="s">
        <v>475</v>
      </c>
      <c r="P24" s="57" t="s">
        <v>448</v>
      </c>
      <c r="Q24" s="57" t="s">
        <v>712</v>
      </c>
      <c r="R24" s="64">
        <v>27125</v>
      </c>
      <c r="S24" s="36">
        <v>49</v>
      </c>
      <c r="T24" s="36">
        <v>26</v>
      </c>
      <c r="U24" s="65">
        <v>175000</v>
      </c>
      <c r="V24" s="65">
        <v>2100000</v>
      </c>
      <c r="W24" s="66" t="s">
        <v>950</v>
      </c>
      <c r="X24" s="67">
        <v>47261</v>
      </c>
    </row>
    <row r="25" spans="1:24" ht="15.75" x14ac:dyDescent="0.25">
      <c r="A25" s="12">
        <v>24</v>
      </c>
      <c r="B25" s="2" t="s">
        <v>9</v>
      </c>
      <c r="C25" s="2" t="s">
        <v>10</v>
      </c>
      <c r="D25" s="2" t="s">
        <v>75</v>
      </c>
      <c r="E25" s="2">
        <v>5353</v>
      </c>
      <c r="F25" s="2" t="s">
        <v>78</v>
      </c>
      <c r="G25" s="2" t="s">
        <v>79</v>
      </c>
      <c r="H25" s="1" t="s">
        <v>1242</v>
      </c>
      <c r="I25" s="1" t="s">
        <v>15</v>
      </c>
      <c r="J25" s="2" t="s">
        <v>13</v>
      </c>
      <c r="K25" s="9">
        <v>44603</v>
      </c>
      <c r="L25" s="2">
        <v>1</v>
      </c>
      <c r="M25" s="2" t="s">
        <v>1174</v>
      </c>
      <c r="N25" s="10">
        <v>9487558661</v>
      </c>
      <c r="O25" s="57" t="s">
        <v>476</v>
      </c>
      <c r="P25" s="57" t="s">
        <v>448</v>
      </c>
      <c r="Q25" s="57" t="s">
        <v>713</v>
      </c>
      <c r="R25" s="64">
        <v>27077</v>
      </c>
      <c r="S25" s="36">
        <v>49</v>
      </c>
      <c r="T25" s="36">
        <v>26</v>
      </c>
      <c r="U25" s="65">
        <v>250000</v>
      </c>
      <c r="V25" s="65">
        <v>3000000</v>
      </c>
      <c r="W25" s="66" t="s">
        <v>951</v>
      </c>
      <c r="X25" s="67">
        <v>46479</v>
      </c>
    </row>
    <row r="26" spans="1:24" ht="15.75" x14ac:dyDescent="0.25">
      <c r="A26" s="12">
        <v>25</v>
      </c>
      <c r="B26" s="2" t="s">
        <v>9</v>
      </c>
      <c r="C26" s="2" t="s">
        <v>10</v>
      </c>
      <c r="D26" s="2" t="s">
        <v>75</v>
      </c>
      <c r="E26" s="2">
        <v>5356</v>
      </c>
      <c r="F26" s="2" t="s">
        <v>80</v>
      </c>
      <c r="G26" s="2" t="s">
        <v>81</v>
      </c>
      <c r="H26" s="2" t="s">
        <v>1243</v>
      </c>
      <c r="I26" s="1" t="s">
        <v>15</v>
      </c>
      <c r="J26" s="2" t="s">
        <v>13</v>
      </c>
      <c r="K26" s="9">
        <v>44698</v>
      </c>
      <c r="L26" s="2">
        <v>1</v>
      </c>
      <c r="M26" s="2" t="s">
        <v>441</v>
      </c>
      <c r="N26" s="10">
        <v>9943475315</v>
      </c>
      <c r="O26" s="57" t="s">
        <v>478</v>
      </c>
      <c r="P26" s="57" t="s">
        <v>448</v>
      </c>
      <c r="Q26" s="57" t="s">
        <v>714</v>
      </c>
      <c r="R26" s="64">
        <v>29043</v>
      </c>
      <c r="S26" s="36">
        <v>44</v>
      </c>
      <c r="T26" s="36">
        <v>21</v>
      </c>
      <c r="U26" s="65">
        <v>60000</v>
      </c>
      <c r="V26" s="65">
        <v>720000</v>
      </c>
      <c r="W26" s="66" t="s">
        <v>952</v>
      </c>
      <c r="X26" s="67">
        <v>45562</v>
      </c>
    </row>
    <row r="27" spans="1:24" ht="15.75" x14ac:dyDescent="0.25">
      <c r="A27" s="13">
        <v>26</v>
      </c>
      <c r="B27" s="2" t="s">
        <v>9</v>
      </c>
      <c r="C27" s="2" t="s">
        <v>10</v>
      </c>
      <c r="D27" s="2" t="s">
        <v>75</v>
      </c>
      <c r="E27" s="2">
        <v>5357</v>
      </c>
      <c r="F27" s="2" t="s">
        <v>41</v>
      </c>
      <c r="G27" s="2" t="s">
        <v>82</v>
      </c>
      <c r="H27" s="2" t="s">
        <v>1245</v>
      </c>
      <c r="I27" s="1" t="s">
        <v>38</v>
      </c>
      <c r="J27" s="2" t="s">
        <v>13</v>
      </c>
      <c r="K27" s="9">
        <v>44728</v>
      </c>
      <c r="L27" s="2">
        <v>1</v>
      </c>
      <c r="M27" s="2" t="s">
        <v>441</v>
      </c>
      <c r="N27" s="10">
        <v>9150622071</v>
      </c>
      <c r="O27" s="57" t="s">
        <v>457</v>
      </c>
      <c r="P27" s="57" t="s">
        <v>448</v>
      </c>
      <c r="Q27" s="57" t="s">
        <v>697</v>
      </c>
      <c r="R27" s="64">
        <v>29712</v>
      </c>
      <c r="S27" s="36">
        <v>42</v>
      </c>
      <c r="T27" s="36">
        <v>21</v>
      </c>
      <c r="U27" s="65">
        <v>55000</v>
      </c>
      <c r="V27" s="65">
        <v>660000</v>
      </c>
      <c r="W27" s="66" t="s">
        <v>935</v>
      </c>
      <c r="X27" s="67">
        <v>44677</v>
      </c>
    </row>
    <row r="28" spans="1:24" ht="15.75" x14ac:dyDescent="0.25">
      <c r="A28" s="12">
        <v>27</v>
      </c>
      <c r="B28" s="1" t="s">
        <v>9</v>
      </c>
      <c r="C28" s="1" t="s">
        <v>10</v>
      </c>
      <c r="D28" s="1" t="s">
        <v>75</v>
      </c>
      <c r="E28" s="1">
        <v>5339</v>
      </c>
      <c r="F28" s="1" t="s">
        <v>83</v>
      </c>
      <c r="G28" s="1" t="s">
        <v>84</v>
      </c>
      <c r="H28" s="1" t="s">
        <v>84</v>
      </c>
      <c r="I28" s="1" t="s">
        <v>15</v>
      </c>
      <c r="J28" s="1" t="s">
        <v>13</v>
      </c>
      <c r="K28" s="7">
        <v>44118</v>
      </c>
      <c r="L28" s="1">
        <v>3</v>
      </c>
      <c r="M28" s="1" t="s">
        <v>1173</v>
      </c>
      <c r="N28" s="8">
        <v>9994734733</v>
      </c>
      <c r="O28" s="57" t="s">
        <v>479</v>
      </c>
      <c r="P28" s="57" t="s">
        <v>448</v>
      </c>
      <c r="Q28" s="57" t="s">
        <v>715</v>
      </c>
      <c r="R28" s="64">
        <v>27181</v>
      </c>
      <c r="S28" s="36">
        <v>49</v>
      </c>
      <c r="T28" s="36">
        <v>24</v>
      </c>
      <c r="U28" s="65">
        <v>90000</v>
      </c>
      <c r="V28" s="65">
        <v>1080000</v>
      </c>
      <c r="W28" s="66" t="s">
        <v>953</v>
      </c>
      <c r="X28" s="67">
        <v>47648</v>
      </c>
    </row>
    <row r="29" spans="1:24" ht="15.75" x14ac:dyDescent="0.25">
      <c r="A29" s="12">
        <v>28</v>
      </c>
      <c r="B29" s="2" t="s">
        <v>85</v>
      </c>
      <c r="C29" s="2" t="s">
        <v>10</v>
      </c>
      <c r="D29" s="2" t="s">
        <v>25</v>
      </c>
      <c r="E29" s="2">
        <v>4948</v>
      </c>
      <c r="F29" s="2" t="s">
        <v>26</v>
      </c>
      <c r="G29" s="2" t="s">
        <v>86</v>
      </c>
      <c r="H29" s="2" t="s">
        <v>1249</v>
      </c>
      <c r="I29" s="1" t="s">
        <v>15</v>
      </c>
      <c r="J29" s="2" t="s">
        <v>13</v>
      </c>
      <c r="K29" s="9">
        <v>43634</v>
      </c>
      <c r="L29" s="2">
        <v>4</v>
      </c>
      <c r="M29" s="2" t="s">
        <v>1173</v>
      </c>
      <c r="N29" s="10">
        <v>7086093930</v>
      </c>
      <c r="O29" s="57" t="s">
        <v>451</v>
      </c>
      <c r="P29" s="57" t="s">
        <v>448</v>
      </c>
      <c r="Q29" s="57" t="s">
        <v>691</v>
      </c>
      <c r="R29" s="64">
        <v>29768</v>
      </c>
      <c r="S29" s="36">
        <v>42</v>
      </c>
      <c r="T29" s="36">
        <v>12</v>
      </c>
      <c r="U29" s="65">
        <v>90000</v>
      </c>
      <c r="V29" s="65">
        <v>1080000</v>
      </c>
      <c r="W29" s="66" t="s">
        <v>929</v>
      </c>
      <c r="X29" s="67">
        <v>44653</v>
      </c>
    </row>
    <row r="30" spans="1:24" ht="15.75" x14ac:dyDescent="0.25">
      <c r="A30" s="13">
        <v>29</v>
      </c>
      <c r="B30" s="1" t="s">
        <v>85</v>
      </c>
      <c r="C30" s="1" t="s">
        <v>10</v>
      </c>
      <c r="D30" s="1" t="s">
        <v>27</v>
      </c>
      <c r="E30" s="1">
        <v>5344</v>
      </c>
      <c r="F30" s="1" t="s">
        <v>87</v>
      </c>
      <c r="G30" s="1" t="s">
        <v>88</v>
      </c>
      <c r="H30" s="1" t="s">
        <v>1246</v>
      </c>
      <c r="I30" s="1" t="s">
        <v>15</v>
      </c>
      <c r="J30" s="1" t="s">
        <v>13</v>
      </c>
      <c r="K30" s="7">
        <v>44194</v>
      </c>
      <c r="L30" s="1">
        <v>2</v>
      </c>
      <c r="M30" s="1" t="s">
        <v>500</v>
      </c>
      <c r="N30" s="8">
        <v>9550160216</v>
      </c>
      <c r="O30" s="57" t="s">
        <v>480</v>
      </c>
      <c r="P30" s="57" t="s">
        <v>448</v>
      </c>
      <c r="Q30" s="57" t="s">
        <v>716</v>
      </c>
      <c r="R30" s="64">
        <v>23121</v>
      </c>
      <c r="S30" s="36">
        <v>60</v>
      </c>
      <c r="T30" s="36">
        <v>27</v>
      </c>
      <c r="U30" s="65">
        <v>65000</v>
      </c>
      <c r="V30" s="65">
        <v>780000</v>
      </c>
      <c r="W30" s="66" t="s">
        <v>954</v>
      </c>
      <c r="X30" s="67">
        <v>44631</v>
      </c>
    </row>
    <row r="31" spans="1:24" ht="15.75" x14ac:dyDescent="0.25">
      <c r="A31" s="12">
        <v>30</v>
      </c>
      <c r="B31" s="2" t="s">
        <v>85</v>
      </c>
      <c r="C31" s="2" t="s">
        <v>10</v>
      </c>
      <c r="D31" s="2" t="s">
        <v>71</v>
      </c>
      <c r="E31" s="2">
        <v>5001</v>
      </c>
      <c r="F31" s="2" t="s">
        <v>39</v>
      </c>
      <c r="G31" s="2" t="s">
        <v>40</v>
      </c>
      <c r="H31" s="2" t="s">
        <v>1247</v>
      </c>
      <c r="I31" s="1" t="s">
        <v>15</v>
      </c>
      <c r="J31" s="2" t="s">
        <v>13</v>
      </c>
      <c r="K31" s="9">
        <v>37357</v>
      </c>
      <c r="L31" s="2">
        <v>21</v>
      </c>
      <c r="M31" s="2" t="s">
        <v>500</v>
      </c>
      <c r="N31" s="10">
        <v>9190964551</v>
      </c>
      <c r="O31" s="57" t="s">
        <v>456</v>
      </c>
      <c r="P31" s="57" t="s">
        <v>448</v>
      </c>
      <c r="Q31" s="57" t="s">
        <v>696</v>
      </c>
      <c r="R31" s="64">
        <v>26845</v>
      </c>
      <c r="S31" s="36">
        <v>50</v>
      </c>
      <c r="T31" s="36">
        <v>24</v>
      </c>
      <c r="U31" s="65">
        <v>60000</v>
      </c>
      <c r="V31" s="65">
        <v>720000</v>
      </c>
      <c r="W31" s="66" t="s">
        <v>934</v>
      </c>
      <c r="X31" s="67">
        <v>44591</v>
      </c>
    </row>
    <row r="32" spans="1:24" ht="15.75" x14ac:dyDescent="0.25">
      <c r="A32" s="12">
        <v>31</v>
      </c>
      <c r="B32" s="1" t="s">
        <v>89</v>
      </c>
      <c r="C32" s="1" t="s">
        <v>10</v>
      </c>
      <c r="D32" s="1" t="s">
        <v>11</v>
      </c>
      <c r="E32" s="1">
        <v>5231</v>
      </c>
      <c r="F32" s="1" t="s">
        <v>90</v>
      </c>
      <c r="G32" s="1" t="s">
        <v>91</v>
      </c>
      <c r="H32" s="1" t="s">
        <v>91</v>
      </c>
      <c r="I32" s="1" t="s">
        <v>15</v>
      </c>
      <c r="J32" s="1" t="s">
        <v>13</v>
      </c>
      <c r="K32" s="7">
        <v>43858</v>
      </c>
      <c r="L32" s="1">
        <v>3</v>
      </c>
      <c r="M32" s="1" t="s">
        <v>458</v>
      </c>
      <c r="N32" s="8">
        <v>8050255758</v>
      </c>
      <c r="O32" s="57" t="s">
        <v>481</v>
      </c>
      <c r="P32" s="57" t="s">
        <v>445</v>
      </c>
      <c r="Q32" s="57" t="s">
        <v>717</v>
      </c>
      <c r="R32" s="64">
        <v>19366</v>
      </c>
      <c r="S32" s="36">
        <v>70</v>
      </c>
      <c r="T32" s="36">
        <v>35</v>
      </c>
      <c r="U32" s="65">
        <v>200000</v>
      </c>
      <c r="V32" s="65">
        <v>2400000</v>
      </c>
      <c r="W32" s="66" t="s">
        <v>955</v>
      </c>
      <c r="X32" s="67">
        <v>47381</v>
      </c>
    </row>
    <row r="33" spans="1:24" ht="15.75" x14ac:dyDescent="0.25">
      <c r="A33" s="13">
        <v>32</v>
      </c>
      <c r="B33" s="2" t="s">
        <v>89</v>
      </c>
      <c r="C33" s="2" t="s">
        <v>10</v>
      </c>
      <c r="D33" s="2" t="s">
        <v>16</v>
      </c>
      <c r="E33" s="2">
        <v>4902</v>
      </c>
      <c r="F33" s="2" t="s">
        <v>92</v>
      </c>
      <c r="G33" s="2" t="s">
        <v>19</v>
      </c>
      <c r="H33" s="2" t="s">
        <v>1229</v>
      </c>
      <c r="I33" s="2" t="s">
        <v>15</v>
      </c>
      <c r="J33" s="2" t="s">
        <v>13</v>
      </c>
      <c r="K33" s="9">
        <v>39383</v>
      </c>
      <c r="L33" s="2">
        <v>16</v>
      </c>
      <c r="M33" s="2" t="s">
        <v>1173</v>
      </c>
      <c r="N33" s="10">
        <v>919866730817</v>
      </c>
      <c r="O33" s="57" t="s">
        <v>482</v>
      </c>
      <c r="P33" s="57" t="s">
        <v>448</v>
      </c>
      <c r="Q33" s="57" t="s">
        <v>718</v>
      </c>
      <c r="R33" s="64">
        <v>23590</v>
      </c>
      <c r="S33" s="36">
        <v>59</v>
      </c>
      <c r="T33" s="36">
        <v>20</v>
      </c>
      <c r="U33" s="65">
        <v>80000</v>
      </c>
      <c r="V33" s="65">
        <v>960000</v>
      </c>
      <c r="W33" s="66" t="s">
        <v>956</v>
      </c>
      <c r="X33" s="67">
        <v>44448</v>
      </c>
    </row>
    <row r="34" spans="1:24" ht="15.75" x14ac:dyDescent="0.25">
      <c r="A34" s="12">
        <v>33</v>
      </c>
      <c r="B34" s="1" t="s">
        <v>89</v>
      </c>
      <c r="C34" s="1" t="s">
        <v>10</v>
      </c>
      <c r="D34" s="1" t="s">
        <v>27</v>
      </c>
      <c r="E34" s="1">
        <v>4905</v>
      </c>
      <c r="F34" s="1" t="s">
        <v>93</v>
      </c>
      <c r="G34" s="1" t="s">
        <v>74</v>
      </c>
      <c r="H34" s="1" t="s">
        <v>1246</v>
      </c>
      <c r="I34" s="1" t="s">
        <v>15</v>
      </c>
      <c r="J34" s="1" t="s">
        <v>13</v>
      </c>
      <c r="K34" s="7">
        <v>40913</v>
      </c>
      <c r="L34" s="1">
        <v>11</v>
      </c>
      <c r="M34" s="1" t="s">
        <v>1172</v>
      </c>
      <c r="N34" s="8">
        <v>918658920718</v>
      </c>
      <c r="O34" s="57" t="s">
        <v>483</v>
      </c>
      <c r="P34" s="57" t="s">
        <v>448</v>
      </c>
      <c r="Q34" s="57" t="s">
        <v>719</v>
      </c>
      <c r="R34" s="64">
        <v>28284</v>
      </c>
      <c r="S34" s="36">
        <v>46</v>
      </c>
      <c r="T34" s="36">
        <v>20</v>
      </c>
      <c r="U34" s="65">
        <v>26000</v>
      </c>
      <c r="V34" s="65">
        <v>312000</v>
      </c>
      <c r="W34" s="66" t="s">
        <v>957</v>
      </c>
      <c r="X34" s="67">
        <v>42518</v>
      </c>
    </row>
    <row r="35" spans="1:24" ht="15.75" x14ac:dyDescent="0.25">
      <c r="A35" s="12">
        <v>34</v>
      </c>
      <c r="B35" s="2" t="s">
        <v>89</v>
      </c>
      <c r="C35" s="2" t="s">
        <v>10</v>
      </c>
      <c r="D35" s="2" t="s">
        <v>27</v>
      </c>
      <c r="E35" s="2">
        <v>4904</v>
      </c>
      <c r="F35" s="2" t="s">
        <v>94</v>
      </c>
      <c r="G35" s="2" t="s">
        <v>74</v>
      </c>
      <c r="H35" s="1" t="s">
        <v>1246</v>
      </c>
      <c r="I35" s="2" t="s">
        <v>15</v>
      </c>
      <c r="J35" s="2" t="s">
        <v>13</v>
      </c>
      <c r="K35" s="9">
        <v>40760</v>
      </c>
      <c r="L35" s="2">
        <v>12</v>
      </c>
      <c r="M35" s="2" t="s">
        <v>500</v>
      </c>
      <c r="N35" s="10">
        <v>9195059112860</v>
      </c>
      <c r="O35" s="57" t="s">
        <v>484</v>
      </c>
      <c r="P35" s="57" t="s">
        <v>448</v>
      </c>
      <c r="Q35" s="57" t="s">
        <v>720</v>
      </c>
      <c r="R35" s="64">
        <v>27795</v>
      </c>
      <c r="S35" s="36">
        <v>47</v>
      </c>
      <c r="T35" s="36">
        <v>22</v>
      </c>
      <c r="U35" s="65">
        <v>36000</v>
      </c>
      <c r="V35" s="65">
        <v>432000</v>
      </c>
      <c r="W35" s="66" t="s">
        <v>958</v>
      </c>
      <c r="X35" s="67">
        <v>45943</v>
      </c>
    </row>
    <row r="36" spans="1:24" ht="15.75" x14ac:dyDescent="0.25">
      <c r="A36" s="13">
        <v>35</v>
      </c>
      <c r="B36" s="1" t="s">
        <v>89</v>
      </c>
      <c r="C36" s="1" t="s">
        <v>10</v>
      </c>
      <c r="D36" s="1" t="s">
        <v>27</v>
      </c>
      <c r="E36" s="1">
        <v>4903</v>
      </c>
      <c r="F36" s="1" t="s">
        <v>95</v>
      </c>
      <c r="G36" s="1" t="s">
        <v>74</v>
      </c>
      <c r="H36" s="1" t="s">
        <v>1246</v>
      </c>
      <c r="I36" s="1" t="s">
        <v>15</v>
      </c>
      <c r="J36" s="1" t="s">
        <v>13</v>
      </c>
      <c r="K36" s="7">
        <v>39610</v>
      </c>
      <c r="L36" s="1">
        <v>15</v>
      </c>
      <c r="M36" s="1" t="s">
        <v>441</v>
      </c>
      <c r="N36" s="8">
        <v>9199619999</v>
      </c>
      <c r="O36" s="57" t="s">
        <v>485</v>
      </c>
      <c r="P36" s="57" t="s">
        <v>448</v>
      </c>
      <c r="Q36" s="57" t="s">
        <v>721</v>
      </c>
      <c r="R36" s="64">
        <v>26899</v>
      </c>
      <c r="S36" s="36">
        <v>50</v>
      </c>
      <c r="T36" s="36">
        <v>10</v>
      </c>
      <c r="U36" s="65">
        <v>35000</v>
      </c>
      <c r="V36" s="65">
        <v>420000</v>
      </c>
      <c r="W36" s="66" t="s">
        <v>959</v>
      </c>
      <c r="X36" s="67">
        <v>43184</v>
      </c>
    </row>
    <row r="37" spans="1:24" ht="15.75" x14ac:dyDescent="0.25">
      <c r="A37" s="12">
        <v>36</v>
      </c>
      <c r="B37" s="2" t="s">
        <v>89</v>
      </c>
      <c r="C37" s="2" t="s">
        <v>10</v>
      </c>
      <c r="D37" s="2" t="s">
        <v>27</v>
      </c>
      <c r="E37" s="2">
        <v>3402</v>
      </c>
      <c r="F37" s="2" t="s">
        <v>96</v>
      </c>
      <c r="G37" s="2" t="s">
        <v>74</v>
      </c>
      <c r="H37" s="1" t="s">
        <v>1246</v>
      </c>
      <c r="I37" s="2" t="s">
        <v>15</v>
      </c>
      <c r="J37" s="2" t="s">
        <v>13</v>
      </c>
      <c r="K37" s="9">
        <v>40388</v>
      </c>
      <c r="L37" s="2">
        <v>13</v>
      </c>
      <c r="M37" s="2" t="s">
        <v>441</v>
      </c>
      <c r="N37" s="10">
        <v>22366755162</v>
      </c>
      <c r="O37" s="57" t="s">
        <v>486</v>
      </c>
      <c r="P37" s="57" t="s">
        <v>448</v>
      </c>
      <c r="Q37" s="57" t="s">
        <v>722</v>
      </c>
      <c r="R37" s="64">
        <v>27623</v>
      </c>
      <c r="S37" s="36">
        <v>48</v>
      </c>
      <c r="T37" s="36">
        <v>5</v>
      </c>
      <c r="U37" s="65">
        <v>40000</v>
      </c>
      <c r="V37" s="65">
        <v>480000</v>
      </c>
      <c r="W37" s="66" t="s">
        <v>960</v>
      </c>
      <c r="X37" s="67">
        <v>43325</v>
      </c>
    </row>
    <row r="38" spans="1:24" ht="15.75" x14ac:dyDescent="0.25">
      <c r="A38" s="12">
        <v>37</v>
      </c>
      <c r="B38" s="1" t="s">
        <v>89</v>
      </c>
      <c r="C38" s="1" t="s">
        <v>10</v>
      </c>
      <c r="D38" s="1" t="s">
        <v>27</v>
      </c>
      <c r="E38" s="1">
        <v>4956</v>
      </c>
      <c r="F38" s="1" t="s">
        <v>97</v>
      </c>
      <c r="G38" s="1" t="s">
        <v>98</v>
      </c>
      <c r="H38" s="1" t="s">
        <v>1233</v>
      </c>
      <c r="I38" s="1" t="s">
        <v>15</v>
      </c>
      <c r="J38" s="1" t="s">
        <v>13</v>
      </c>
      <c r="K38" s="7">
        <v>43798</v>
      </c>
      <c r="L38" s="1">
        <v>4</v>
      </c>
      <c r="M38" s="1" t="s">
        <v>458</v>
      </c>
      <c r="N38" s="8">
        <v>7708484634</v>
      </c>
      <c r="O38" s="57" t="s">
        <v>487</v>
      </c>
      <c r="P38" s="57" t="s">
        <v>448</v>
      </c>
      <c r="Q38" s="57" t="s">
        <v>723</v>
      </c>
      <c r="R38" s="64">
        <v>34222</v>
      </c>
      <c r="S38" s="36">
        <v>30</v>
      </c>
      <c r="T38" s="36">
        <v>6</v>
      </c>
      <c r="U38" s="65">
        <v>60000</v>
      </c>
      <c r="V38" s="65">
        <v>720000</v>
      </c>
      <c r="W38" s="66" t="s">
        <v>961</v>
      </c>
      <c r="X38" s="67">
        <v>46018</v>
      </c>
    </row>
    <row r="39" spans="1:24" ht="15.75" x14ac:dyDescent="0.25">
      <c r="A39" s="13">
        <v>38</v>
      </c>
      <c r="B39" s="1" t="s">
        <v>89</v>
      </c>
      <c r="C39" s="1" t="s">
        <v>10</v>
      </c>
      <c r="D39" s="1" t="s">
        <v>54</v>
      </c>
      <c r="E39" s="1">
        <v>5805</v>
      </c>
      <c r="F39" s="1" t="s">
        <v>100</v>
      </c>
      <c r="G39" s="1" t="s">
        <v>101</v>
      </c>
      <c r="H39" s="1" t="s">
        <v>1262</v>
      </c>
      <c r="I39" s="1" t="s">
        <v>15</v>
      </c>
      <c r="J39" s="1" t="s">
        <v>13</v>
      </c>
      <c r="K39" s="7">
        <v>44949</v>
      </c>
      <c r="L39" s="1">
        <v>0</v>
      </c>
      <c r="M39" s="1" t="s">
        <v>1173</v>
      </c>
      <c r="N39" s="8">
        <v>9398460053</v>
      </c>
      <c r="O39" s="57" t="s">
        <v>488</v>
      </c>
      <c r="P39" s="57" t="s">
        <v>448</v>
      </c>
      <c r="Q39" s="57" t="s">
        <v>724</v>
      </c>
      <c r="R39" s="64">
        <v>23559</v>
      </c>
      <c r="S39" s="36">
        <v>59</v>
      </c>
      <c r="T39" s="36">
        <v>31</v>
      </c>
      <c r="U39" s="65">
        <v>120000</v>
      </c>
      <c r="V39" s="65">
        <v>1440000</v>
      </c>
      <c r="W39" s="66" t="s">
        <v>962</v>
      </c>
      <c r="X39" s="67">
        <v>48202</v>
      </c>
    </row>
    <row r="40" spans="1:24" ht="15.75" x14ac:dyDescent="0.25">
      <c r="A40" s="12">
        <v>39</v>
      </c>
      <c r="B40" s="2" t="s">
        <v>89</v>
      </c>
      <c r="C40" s="2" t="s">
        <v>10</v>
      </c>
      <c r="D40" s="2" t="s">
        <v>55</v>
      </c>
      <c r="E40" s="2">
        <v>2035</v>
      </c>
      <c r="F40" s="2" t="s">
        <v>102</v>
      </c>
      <c r="G40" s="2" t="s">
        <v>103</v>
      </c>
      <c r="H40" s="2" t="s">
        <v>1239</v>
      </c>
      <c r="I40" s="2" t="s">
        <v>15</v>
      </c>
      <c r="J40" s="2" t="s">
        <v>13</v>
      </c>
      <c r="K40" s="9">
        <v>43434</v>
      </c>
      <c r="L40" s="2">
        <v>5</v>
      </c>
      <c r="M40" s="2" t="s">
        <v>500</v>
      </c>
      <c r="N40" s="10">
        <v>8319860114</v>
      </c>
      <c r="O40" s="57" t="s">
        <v>489</v>
      </c>
      <c r="P40" s="57" t="s">
        <v>448</v>
      </c>
      <c r="Q40" s="57" t="s">
        <v>725</v>
      </c>
      <c r="R40" s="64">
        <v>28030</v>
      </c>
      <c r="S40" s="36">
        <v>47</v>
      </c>
      <c r="T40" s="36">
        <v>21</v>
      </c>
      <c r="U40" s="65">
        <v>65000</v>
      </c>
      <c r="V40" s="65">
        <v>780000</v>
      </c>
      <c r="W40" s="66" t="s">
        <v>963</v>
      </c>
      <c r="X40" s="67">
        <v>46692</v>
      </c>
    </row>
    <row r="41" spans="1:24" ht="15.75" x14ac:dyDescent="0.25">
      <c r="A41" s="12">
        <v>40</v>
      </c>
      <c r="B41" s="1" t="s">
        <v>104</v>
      </c>
      <c r="C41" s="1" t="s">
        <v>105</v>
      </c>
      <c r="D41" s="1" t="s">
        <v>11</v>
      </c>
      <c r="E41" s="1">
        <v>1701</v>
      </c>
      <c r="F41" s="1" t="s">
        <v>106</v>
      </c>
      <c r="G41" s="1" t="s">
        <v>91</v>
      </c>
      <c r="H41" s="1" t="s">
        <v>91</v>
      </c>
      <c r="I41" s="1" t="s">
        <v>38</v>
      </c>
      <c r="J41" s="1" t="s">
        <v>13</v>
      </c>
      <c r="K41" s="7">
        <v>37353</v>
      </c>
      <c r="L41" s="1">
        <v>21</v>
      </c>
      <c r="M41" s="1" t="s">
        <v>458</v>
      </c>
      <c r="N41" s="8">
        <v>9191602330963</v>
      </c>
      <c r="O41" s="57" t="s">
        <v>490</v>
      </c>
      <c r="P41" s="57" t="s">
        <v>445</v>
      </c>
      <c r="Q41" s="57" t="s">
        <v>726</v>
      </c>
      <c r="R41" s="64">
        <v>22951</v>
      </c>
      <c r="S41" s="36">
        <v>61</v>
      </c>
      <c r="T41" s="36">
        <v>33</v>
      </c>
      <c r="U41" s="65">
        <v>130000</v>
      </c>
      <c r="V41" s="65">
        <v>1560000</v>
      </c>
      <c r="W41" s="66" t="s">
        <v>964</v>
      </c>
      <c r="X41" s="67">
        <v>43695</v>
      </c>
    </row>
    <row r="42" spans="1:24" ht="15.75" x14ac:dyDescent="0.25">
      <c r="A42" s="13">
        <v>41</v>
      </c>
      <c r="B42" s="2" t="s">
        <v>104</v>
      </c>
      <c r="C42" s="2" t="s">
        <v>105</v>
      </c>
      <c r="D42" s="2" t="s">
        <v>16</v>
      </c>
      <c r="E42" s="2">
        <v>1713</v>
      </c>
      <c r="F42" s="2" t="s">
        <v>107</v>
      </c>
      <c r="G42" s="2" t="s">
        <v>19</v>
      </c>
      <c r="H42" s="1" t="s">
        <v>1229</v>
      </c>
      <c r="I42" s="2" t="s">
        <v>15</v>
      </c>
      <c r="J42" s="2" t="s">
        <v>13</v>
      </c>
      <c r="K42" s="9">
        <v>40041</v>
      </c>
      <c r="L42" s="2">
        <v>14</v>
      </c>
      <c r="M42" s="2" t="s">
        <v>1173</v>
      </c>
      <c r="N42" s="10">
        <v>9177606409</v>
      </c>
      <c r="O42" s="57" t="s">
        <v>491</v>
      </c>
      <c r="P42" s="57" t="s">
        <v>448</v>
      </c>
      <c r="Q42" s="57" t="s">
        <v>727</v>
      </c>
      <c r="R42" s="64">
        <v>22117</v>
      </c>
      <c r="S42" s="36">
        <v>63</v>
      </c>
      <c r="T42" s="36">
        <v>32</v>
      </c>
      <c r="U42" s="65">
        <v>85000</v>
      </c>
      <c r="V42" s="65">
        <v>1020000</v>
      </c>
      <c r="W42" s="66" t="s">
        <v>965</v>
      </c>
      <c r="X42" s="67">
        <v>44514</v>
      </c>
    </row>
    <row r="43" spans="1:24" ht="15.75" x14ac:dyDescent="0.25">
      <c r="A43" s="12">
        <v>42</v>
      </c>
      <c r="B43" s="1" t="s">
        <v>104</v>
      </c>
      <c r="C43" s="1" t="s">
        <v>105</v>
      </c>
      <c r="D43" s="1" t="s">
        <v>16</v>
      </c>
      <c r="E43" s="1">
        <v>1930</v>
      </c>
      <c r="F43" s="1" t="s">
        <v>108</v>
      </c>
      <c r="G43" s="1" t="s">
        <v>19</v>
      </c>
      <c r="H43" s="1" t="s">
        <v>1229</v>
      </c>
      <c r="I43" s="1" t="s">
        <v>15</v>
      </c>
      <c r="J43" s="1" t="s">
        <v>13</v>
      </c>
      <c r="K43" s="7">
        <v>43319</v>
      </c>
      <c r="L43" s="1">
        <v>5</v>
      </c>
      <c r="M43" s="1" t="s">
        <v>1172</v>
      </c>
      <c r="N43" s="8">
        <v>9445566188</v>
      </c>
      <c r="O43" s="57" t="s">
        <v>492</v>
      </c>
      <c r="P43" s="57" t="s">
        <v>448</v>
      </c>
      <c r="Q43" s="57" t="s">
        <v>728</v>
      </c>
      <c r="R43" s="64">
        <v>23187</v>
      </c>
      <c r="S43" s="36">
        <v>60</v>
      </c>
      <c r="T43" s="36">
        <v>25</v>
      </c>
      <c r="U43" s="65">
        <v>125000</v>
      </c>
      <c r="V43" s="65">
        <v>1500000</v>
      </c>
      <c r="W43" s="66" t="s">
        <v>966</v>
      </c>
      <c r="X43" s="67">
        <v>45796</v>
      </c>
    </row>
    <row r="44" spans="1:24" ht="15.75" x14ac:dyDescent="0.25">
      <c r="A44" s="12">
        <v>43</v>
      </c>
      <c r="B44" s="2" t="s">
        <v>104</v>
      </c>
      <c r="C44" s="2" t="s">
        <v>105</v>
      </c>
      <c r="D44" s="2" t="s">
        <v>22</v>
      </c>
      <c r="E44" s="2">
        <v>1765</v>
      </c>
      <c r="F44" s="2" t="s">
        <v>109</v>
      </c>
      <c r="G44" s="2" t="s">
        <v>110</v>
      </c>
      <c r="H44" s="2" t="s">
        <v>1248</v>
      </c>
      <c r="I44" s="2" t="s">
        <v>15</v>
      </c>
      <c r="J44" s="2" t="s">
        <v>13</v>
      </c>
      <c r="K44" s="9">
        <v>42933</v>
      </c>
      <c r="L44" s="2">
        <v>6</v>
      </c>
      <c r="M44" s="2" t="s">
        <v>1172</v>
      </c>
      <c r="N44" s="10">
        <v>7386821740</v>
      </c>
      <c r="O44" s="57" t="s">
        <v>493</v>
      </c>
      <c r="P44" s="57" t="s">
        <v>448</v>
      </c>
      <c r="Q44" s="57" t="s">
        <v>729</v>
      </c>
      <c r="R44" s="64">
        <v>23981</v>
      </c>
      <c r="S44" s="36">
        <v>58</v>
      </c>
      <c r="T44" s="36">
        <v>33</v>
      </c>
      <c r="U44" s="65">
        <v>95000</v>
      </c>
      <c r="V44" s="65">
        <v>1140000</v>
      </c>
      <c r="W44" s="66" t="s">
        <v>967</v>
      </c>
      <c r="X44" s="67">
        <v>47904</v>
      </c>
    </row>
    <row r="45" spans="1:24" ht="15.75" x14ac:dyDescent="0.25">
      <c r="A45" s="13">
        <v>44</v>
      </c>
      <c r="B45" s="1" t="s">
        <v>104</v>
      </c>
      <c r="C45" s="1" t="s">
        <v>105</v>
      </c>
      <c r="D45" s="1" t="s">
        <v>25</v>
      </c>
      <c r="E45" s="1">
        <v>1766</v>
      </c>
      <c r="F45" s="1" t="s">
        <v>111</v>
      </c>
      <c r="G45" s="1" t="s">
        <v>112</v>
      </c>
      <c r="H45" s="1" t="s">
        <v>1263</v>
      </c>
      <c r="I45" s="1" t="s">
        <v>15</v>
      </c>
      <c r="J45" s="1" t="s">
        <v>13</v>
      </c>
      <c r="K45" s="7">
        <v>45211</v>
      </c>
      <c r="L45" s="1">
        <v>0</v>
      </c>
      <c r="M45" s="1" t="s">
        <v>1173</v>
      </c>
      <c r="N45" s="8">
        <v>9874484390</v>
      </c>
      <c r="O45" s="57" t="s">
        <v>494</v>
      </c>
      <c r="P45" s="57" t="s">
        <v>448</v>
      </c>
      <c r="Q45" s="57" t="s">
        <v>730</v>
      </c>
      <c r="R45" s="64">
        <v>27882</v>
      </c>
      <c r="S45" s="36">
        <v>47</v>
      </c>
      <c r="T45" s="36">
        <v>21</v>
      </c>
      <c r="U45" s="65">
        <v>110000</v>
      </c>
      <c r="V45" s="65">
        <v>1320000</v>
      </c>
      <c r="W45" s="66" t="s">
        <v>968</v>
      </c>
      <c r="X45" s="67">
        <v>48398</v>
      </c>
    </row>
    <row r="46" spans="1:24" ht="15.75" x14ac:dyDescent="0.25">
      <c r="A46" s="12">
        <v>45</v>
      </c>
      <c r="B46" s="2" t="s">
        <v>104</v>
      </c>
      <c r="C46" s="2" t="s">
        <v>105</v>
      </c>
      <c r="D46" s="2" t="s">
        <v>27</v>
      </c>
      <c r="E46" s="2">
        <v>1703</v>
      </c>
      <c r="F46" s="2" t="s">
        <v>113</v>
      </c>
      <c r="G46" s="2" t="s">
        <v>114</v>
      </c>
      <c r="H46" s="2" t="s">
        <v>1250</v>
      </c>
      <c r="I46" s="2" t="s">
        <v>38</v>
      </c>
      <c r="J46" s="2" t="s">
        <v>13</v>
      </c>
      <c r="K46" s="9">
        <v>39788</v>
      </c>
      <c r="L46" s="2">
        <v>15</v>
      </c>
      <c r="M46" s="2" t="s">
        <v>458</v>
      </c>
      <c r="N46" s="10">
        <v>99123456789</v>
      </c>
      <c r="O46" s="57" t="s">
        <v>495</v>
      </c>
      <c r="P46" s="57" t="s">
        <v>448</v>
      </c>
      <c r="Q46" s="57" t="s">
        <v>731</v>
      </c>
      <c r="R46" s="64">
        <v>22563</v>
      </c>
      <c r="S46" s="36">
        <v>62</v>
      </c>
      <c r="T46" s="36">
        <v>31</v>
      </c>
      <c r="U46" s="65">
        <v>46000</v>
      </c>
      <c r="V46" s="65">
        <v>552000</v>
      </c>
      <c r="W46" s="66" t="s">
        <v>969</v>
      </c>
      <c r="X46" s="67">
        <v>44341</v>
      </c>
    </row>
    <row r="47" spans="1:24" ht="15.75" x14ac:dyDescent="0.25">
      <c r="A47" s="12">
        <v>46</v>
      </c>
      <c r="B47" s="1" t="s">
        <v>104</v>
      </c>
      <c r="C47" s="1" t="s">
        <v>105</v>
      </c>
      <c r="D47" s="1" t="s">
        <v>27</v>
      </c>
      <c r="E47" s="1">
        <v>1704</v>
      </c>
      <c r="F47" s="1" t="s">
        <v>115</v>
      </c>
      <c r="G47" s="2" t="s">
        <v>205</v>
      </c>
      <c r="H47" s="2" t="s">
        <v>1251</v>
      </c>
      <c r="I47" s="1" t="s">
        <v>15</v>
      </c>
      <c r="J47" s="1" t="s">
        <v>13</v>
      </c>
      <c r="K47" s="7">
        <v>40294</v>
      </c>
      <c r="L47" s="1">
        <v>13</v>
      </c>
      <c r="M47" s="1" t="s">
        <v>441</v>
      </c>
      <c r="N47" s="8">
        <v>919908534282</v>
      </c>
      <c r="O47" s="57" t="s">
        <v>496</v>
      </c>
      <c r="P47" s="57" t="s">
        <v>448</v>
      </c>
      <c r="Q47" s="57" t="s">
        <v>732</v>
      </c>
      <c r="R47" s="64">
        <v>30498</v>
      </c>
      <c r="S47" s="36">
        <v>40</v>
      </c>
      <c r="T47" s="36">
        <v>15</v>
      </c>
      <c r="U47" s="65">
        <v>36000</v>
      </c>
      <c r="V47" s="65">
        <v>432000</v>
      </c>
      <c r="W47" s="66" t="s">
        <v>970</v>
      </c>
      <c r="X47" s="67">
        <v>42742</v>
      </c>
    </row>
    <row r="48" spans="1:24" ht="15.75" x14ac:dyDescent="0.25">
      <c r="A48" s="13">
        <v>47</v>
      </c>
      <c r="B48" s="2" t="s">
        <v>104</v>
      </c>
      <c r="C48" s="2" t="s">
        <v>105</v>
      </c>
      <c r="D48" s="2" t="s">
        <v>27</v>
      </c>
      <c r="E48" s="2">
        <v>1764</v>
      </c>
      <c r="F48" s="2" t="s">
        <v>116</v>
      </c>
      <c r="G48" s="2" t="s">
        <v>114</v>
      </c>
      <c r="H48" s="2" t="s">
        <v>1250</v>
      </c>
      <c r="I48" s="2" t="s">
        <v>15</v>
      </c>
      <c r="J48" s="2" t="s">
        <v>13</v>
      </c>
      <c r="K48" s="9">
        <v>45031</v>
      </c>
      <c r="L48" s="2">
        <v>0</v>
      </c>
      <c r="M48" s="2" t="s">
        <v>500</v>
      </c>
      <c r="N48" s="10">
        <v>7032479805</v>
      </c>
      <c r="O48" s="57" t="s">
        <v>497</v>
      </c>
      <c r="P48" s="57" t="s">
        <v>448</v>
      </c>
      <c r="Q48" s="57" t="s">
        <v>733</v>
      </c>
      <c r="R48" s="64">
        <v>32671</v>
      </c>
      <c r="S48" s="36">
        <v>34</v>
      </c>
      <c r="T48" s="36">
        <v>13</v>
      </c>
      <c r="U48" s="65">
        <v>55000</v>
      </c>
      <c r="V48" s="65">
        <v>660000</v>
      </c>
      <c r="W48" s="66" t="s">
        <v>971</v>
      </c>
      <c r="X48" s="67">
        <v>48345</v>
      </c>
    </row>
    <row r="49" spans="1:24" ht="15.75" x14ac:dyDescent="0.25">
      <c r="A49" s="12">
        <v>48</v>
      </c>
      <c r="B49" s="1" t="s">
        <v>104</v>
      </c>
      <c r="C49" s="1" t="s">
        <v>105</v>
      </c>
      <c r="D49" s="1" t="s">
        <v>27</v>
      </c>
      <c r="E49" s="1">
        <v>1712</v>
      </c>
      <c r="F49" s="1" t="s">
        <v>117</v>
      </c>
      <c r="G49" s="1" t="s">
        <v>88</v>
      </c>
      <c r="H49" s="1" t="s">
        <v>1246</v>
      </c>
      <c r="I49" s="1" t="s">
        <v>15</v>
      </c>
      <c r="J49" s="1" t="s">
        <v>13</v>
      </c>
      <c r="K49" s="7">
        <v>39313</v>
      </c>
      <c r="L49" s="1">
        <v>16</v>
      </c>
      <c r="M49" s="1" t="s">
        <v>500</v>
      </c>
      <c r="N49" s="8" t="s">
        <v>498</v>
      </c>
      <c r="O49" s="57" t="s">
        <v>499</v>
      </c>
      <c r="P49" s="57" t="s">
        <v>448</v>
      </c>
      <c r="Q49" s="57" t="s">
        <v>734</v>
      </c>
      <c r="R49" s="64">
        <v>22040</v>
      </c>
      <c r="S49" s="36">
        <v>63</v>
      </c>
      <c r="T49" s="36">
        <v>30</v>
      </c>
      <c r="U49" s="65">
        <v>40000</v>
      </c>
      <c r="V49" s="65">
        <v>480000</v>
      </c>
      <c r="W49" s="66" t="s">
        <v>972</v>
      </c>
      <c r="X49" s="67">
        <v>43700</v>
      </c>
    </row>
    <row r="50" spans="1:24" ht="15.75" x14ac:dyDescent="0.25">
      <c r="A50" s="12">
        <v>49</v>
      </c>
      <c r="B50" s="2" t="s">
        <v>104</v>
      </c>
      <c r="C50" s="2" t="s">
        <v>105</v>
      </c>
      <c r="D50" s="2" t="s">
        <v>42</v>
      </c>
      <c r="E50" s="2">
        <v>2009</v>
      </c>
      <c r="F50" s="2" t="s">
        <v>118</v>
      </c>
      <c r="G50" s="2" t="s">
        <v>74</v>
      </c>
      <c r="H50" s="2" t="s">
        <v>1264</v>
      </c>
      <c r="I50" s="2" t="s">
        <v>15</v>
      </c>
      <c r="J50" s="2" t="s">
        <v>13</v>
      </c>
      <c r="K50" s="9">
        <v>42122</v>
      </c>
      <c r="L50" s="2">
        <v>8</v>
      </c>
      <c r="M50" s="2" t="s">
        <v>500</v>
      </c>
      <c r="N50" s="10">
        <v>917702737558</v>
      </c>
      <c r="O50" s="57" t="s">
        <v>501</v>
      </c>
      <c r="P50" s="57" t="s">
        <v>448</v>
      </c>
      <c r="Q50" s="57" t="s">
        <v>735</v>
      </c>
      <c r="R50" s="64">
        <v>27036</v>
      </c>
      <c r="S50" s="36">
        <v>49</v>
      </c>
      <c r="T50" s="36">
        <v>20</v>
      </c>
      <c r="U50" s="65">
        <v>45000</v>
      </c>
      <c r="V50" s="65">
        <v>540000</v>
      </c>
      <c r="W50" s="66" t="s">
        <v>973</v>
      </c>
      <c r="X50" s="67">
        <v>45325</v>
      </c>
    </row>
    <row r="51" spans="1:24" ht="15.75" x14ac:dyDescent="0.25">
      <c r="A51" s="13">
        <v>50</v>
      </c>
      <c r="B51" s="1" t="s">
        <v>104</v>
      </c>
      <c r="C51" s="1" t="s">
        <v>105</v>
      </c>
      <c r="D51" s="1" t="s">
        <v>42</v>
      </c>
      <c r="E51" s="1">
        <v>4325</v>
      </c>
      <c r="F51" s="1" t="s">
        <v>119</v>
      </c>
      <c r="G51" s="1" t="s">
        <v>120</v>
      </c>
      <c r="H51" s="1" t="s">
        <v>1264</v>
      </c>
      <c r="I51" s="1" t="s">
        <v>15</v>
      </c>
      <c r="J51" s="1" t="s">
        <v>13</v>
      </c>
      <c r="K51" s="7">
        <v>41867</v>
      </c>
      <c r="L51" s="1">
        <v>9</v>
      </c>
      <c r="M51" s="1" t="s">
        <v>500</v>
      </c>
      <c r="N51" s="8">
        <v>919865931823</v>
      </c>
      <c r="O51" s="57" t="s">
        <v>502</v>
      </c>
      <c r="P51" s="57" t="s">
        <v>448</v>
      </c>
      <c r="Q51" s="57" t="s">
        <v>736</v>
      </c>
      <c r="R51" s="64">
        <v>21848</v>
      </c>
      <c r="S51" s="36">
        <v>64</v>
      </c>
      <c r="T51" s="36">
        <v>37</v>
      </c>
      <c r="U51" s="65">
        <v>55000</v>
      </c>
      <c r="V51" s="65">
        <v>660000</v>
      </c>
      <c r="W51" s="66" t="s">
        <v>974</v>
      </c>
      <c r="X51" s="67">
        <v>43403</v>
      </c>
    </row>
    <row r="52" spans="1:24" ht="15.75" x14ac:dyDescent="0.25">
      <c r="A52" s="12">
        <v>51</v>
      </c>
      <c r="B52" s="2" t="s">
        <v>104</v>
      </c>
      <c r="C52" s="2" t="s">
        <v>105</v>
      </c>
      <c r="D52" s="2" t="s">
        <v>68</v>
      </c>
      <c r="E52" s="2" t="s">
        <v>121</v>
      </c>
      <c r="F52" s="2" t="s">
        <v>122</v>
      </c>
      <c r="G52" s="2" t="s">
        <v>123</v>
      </c>
      <c r="H52" s="2" t="s">
        <v>1252</v>
      </c>
      <c r="I52" s="2" t="s">
        <v>15</v>
      </c>
      <c r="J52" s="2" t="s">
        <v>13</v>
      </c>
      <c r="K52" s="9">
        <v>42769</v>
      </c>
      <c r="L52" s="2">
        <v>6</v>
      </c>
      <c r="M52" s="2" t="s">
        <v>458</v>
      </c>
      <c r="N52" s="10">
        <v>9700457019</v>
      </c>
      <c r="O52" s="57" t="s">
        <v>503</v>
      </c>
      <c r="P52" s="57" t="s">
        <v>448</v>
      </c>
      <c r="Q52" s="57" t="s">
        <v>737</v>
      </c>
      <c r="R52" s="64">
        <v>25729</v>
      </c>
      <c r="S52" s="36">
        <v>53</v>
      </c>
      <c r="T52" s="36">
        <v>23</v>
      </c>
      <c r="U52" s="65">
        <v>65000</v>
      </c>
      <c r="V52" s="65">
        <v>780000</v>
      </c>
      <c r="W52" s="66" t="s">
        <v>975</v>
      </c>
      <c r="X52" s="67">
        <v>42833</v>
      </c>
    </row>
    <row r="53" spans="1:24" ht="15.75" x14ac:dyDescent="0.25">
      <c r="A53" s="12">
        <v>52</v>
      </c>
      <c r="B53" s="1" t="s">
        <v>104</v>
      </c>
      <c r="C53" s="1" t="s">
        <v>105</v>
      </c>
      <c r="D53" s="1" t="s">
        <v>124</v>
      </c>
      <c r="E53" s="1">
        <v>1702</v>
      </c>
      <c r="F53" s="1" t="s">
        <v>125</v>
      </c>
      <c r="G53" s="1" t="s">
        <v>74</v>
      </c>
      <c r="H53" s="1" t="s">
        <v>1265</v>
      </c>
      <c r="I53" s="1" t="s">
        <v>15</v>
      </c>
      <c r="J53" s="1" t="s">
        <v>13</v>
      </c>
      <c r="K53" s="7">
        <v>38044</v>
      </c>
      <c r="L53" s="1">
        <v>19</v>
      </c>
      <c r="M53" s="1" t="s">
        <v>441</v>
      </c>
      <c r="N53" s="8">
        <v>919937242954</v>
      </c>
      <c r="O53" s="57" t="s">
        <v>504</v>
      </c>
      <c r="P53" s="57" t="s">
        <v>448</v>
      </c>
      <c r="Q53" s="57" t="s">
        <v>738</v>
      </c>
      <c r="R53" s="64">
        <v>27556</v>
      </c>
      <c r="S53" s="36">
        <v>48</v>
      </c>
      <c r="T53" s="36">
        <v>23</v>
      </c>
      <c r="U53" s="65">
        <v>51000</v>
      </c>
      <c r="V53" s="65">
        <v>612000</v>
      </c>
      <c r="W53" s="66" t="s">
        <v>976</v>
      </c>
      <c r="X53" s="67">
        <v>43256</v>
      </c>
    </row>
    <row r="54" spans="1:24" ht="15.75" x14ac:dyDescent="0.25">
      <c r="A54" s="13">
        <v>53</v>
      </c>
      <c r="B54" s="2" t="s">
        <v>126</v>
      </c>
      <c r="C54" s="2" t="s">
        <v>105</v>
      </c>
      <c r="D54" s="2" t="s">
        <v>11</v>
      </c>
      <c r="E54" s="2">
        <v>1902</v>
      </c>
      <c r="F54" s="2" t="s">
        <v>127</v>
      </c>
      <c r="G54" s="2" t="s">
        <v>91</v>
      </c>
      <c r="H54" s="2" t="s">
        <v>91</v>
      </c>
      <c r="I54" s="2" t="s">
        <v>15</v>
      </c>
      <c r="J54" s="2" t="s">
        <v>13</v>
      </c>
      <c r="K54" s="9">
        <v>40425</v>
      </c>
      <c r="L54" s="2">
        <v>13</v>
      </c>
      <c r="M54" s="2" t="s">
        <v>1172</v>
      </c>
      <c r="N54" s="10">
        <v>202021179</v>
      </c>
      <c r="O54" s="57" t="s">
        <v>505</v>
      </c>
      <c r="P54" s="57" t="s">
        <v>445</v>
      </c>
      <c r="Q54" s="57" t="s">
        <v>739</v>
      </c>
      <c r="R54" s="64"/>
      <c r="S54" s="36">
        <v>123</v>
      </c>
      <c r="T54" s="36">
        <v>23</v>
      </c>
      <c r="U54" s="65">
        <v>130000</v>
      </c>
      <c r="V54" s="65">
        <v>1560000</v>
      </c>
      <c r="W54" s="66" t="s">
        <v>977</v>
      </c>
      <c r="X54" s="67">
        <v>2958465</v>
      </c>
    </row>
    <row r="55" spans="1:24" ht="15.75" x14ac:dyDescent="0.25">
      <c r="A55" s="12">
        <v>54</v>
      </c>
      <c r="B55" s="1" t="s">
        <v>126</v>
      </c>
      <c r="C55" s="1" t="s">
        <v>105</v>
      </c>
      <c r="D55" s="1" t="s">
        <v>16</v>
      </c>
      <c r="E55" s="1">
        <v>1956</v>
      </c>
      <c r="F55" s="1" t="s">
        <v>128</v>
      </c>
      <c r="G55" s="1" t="s">
        <v>19</v>
      </c>
      <c r="H55" s="1" t="s">
        <v>1229</v>
      </c>
      <c r="I55" s="1" t="s">
        <v>15</v>
      </c>
      <c r="J55" s="1" t="s">
        <v>13</v>
      </c>
      <c r="K55" s="7">
        <v>45231</v>
      </c>
      <c r="L55" s="1">
        <v>0</v>
      </c>
      <c r="M55" s="1" t="s">
        <v>1172</v>
      </c>
      <c r="N55" s="8">
        <v>8160496012</v>
      </c>
      <c r="O55" s="57" t="s">
        <v>506</v>
      </c>
      <c r="P55" s="57" t="s">
        <v>448</v>
      </c>
      <c r="Q55" s="57" t="s">
        <v>740</v>
      </c>
      <c r="R55" s="64">
        <v>25022</v>
      </c>
      <c r="S55" s="36">
        <v>55</v>
      </c>
      <c r="T55" s="36">
        <v>25</v>
      </c>
      <c r="U55" s="65">
        <v>200000</v>
      </c>
      <c r="V55" s="65">
        <v>2400000</v>
      </c>
      <c r="W55" s="66" t="s">
        <v>978</v>
      </c>
      <c r="X55" s="67">
        <v>47244</v>
      </c>
    </row>
    <row r="56" spans="1:24" ht="15.75" x14ac:dyDescent="0.25">
      <c r="A56" s="12">
        <v>55</v>
      </c>
      <c r="B56" s="1" t="s">
        <v>126</v>
      </c>
      <c r="C56" s="1" t="s">
        <v>105</v>
      </c>
      <c r="D56" s="1" t="s">
        <v>25</v>
      </c>
      <c r="E56" s="1">
        <v>1955</v>
      </c>
      <c r="F56" s="1" t="s">
        <v>129</v>
      </c>
      <c r="G56" s="1" t="s">
        <v>130</v>
      </c>
      <c r="H56" s="1" t="s">
        <v>1266</v>
      </c>
      <c r="I56" s="1" t="s">
        <v>15</v>
      </c>
      <c r="J56" s="1" t="s">
        <v>13</v>
      </c>
      <c r="K56" s="7">
        <v>45183</v>
      </c>
      <c r="L56" s="1">
        <v>0</v>
      </c>
      <c r="M56" s="1" t="s">
        <v>1173</v>
      </c>
      <c r="N56" s="8">
        <v>9760880505</v>
      </c>
      <c r="O56" s="57" t="s">
        <v>507</v>
      </c>
      <c r="P56" s="57" t="s">
        <v>448</v>
      </c>
      <c r="Q56" s="57" t="s">
        <v>741</v>
      </c>
      <c r="R56" s="64">
        <v>26363</v>
      </c>
      <c r="S56" s="36">
        <v>51</v>
      </c>
      <c r="T56" s="36">
        <v>25</v>
      </c>
      <c r="U56" s="65">
        <v>150000</v>
      </c>
      <c r="V56" s="65">
        <v>1800000</v>
      </c>
      <c r="W56" s="66" t="s">
        <v>979</v>
      </c>
      <c r="X56" s="67">
        <v>48811</v>
      </c>
    </row>
    <row r="57" spans="1:24" ht="15.75" x14ac:dyDescent="0.25">
      <c r="A57" s="13">
        <v>56</v>
      </c>
      <c r="B57" s="2" t="s">
        <v>126</v>
      </c>
      <c r="C57" s="2" t="s">
        <v>105</v>
      </c>
      <c r="D57" s="2" t="s">
        <v>27</v>
      </c>
      <c r="E57" s="2">
        <v>1951</v>
      </c>
      <c r="F57" s="2" t="s">
        <v>131</v>
      </c>
      <c r="G57" s="2" t="s">
        <v>132</v>
      </c>
      <c r="H57" s="2" t="s">
        <v>1267</v>
      </c>
      <c r="I57" s="2" t="s">
        <v>15</v>
      </c>
      <c r="J57" s="2" t="s">
        <v>13</v>
      </c>
      <c r="K57" s="9">
        <v>44989</v>
      </c>
      <c r="L57" s="2">
        <v>0</v>
      </c>
      <c r="M57" s="2" t="s">
        <v>1174</v>
      </c>
      <c r="N57" s="10">
        <v>9865165055</v>
      </c>
      <c r="O57" s="57" t="s">
        <v>508</v>
      </c>
      <c r="P57" s="57" t="s">
        <v>448</v>
      </c>
      <c r="Q57" s="57" t="s">
        <v>742</v>
      </c>
      <c r="R57" s="64">
        <v>23210</v>
      </c>
      <c r="S57" s="36">
        <v>60</v>
      </c>
      <c r="T57" s="36">
        <v>41</v>
      </c>
      <c r="U57" s="65">
        <v>140000</v>
      </c>
      <c r="V57" s="65">
        <v>1680000</v>
      </c>
      <c r="W57" s="66" t="s">
        <v>980</v>
      </c>
      <c r="X57" s="67">
        <v>45973</v>
      </c>
    </row>
    <row r="58" spans="1:24" ht="15.75" x14ac:dyDescent="0.25">
      <c r="A58" s="12">
        <v>57</v>
      </c>
      <c r="B58" s="1" t="s">
        <v>126</v>
      </c>
      <c r="C58" s="1" t="s">
        <v>105</v>
      </c>
      <c r="D58" s="1" t="s">
        <v>27</v>
      </c>
      <c r="E58" s="1">
        <v>1907</v>
      </c>
      <c r="F58" s="1" t="s">
        <v>133</v>
      </c>
      <c r="G58" s="1" t="s">
        <v>134</v>
      </c>
      <c r="H58" s="1" t="s">
        <v>1268</v>
      </c>
      <c r="I58" s="1" t="s">
        <v>15</v>
      </c>
      <c r="J58" s="1" t="s">
        <v>13</v>
      </c>
      <c r="K58" s="7">
        <v>41085</v>
      </c>
      <c r="L58" s="1">
        <v>11</v>
      </c>
      <c r="M58" s="1" t="s">
        <v>1174</v>
      </c>
      <c r="N58" s="8">
        <v>233501326907</v>
      </c>
      <c r="O58" s="57" t="s">
        <v>509</v>
      </c>
      <c r="P58" s="57" t="s">
        <v>448</v>
      </c>
      <c r="Q58" s="57" t="s">
        <v>743</v>
      </c>
      <c r="R58" s="64">
        <v>31308</v>
      </c>
      <c r="S58" s="36">
        <v>38</v>
      </c>
      <c r="T58" s="36">
        <v>7</v>
      </c>
      <c r="U58" s="65">
        <v>45000</v>
      </c>
      <c r="V58" s="65">
        <v>540000</v>
      </c>
      <c r="W58" s="66" t="s">
        <v>981</v>
      </c>
      <c r="X58" s="67">
        <v>43424</v>
      </c>
    </row>
    <row r="59" spans="1:24" ht="15.75" x14ac:dyDescent="0.25">
      <c r="A59" s="12">
        <v>58</v>
      </c>
      <c r="B59" s="2" t="s">
        <v>126</v>
      </c>
      <c r="C59" s="2" t="s">
        <v>105</v>
      </c>
      <c r="D59" s="2" t="s">
        <v>27</v>
      </c>
      <c r="E59" s="2">
        <v>1946</v>
      </c>
      <c r="F59" s="2" t="s">
        <v>135</v>
      </c>
      <c r="G59" s="2" t="s">
        <v>136</v>
      </c>
      <c r="H59" s="2" t="s">
        <v>1269</v>
      </c>
      <c r="I59" s="2" t="s">
        <v>15</v>
      </c>
      <c r="J59" s="2" t="s">
        <v>13</v>
      </c>
      <c r="K59" s="9">
        <v>44700</v>
      </c>
      <c r="L59" s="2">
        <v>1</v>
      </c>
      <c r="M59" s="2" t="s">
        <v>458</v>
      </c>
      <c r="N59" s="10">
        <v>9490462148</v>
      </c>
      <c r="O59" s="57" t="s">
        <v>510</v>
      </c>
      <c r="P59" s="57" t="s">
        <v>448</v>
      </c>
      <c r="Q59" s="57" t="s">
        <v>744</v>
      </c>
      <c r="R59" s="64">
        <v>29252</v>
      </c>
      <c r="S59" s="36">
        <v>43</v>
      </c>
      <c r="T59" s="36">
        <v>13</v>
      </c>
      <c r="U59" s="65">
        <v>70000</v>
      </c>
      <c r="V59" s="65">
        <v>840000</v>
      </c>
      <c r="W59" s="66" t="s">
        <v>982</v>
      </c>
      <c r="X59" s="67">
        <v>45293</v>
      </c>
    </row>
    <row r="60" spans="1:24" ht="15.75" x14ac:dyDescent="0.25">
      <c r="A60" s="13">
        <v>59</v>
      </c>
      <c r="B60" s="1" t="s">
        <v>126</v>
      </c>
      <c r="C60" s="1" t="s">
        <v>105</v>
      </c>
      <c r="D60" s="1" t="s">
        <v>27</v>
      </c>
      <c r="E60" s="1">
        <v>1949</v>
      </c>
      <c r="F60" s="1" t="s">
        <v>137</v>
      </c>
      <c r="G60" s="1" t="s">
        <v>98</v>
      </c>
      <c r="H60" s="1" t="s">
        <v>1233</v>
      </c>
      <c r="I60" s="1" t="s">
        <v>38</v>
      </c>
      <c r="J60" s="1" t="s">
        <v>13</v>
      </c>
      <c r="K60" s="7">
        <v>44868</v>
      </c>
      <c r="L60" s="1">
        <v>1</v>
      </c>
      <c r="M60" s="1" t="s">
        <v>458</v>
      </c>
      <c r="N60" s="8">
        <v>9000321187</v>
      </c>
      <c r="O60" s="57" t="s">
        <v>511</v>
      </c>
      <c r="P60" s="57" t="s">
        <v>448</v>
      </c>
      <c r="Q60" s="57" t="s">
        <v>745</v>
      </c>
      <c r="R60" s="64">
        <v>31147</v>
      </c>
      <c r="S60" s="36">
        <v>38</v>
      </c>
      <c r="T60" s="36">
        <v>16</v>
      </c>
      <c r="U60" s="65">
        <v>75000</v>
      </c>
      <c r="V60" s="65">
        <v>900000</v>
      </c>
      <c r="W60" s="66" t="s">
        <v>983</v>
      </c>
      <c r="X60" s="67">
        <v>47915</v>
      </c>
    </row>
    <row r="61" spans="1:24" ht="15.75" x14ac:dyDescent="0.25">
      <c r="A61" s="12">
        <v>60</v>
      </c>
      <c r="B61" s="2" t="s">
        <v>126</v>
      </c>
      <c r="C61" s="2" t="s">
        <v>105</v>
      </c>
      <c r="D61" s="2" t="s">
        <v>27</v>
      </c>
      <c r="E61" s="2">
        <v>1925</v>
      </c>
      <c r="F61" s="2" t="s">
        <v>138</v>
      </c>
      <c r="G61" s="2" t="s">
        <v>98</v>
      </c>
      <c r="H61" s="1" t="s">
        <v>1233</v>
      </c>
      <c r="I61" s="2" t="s">
        <v>15</v>
      </c>
      <c r="J61" s="2" t="s">
        <v>13</v>
      </c>
      <c r="K61" s="9">
        <v>43031</v>
      </c>
      <c r="L61" s="2">
        <v>6</v>
      </c>
      <c r="M61" s="2" t="s">
        <v>458</v>
      </c>
      <c r="N61" s="10">
        <v>8374244013</v>
      </c>
      <c r="O61" s="57" t="s">
        <v>512</v>
      </c>
      <c r="P61" s="57" t="s">
        <v>448</v>
      </c>
      <c r="Q61" s="57" t="s">
        <v>746</v>
      </c>
      <c r="R61" s="64">
        <v>34011</v>
      </c>
      <c r="S61" s="36">
        <v>30</v>
      </c>
      <c r="T61" s="36">
        <v>6</v>
      </c>
      <c r="U61" s="65">
        <v>60000</v>
      </c>
      <c r="V61" s="65">
        <v>720000</v>
      </c>
      <c r="W61" s="66" t="s">
        <v>984</v>
      </c>
      <c r="X61" s="67">
        <v>46578</v>
      </c>
    </row>
    <row r="62" spans="1:24" ht="15.75" x14ac:dyDescent="0.25">
      <c r="A62" s="12">
        <v>61</v>
      </c>
      <c r="B62" s="1" t="s">
        <v>126</v>
      </c>
      <c r="C62" s="1" t="s">
        <v>105</v>
      </c>
      <c r="D62" s="1" t="s">
        <v>27</v>
      </c>
      <c r="E62" s="1">
        <v>1943</v>
      </c>
      <c r="F62" s="1" t="s">
        <v>139</v>
      </c>
      <c r="G62" s="1" t="s">
        <v>1178</v>
      </c>
      <c r="H62" s="1" t="s">
        <v>1270</v>
      </c>
      <c r="I62" s="1" t="s">
        <v>15</v>
      </c>
      <c r="J62" s="1" t="s">
        <v>13</v>
      </c>
      <c r="K62" s="7">
        <v>44417</v>
      </c>
      <c r="L62" s="1">
        <v>2</v>
      </c>
      <c r="M62" s="1" t="s">
        <v>458</v>
      </c>
      <c r="N62" s="8">
        <v>9704923032</v>
      </c>
      <c r="O62" s="57" t="s">
        <v>513</v>
      </c>
      <c r="P62" s="57" t="s">
        <v>448</v>
      </c>
      <c r="Q62" s="57" t="s">
        <v>747</v>
      </c>
      <c r="R62" s="64">
        <v>30227</v>
      </c>
      <c r="S62" s="36">
        <v>41</v>
      </c>
      <c r="T62" s="36">
        <v>17</v>
      </c>
      <c r="U62" s="65">
        <v>120000</v>
      </c>
      <c r="V62" s="65">
        <v>1440000</v>
      </c>
      <c r="W62" s="66" t="s">
        <v>985</v>
      </c>
      <c r="X62" s="67">
        <v>46918</v>
      </c>
    </row>
    <row r="63" spans="1:24" ht="15.75" x14ac:dyDescent="0.25">
      <c r="A63" s="13">
        <v>62</v>
      </c>
      <c r="B63" s="2" t="s">
        <v>126</v>
      </c>
      <c r="C63" s="2" t="s">
        <v>105</v>
      </c>
      <c r="D63" s="2" t="s">
        <v>42</v>
      </c>
      <c r="E63" s="2">
        <v>1905</v>
      </c>
      <c r="F63" s="2" t="s">
        <v>140</v>
      </c>
      <c r="G63" s="2" t="s">
        <v>37</v>
      </c>
      <c r="H63" s="2" t="s">
        <v>1271</v>
      </c>
      <c r="I63" s="2" t="s">
        <v>15</v>
      </c>
      <c r="J63" s="2" t="s">
        <v>13</v>
      </c>
      <c r="K63" s="9">
        <v>40801</v>
      </c>
      <c r="L63" s="2">
        <v>12</v>
      </c>
      <c r="M63" s="2" t="s">
        <v>1174</v>
      </c>
      <c r="N63" s="10">
        <v>501326911</v>
      </c>
      <c r="O63" s="57" t="s">
        <v>514</v>
      </c>
      <c r="P63" s="57" t="s">
        <v>448</v>
      </c>
      <c r="Q63" s="57" t="s">
        <v>748</v>
      </c>
      <c r="R63" s="64">
        <v>31182</v>
      </c>
      <c r="S63" s="36">
        <v>38</v>
      </c>
      <c r="T63" s="36">
        <v>9</v>
      </c>
      <c r="U63" s="65">
        <v>55000</v>
      </c>
      <c r="V63" s="65">
        <v>660000</v>
      </c>
      <c r="W63" s="66" t="s">
        <v>986</v>
      </c>
      <c r="X63" s="67">
        <v>43042</v>
      </c>
    </row>
    <row r="64" spans="1:24" ht="15.75" x14ac:dyDescent="0.25">
      <c r="A64" s="12">
        <v>63</v>
      </c>
      <c r="B64" s="1" t="s">
        <v>126</v>
      </c>
      <c r="C64" s="1" t="s">
        <v>105</v>
      </c>
      <c r="D64" s="1" t="s">
        <v>42</v>
      </c>
      <c r="E64" s="1">
        <v>1313</v>
      </c>
      <c r="F64" s="1" t="s">
        <v>141</v>
      </c>
      <c r="G64" s="1" t="s">
        <v>142</v>
      </c>
      <c r="H64" s="1" t="s">
        <v>1253</v>
      </c>
      <c r="I64" s="1" t="s">
        <v>15</v>
      </c>
      <c r="J64" s="1" t="s">
        <v>13</v>
      </c>
      <c r="K64" s="7">
        <v>42209</v>
      </c>
      <c r="L64" s="1">
        <v>8</v>
      </c>
      <c r="M64" s="1" t="s">
        <v>458</v>
      </c>
      <c r="N64" s="8">
        <v>251947408786</v>
      </c>
      <c r="O64" s="57" t="s">
        <v>515</v>
      </c>
      <c r="P64" s="57" t="s">
        <v>448</v>
      </c>
      <c r="Q64" s="57" t="s">
        <v>749</v>
      </c>
      <c r="R64" s="64">
        <v>33804</v>
      </c>
      <c r="S64" s="36">
        <v>31</v>
      </c>
      <c r="T64" s="36">
        <v>6</v>
      </c>
      <c r="U64" s="65">
        <v>35000</v>
      </c>
      <c r="V64" s="65">
        <v>420000</v>
      </c>
      <c r="W64" s="66" t="s">
        <v>987</v>
      </c>
      <c r="X64" s="67">
        <v>45138</v>
      </c>
    </row>
    <row r="65" spans="1:24" ht="15.75" x14ac:dyDescent="0.25">
      <c r="A65" s="12">
        <v>64</v>
      </c>
      <c r="B65" s="2" t="s">
        <v>126</v>
      </c>
      <c r="C65" s="2" t="s">
        <v>105</v>
      </c>
      <c r="D65" s="2" t="s">
        <v>42</v>
      </c>
      <c r="E65" s="2">
        <v>1950</v>
      </c>
      <c r="F65" s="2" t="s">
        <v>143</v>
      </c>
      <c r="G65" s="2" t="s">
        <v>144</v>
      </c>
      <c r="H65" s="2" t="s">
        <v>1273</v>
      </c>
      <c r="I65" s="2" t="s">
        <v>15</v>
      </c>
      <c r="J65" s="2" t="s">
        <v>13</v>
      </c>
      <c r="K65" s="9">
        <v>44972</v>
      </c>
      <c r="L65" s="2">
        <v>0</v>
      </c>
      <c r="M65" s="2" t="s">
        <v>1174</v>
      </c>
      <c r="N65" s="10">
        <v>9030414158</v>
      </c>
      <c r="O65" s="57" t="s">
        <v>516</v>
      </c>
      <c r="P65" s="57" t="s">
        <v>448</v>
      </c>
      <c r="Q65" s="57" t="s">
        <v>750</v>
      </c>
      <c r="R65" s="64">
        <v>33785</v>
      </c>
      <c r="S65" s="36">
        <v>31</v>
      </c>
      <c r="T65" s="36">
        <v>9</v>
      </c>
      <c r="U65" s="65">
        <v>75000</v>
      </c>
      <c r="V65" s="65">
        <v>900000</v>
      </c>
      <c r="W65" s="66" t="s">
        <v>988</v>
      </c>
      <c r="X65" s="67">
        <v>48559</v>
      </c>
    </row>
    <row r="66" spans="1:24" ht="15.75" x14ac:dyDescent="0.25">
      <c r="A66" s="13">
        <v>65</v>
      </c>
      <c r="B66" s="1" t="s">
        <v>126</v>
      </c>
      <c r="C66" s="1" t="s">
        <v>105</v>
      </c>
      <c r="D66" s="1" t="s">
        <v>42</v>
      </c>
      <c r="E66" s="1">
        <v>1804</v>
      </c>
      <c r="F66" s="1" t="s">
        <v>145</v>
      </c>
      <c r="G66" s="1" t="s">
        <v>146</v>
      </c>
      <c r="H66" s="1" t="s">
        <v>1254</v>
      </c>
      <c r="I66" s="1" t="s">
        <v>15</v>
      </c>
      <c r="J66" s="1" t="s">
        <v>13</v>
      </c>
      <c r="K66" s="7">
        <v>42651</v>
      </c>
      <c r="L66" s="1">
        <v>7</v>
      </c>
      <c r="M66" s="1" t="s">
        <v>500</v>
      </c>
      <c r="N66" s="8">
        <v>8553302318</v>
      </c>
      <c r="O66" s="57" t="s">
        <v>517</v>
      </c>
      <c r="P66" s="57" t="s">
        <v>448</v>
      </c>
      <c r="Q66" s="57" t="s">
        <v>751</v>
      </c>
      <c r="R66" s="64">
        <v>32638</v>
      </c>
      <c r="S66" s="36">
        <v>34</v>
      </c>
      <c r="T66" s="36">
        <v>10</v>
      </c>
      <c r="U66" s="65">
        <v>40000</v>
      </c>
      <c r="V66" s="65">
        <v>480000</v>
      </c>
      <c r="W66" s="66" t="s">
        <v>989</v>
      </c>
      <c r="X66" s="67">
        <v>46123</v>
      </c>
    </row>
    <row r="67" spans="1:24" ht="15.75" x14ac:dyDescent="0.25">
      <c r="A67" s="12">
        <v>66</v>
      </c>
      <c r="B67" s="2" t="s">
        <v>126</v>
      </c>
      <c r="C67" s="2" t="s">
        <v>105</v>
      </c>
      <c r="D67" s="2" t="s">
        <v>42</v>
      </c>
      <c r="E67" s="2">
        <v>1909</v>
      </c>
      <c r="F67" s="2" t="s">
        <v>147</v>
      </c>
      <c r="G67" s="2" t="s">
        <v>148</v>
      </c>
      <c r="H67" s="2" t="s">
        <v>1255</v>
      </c>
      <c r="I67" s="2" t="s">
        <v>38</v>
      </c>
      <c r="J67" s="2" t="s">
        <v>13</v>
      </c>
      <c r="K67" s="9">
        <v>41450</v>
      </c>
      <c r="L67" s="2">
        <v>10</v>
      </c>
      <c r="M67" s="2" t="s">
        <v>500</v>
      </c>
      <c r="N67" s="10">
        <v>501326911</v>
      </c>
      <c r="O67" s="57" t="s">
        <v>518</v>
      </c>
      <c r="P67" s="57" t="s">
        <v>448</v>
      </c>
      <c r="Q67" s="57" t="s">
        <v>752</v>
      </c>
      <c r="R67" s="64">
        <v>28892</v>
      </c>
      <c r="S67" s="36">
        <v>44</v>
      </c>
      <c r="T67" s="36">
        <v>16</v>
      </c>
      <c r="U67" s="65">
        <v>45000</v>
      </c>
      <c r="V67" s="65">
        <v>540000</v>
      </c>
      <c r="W67" s="66" t="s">
        <v>990</v>
      </c>
      <c r="X67" s="67">
        <v>44745</v>
      </c>
    </row>
    <row r="68" spans="1:24" ht="15.75" x14ac:dyDescent="0.25">
      <c r="A68" s="12">
        <v>67</v>
      </c>
      <c r="B68" s="1" t="s">
        <v>126</v>
      </c>
      <c r="C68" s="1" t="s">
        <v>105</v>
      </c>
      <c r="D68" s="1" t="s">
        <v>54</v>
      </c>
      <c r="E68" s="1" t="s">
        <v>149</v>
      </c>
      <c r="F68" s="1" t="s">
        <v>150</v>
      </c>
      <c r="G68" s="1" t="s">
        <v>151</v>
      </c>
      <c r="H68" s="1" t="s">
        <v>1274</v>
      </c>
      <c r="I68" s="1" t="s">
        <v>15</v>
      </c>
      <c r="J68" s="1" t="s">
        <v>13</v>
      </c>
      <c r="K68" s="7">
        <v>42603</v>
      </c>
      <c r="L68" s="1">
        <v>7</v>
      </c>
      <c r="M68" s="1" t="s">
        <v>1172</v>
      </c>
      <c r="N68" s="8">
        <v>8374238996</v>
      </c>
      <c r="O68" s="57" t="s">
        <v>519</v>
      </c>
      <c r="P68" s="57" t="s">
        <v>448</v>
      </c>
      <c r="Q68" s="57" t="s">
        <v>753</v>
      </c>
      <c r="R68" s="64">
        <v>22442</v>
      </c>
      <c r="S68" s="36">
        <v>62</v>
      </c>
      <c r="T68" s="36">
        <v>31</v>
      </c>
      <c r="U68" s="65">
        <v>10000</v>
      </c>
      <c r="V68" s="65">
        <v>120000</v>
      </c>
      <c r="W68" s="66" t="s">
        <v>991</v>
      </c>
      <c r="X68" s="67">
        <v>42826</v>
      </c>
    </row>
    <row r="69" spans="1:24" ht="15.75" x14ac:dyDescent="0.25">
      <c r="A69" s="13">
        <v>68</v>
      </c>
      <c r="B69" s="2" t="s">
        <v>126</v>
      </c>
      <c r="C69" s="2" t="s">
        <v>105</v>
      </c>
      <c r="D69" s="2" t="s">
        <v>54</v>
      </c>
      <c r="E69" s="2">
        <v>1921</v>
      </c>
      <c r="F69" s="2" t="s">
        <v>152</v>
      </c>
      <c r="G69" s="2" t="s">
        <v>153</v>
      </c>
      <c r="H69" s="2" t="s">
        <v>1275</v>
      </c>
      <c r="I69" s="2" t="s">
        <v>15</v>
      </c>
      <c r="J69" s="2" t="s">
        <v>13</v>
      </c>
      <c r="K69" s="9">
        <v>42710</v>
      </c>
      <c r="L69" s="2">
        <v>7</v>
      </c>
      <c r="M69" s="2" t="s">
        <v>1172</v>
      </c>
      <c r="N69" s="10">
        <v>9959121678</v>
      </c>
      <c r="O69" s="57" t="s">
        <v>520</v>
      </c>
      <c r="P69" s="57" t="s">
        <v>448</v>
      </c>
      <c r="Q69" s="57" t="s">
        <v>754</v>
      </c>
      <c r="R69" s="64">
        <v>31261</v>
      </c>
      <c r="S69" s="36">
        <v>38</v>
      </c>
      <c r="T69" s="36">
        <v>9</v>
      </c>
      <c r="U69" s="65">
        <v>60000</v>
      </c>
      <c r="V69" s="65">
        <v>720000</v>
      </c>
      <c r="W69" s="66" t="s">
        <v>992</v>
      </c>
      <c r="X69" s="67">
        <v>42723</v>
      </c>
    </row>
    <row r="70" spans="1:24" ht="15.75" x14ac:dyDescent="0.25">
      <c r="A70" s="12">
        <v>69</v>
      </c>
      <c r="B70" s="1" t="s">
        <v>126</v>
      </c>
      <c r="C70" s="1" t="s">
        <v>105</v>
      </c>
      <c r="D70" s="1" t="s">
        <v>54</v>
      </c>
      <c r="E70" s="1">
        <v>3530</v>
      </c>
      <c r="F70" s="1" t="s">
        <v>154</v>
      </c>
      <c r="G70" s="1" t="s">
        <v>153</v>
      </c>
      <c r="H70" s="2" t="s">
        <v>1275</v>
      </c>
      <c r="I70" s="1" t="s">
        <v>15</v>
      </c>
      <c r="J70" s="1" t="s">
        <v>13</v>
      </c>
      <c r="K70" s="7">
        <v>43368</v>
      </c>
      <c r="L70" s="1">
        <v>5</v>
      </c>
      <c r="M70" s="1" t="s">
        <v>1172</v>
      </c>
      <c r="N70" s="8">
        <v>7781941947</v>
      </c>
      <c r="O70" s="57" t="s">
        <v>521</v>
      </c>
      <c r="P70" s="57" t="s">
        <v>448</v>
      </c>
      <c r="Q70" s="57" t="s">
        <v>755</v>
      </c>
      <c r="R70" s="64">
        <v>31244</v>
      </c>
      <c r="S70" s="36">
        <v>38</v>
      </c>
      <c r="T70" s="36">
        <v>12</v>
      </c>
      <c r="U70" s="65">
        <v>65000</v>
      </c>
      <c r="V70" s="65">
        <v>780000</v>
      </c>
      <c r="W70" s="66" t="s">
        <v>993</v>
      </c>
      <c r="X70" s="67">
        <v>46213</v>
      </c>
    </row>
    <row r="71" spans="1:24" ht="15.75" x14ac:dyDescent="0.25">
      <c r="A71" s="12">
        <v>70</v>
      </c>
      <c r="B71" s="2" t="s">
        <v>126</v>
      </c>
      <c r="C71" s="2" t="s">
        <v>105</v>
      </c>
      <c r="D71" s="2" t="s">
        <v>155</v>
      </c>
      <c r="E71" s="2">
        <v>1914</v>
      </c>
      <c r="F71" s="2" t="s">
        <v>156</v>
      </c>
      <c r="G71" s="2" t="s">
        <v>112</v>
      </c>
      <c r="H71" s="2" t="s">
        <v>1276</v>
      </c>
      <c r="I71" s="2" t="s">
        <v>15</v>
      </c>
      <c r="J71" s="2" t="s">
        <v>13</v>
      </c>
      <c r="K71" s="9">
        <v>41772</v>
      </c>
      <c r="L71" s="2">
        <v>9</v>
      </c>
      <c r="M71" s="2" t="s">
        <v>1172</v>
      </c>
      <c r="N71" s="10">
        <v>99123456789</v>
      </c>
      <c r="O71" s="57" t="s">
        <v>477</v>
      </c>
      <c r="P71" s="57" t="s">
        <v>448</v>
      </c>
      <c r="Q71" s="57" t="s">
        <v>756</v>
      </c>
      <c r="R71" s="64">
        <v>29007</v>
      </c>
      <c r="S71" s="36">
        <v>44</v>
      </c>
      <c r="T71" s="36">
        <v>15</v>
      </c>
      <c r="U71" s="65">
        <v>60000</v>
      </c>
      <c r="V71" s="65">
        <v>720000</v>
      </c>
      <c r="W71" s="66" t="s">
        <v>994</v>
      </c>
      <c r="X71" s="67">
        <v>45320</v>
      </c>
    </row>
    <row r="72" spans="1:24" ht="15.75" x14ac:dyDescent="0.25">
      <c r="A72" s="13">
        <v>71</v>
      </c>
      <c r="B72" s="1" t="s">
        <v>126</v>
      </c>
      <c r="C72" s="1" t="s">
        <v>105</v>
      </c>
      <c r="D72" s="1" t="s">
        <v>155</v>
      </c>
      <c r="E72" s="1">
        <v>1939</v>
      </c>
      <c r="F72" s="1" t="s">
        <v>157</v>
      </c>
      <c r="G72" s="1" t="s">
        <v>158</v>
      </c>
      <c r="H72" s="1" t="s">
        <v>1277</v>
      </c>
      <c r="I72" s="2" t="s">
        <v>15</v>
      </c>
      <c r="J72" s="1" t="s">
        <v>13</v>
      </c>
      <c r="K72" s="7">
        <v>43700</v>
      </c>
      <c r="L72" s="1">
        <v>4</v>
      </c>
      <c r="M72" s="1" t="s">
        <v>500</v>
      </c>
      <c r="N72" s="8">
        <v>9492187656</v>
      </c>
      <c r="O72" s="57" t="s">
        <v>522</v>
      </c>
      <c r="P72" s="57" t="s">
        <v>448</v>
      </c>
      <c r="Q72" s="57" t="s">
        <v>757</v>
      </c>
      <c r="R72" s="64">
        <v>22492</v>
      </c>
      <c r="S72" s="36">
        <v>62</v>
      </c>
      <c r="T72" s="36">
        <v>37</v>
      </c>
      <c r="U72" s="65">
        <v>80000</v>
      </c>
      <c r="V72" s="65">
        <v>960000</v>
      </c>
      <c r="W72" s="66" t="s">
        <v>995</v>
      </c>
      <c r="X72" s="67">
        <v>46435</v>
      </c>
    </row>
    <row r="73" spans="1:24" ht="15.75" x14ac:dyDescent="0.25">
      <c r="A73" s="12">
        <v>72</v>
      </c>
      <c r="B73" s="1" t="s">
        <v>126</v>
      </c>
      <c r="C73" s="1" t="s">
        <v>105</v>
      </c>
      <c r="D73" s="1" t="s">
        <v>155</v>
      </c>
      <c r="E73" s="1">
        <v>1952</v>
      </c>
      <c r="F73" s="1" t="s">
        <v>160</v>
      </c>
      <c r="G73" s="1" t="s">
        <v>159</v>
      </c>
      <c r="H73" s="1" t="s">
        <v>1256</v>
      </c>
      <c r="I73" s="1" t="s">
        <v>15</v>
      </c>
      <c r="J73" s="1" t="s">
        <v>13</v>
      </c>
      <c r="K73" s="7">
        <v>45032</v>
      </c>
      <c r="L73" s="1">
        <v>0</v>
      </c>
      <c r="M73" s="1" t="s">
        <v>1172</v>
      </c>
      <c r="N73" s="8">
        <v>7051983769</v>
      </c>
      <c r="O73" s="57" t="s">
        <v>523</v>
      </c>
      <c r="P73" s="57" t="s">
        <v>448</v>
      </c>
      <c r="Q73" s="57" t="s">
        <v>758</v>
      </c>
      <c r="R73" s="64">
        <v>31943</v>
      </c>
      <c r="S73" s="36">
        <v>36</v>
      </c>
      <c r="T73" s="36">
        <v>7</v>
      </c>
      <c r="U73" s="65">
        <v>65000</v>
      </c>
      <c r="V73" s="65">
        <v>780000</v>
      </c>
      <c r="W73" s="66" t="s">
        <v>996</v>
      </c>
      <c r="X73" s="67">
        <v>47054</v>
      </c>
    </row>
    <row r="74" spans="1:24" ht="15.75" x14ac:dyDescent="0.25">
      <c r="A74" s="12">
        <v>73</v>
      </c>
      <c r="B74" s="2" t="s">
        <v>126</v>
      </c>
      <c r="C74" s="2" t="s">
        <v>105</v>
      </c>
      <c r="D74" s="2" t="s">
        <v>55</v>
      </c>
      <c r="E74" s="2">
        <v>1932</v>
      </c>
      <c r="F74" s="2" t="s">
        <v>161</v>
      </c>
      <c r="G74" s="2" t="s">
        <v>162</v>
      </c>
      <c r="H74" s="2" t="s">
        <v>319</v>
      </c>
      <c r="I74" s="2" t="s">
        <v>15</v>
      </c>
      <c r="J74" s="2" t="s">
        <v>13</v>
      </c>
      <c r="K74" s="9">
        <v>43434</v>
      </c>
      <c r="L74" s="2">
        <v>5</v>
      </c>
      <c r="M74" s="2" t="s">
        <v>500</v>
      </c>
      <c r="N74" s="10">
        <v>9492152505</v>
      </c>
      <c r="O74" s="57" t="s">
        <v>524</v>
      </c>
      <c r="P74" s="57" t="s">
        <v>448</v>
      </c>
      <c r="Q74" s="57" t="s">
        <v>759</v>
      </c>
      <c r="R74" s="64">
        <v>29039</v>
      </c>
      <c r="S74" s="36">
        <v>44</v>
      </c>
      <c r="T74" s="36">
        <v>21</v>
      </c>
      <c r="U74" s="65">
        <v>50000</v>
      </c>
      <c r="V74" s="65">
        <v>600000</v>
      </c>
      <c r="W74" s="66" t="s">
        <v>997</v>
      </c>
      <c r="X74" s="67">
        <v>46083</v>
      </c>
    </row>
    <row r="75" spans="1:24" ht="15.75" x14ac:dyDescent="0.25">
      <c r="A75" s="13">
        <v>74</v>
      </c>
      <c r="B75" s="2" t="s">
        <v>126</v>
      </c>
      <c r="C75" s="2" t="s">
        <v>105</v>
      </c>
      <c r="D75" s="2" t="s">
        <v>60</v>
      </c>
      <c r="E75" s="2">
        <v>1918</v>
      </c>
      <c r="F75" s="2" t="s">
        <v>163</v>
      </c>
      <c r="G75" s="2" t="s">
        <v>164</v>
      </c>
      <c r="H75" s="2" t="s">
        <v>164</v>
      </c>
      <c r="I75" s="2" t="s">
        <v>15</v>
      </c>
      <c r="J75" s="2" t="s">
        <v>13</v>
      </c>
      <c r="K75" s="9">
        <v>42176</v>
      </c>
      <c r="L75" s="2">
        <v>8</v>
      </c>
      <c r="M75" s="2" t="s">
        <v>1173</v>
      </c>
      <c r="N75" s="10">
        <v>261518391</v>
      </c>
      <c r="O75" s="57" t="s">
        <v>525</v>
      </c>
      <c r="P75" s="57" t="s">
        <v>448</v>
      </c>
      <c r="Q75" s="57" t="s">
        <v>760</v>
      </c>
      <c r="R75" s="64">
        <v>32549</v>
      </c>
      <c r="S75" s="36">
        <v>34</v>
      </c>
      <c r="T75" s="36">
        <v>5</v>
      </c>
      <c r="U75" s="65">
        <v>50000</v>
      </c>
      <c r="V75" s="65">
        <v>600000</v>
      </c>
      <c r="W75" s="66" t="s">
        <v>998</v>
      </c>
      <c r="X75" s="67">
        <v>44394</v>
      </c>
    </row>
    <row r="76" spans="1:24" ht="15.75" x14ac:dyDescent="0.25">
      <c r="A76" s="12">
        <v>75</v>
      </c>
      <c r="B76" s="1" t="s">
        <v>126</v>
      </c>
      <c r="C76" s="1" t="s">
        <v>105</v>
      </c>
      <c r="D76" s="1" t="s">
        <v>60</v>
      </c>
      <c r="E76" s="1">
        <v>1316</v>
      </c>
      <c r="F76" s="1" t="s">
        <v>165</v>
      </c>
      <c r="G76" s="1" t="s">
        <v>166</v>
      </c>
      <c r="H76" s="1" t="s">
        <v>1278</v>
      </c>
      <c r="I76" s="1" t="s">
        <v>15</v>
      </c>
      <c r="J76" s="1" t="s">
        <v>13</v>
      </c>
      <c r="K76" s="7">
        <v>42259</v>
      </c>
      <c r="L76" s="1">
        <v>8</v>
      </c>
      <c r="M76" s="1" t="s">
        <v>458</v>
      </c>
      <c r="N76" s="8">
        <v>917829345999</v>
      </c>
      <c r="O76" s="57" t="s">
        <v>526</v>
      </c>
      <c r="P76" s="57" t="s">
        <v>448</v>
      </c>
      <c r="Q76" s="57" t="s">
        <v>761</v>
      </c>
      <c r="R76" s="64">
        <v>30814</v>
      </c>
      <c r="S76" s="36">
        <v>39</v>
      </c>
      <c r="T76" s="36">
        <v>10</v>
      </c>
      <c r="U76" s="65">
        <v>60000</v>
      </c>
      <c r="V76" s="65">
        <v>720000</v>
      </c>
      <c r="W76" s="66" t="s">
        <v>999</v>
      </c>
      <c r="X76" s="67">
        <v>42817</v>
      </c>
    </row>
    <row r="77" spans="1:24" ht="15.75" x14ac:dyDescent="0.25">
      <c r="A77" s="12">
        <v>76</v>
      </c>
      <c r="B77" s="2" t="s">
        <v>126</v>
      </c>
      <c r="C77" s="2" t="s">
        <v>105</v>
      </c>
      <c r="D77" s="2" t="s">
        <v>68</v>
      </c>
      <c r="E77" s="2">
        <v>1953</v>
      </c>
      <c r="F77" s="2" t="s">
        <v>167</v>
      </c>
      <c r="G77" s="2" t="s">
        <v>70</v>
      </c>
      <c r="H77" s="2" t="s">
        <v>1279</v>
      </c>
      <c r="I77" s="2" t="s">
        <v>15</v>
      </c>
      <c r="J77" s="2" t="s">
        <v>13</v>
      </c>
      <c r="K77" s="9">
        <v>45104</v>
      </c>
      <c r="L77" s="2">
        <v>0</v>
      </c>
      <c r="M77" s="2" t="s">
        <v>1174</v>
      </c>
      <c r="N77" s="10">
        <v>7569153822</v>
      </c>
      <c r="O77" s="57" t="s">
        <v>527</v>
      </c>
      <c r="P77" s="57" t="s">
        <v>448</v>
      </c>
      <c r="Q77" s="57" t="s">
        <v>762</v>
      </c>
      <c r="R77" s="64">
        <v>28259</v>
      </c>
      <c r="S77" s="36">
        <v>46</v>
      </c>
      <c r="T77" s="36">
        <v>20</v>
      </c>
      <c r="U77" s="65">
        <v>115000</v>
      </c>
      <c r="V77" s="65">
        <v>1380000</v>
      </c>
      <c r="W77" s="66" t="s">
        <v>1000</v>
      </c>
      <c r="X77" s="67">
        <v>45431</v>
      </c>
    </row>
    <row r="78" spans="1:24" ht="15.75" x14ac:dyDescent="0.25">
      <c r="A78" s="13">
        <v>77</v>
      </c>
      <c r="B78" s="1" t="s">
        <v>126</v>
      </c>
      <c r="C78" s="1" t="s">
        <v>105</v>
      </c>
      <c r="D78" s="1" t="s">
        <v>169</v>
      </c>
      <c r="E78" s="1" t="s">
        <v>170</v>
      </c>
      <c r="F78" s="1" t="s">
        <v>171</v>
      </c>
      <c r="G78" s="1" t="s">
        <v>172</v>
      </c>
      <c r="H78" s="1" t="s">
        <v>1257</v>
      </c>
      <c r="I78" s="1" t="s">
        <v>15</v>
      </c>
      <c r="J78" s="1" t="s">
        <v>13</v>
      </c>
      <c r="K78" s="7">
        <v>43695</v>
      </c>
      <c r="L78" s="1">
        <v>4</v>
      </c>
      <c r="M78" s="1" t="s">
        <v>441</v>
      </c>
      <c r="N78" s="8">
        <v>9110583216</v>
      </c>
      <c r="O78" s="57" t="s">
        <v>528</v>
      </c>
      <c r="P78" s="57" t="s">
        <v>448</v>
      </c>
      <c r="Q78" s="57" t="s">
        <v>763</v>
      </c>
      <c r="R78" s="64">
        <v>22291</v>
      </c>
      <c r="S78" s="36">
        <v>62</v>
      </c>
      <c r="T78" s="36">
        <v>26</v>
      </c>
      <c r="U78" s="65">
        <v>50000</v>
      </c>
      <c r="V78" s="65">
        <v>600000</v>
      </c>
      <c r="W78" s="66" t="s">
        <v>1001</v>
      </c>
      <c r="X78" s="67">
        <v>45364</v>
      </c>
    </row>
    <row r="79" spans="1:24" ht="15.75" x14ac:dyDescent="0.25">
      <c r="A79" s="12">
        <v>78</v>
      </c>
      <c r="B79" s="2" t="s">
        <v>126</v>
      </c>
      <c r="C79" s="2" t="s">
        <v>105</v>
      </c>
      <c r="D79" s="2" t="s">
        <v>75</v>
      </c>
      <c r="E79" s="2">
        <v>1954</v>
      </c>
      <c r="F79" s="2" t="s">
        <v>173</v>
      </c>
      <c r="G79" s="2" t="s">
        <v>98</v>
      </c>
      <c r="H79" s="2" t="s">
        <v>1233</v>
      </c>
      <c r="I79" s="2" t="s">
        <v>15</v>
      </c>
      <c r="J79" s="2" t="s">
        <v>13</v>
      </c>
      <c r="K79" s="9">
        <v>45132</v>
      </c>
      <c r="L79" s="2">
        <v>0</v>
      </c>
      <c r="M79" s="2" t="s">
        <v>458</v>
      </c>
      <c r="N79" s="10">
        <v>8519922918</v>
      </c>
      <c r="O79" s="57" t="s">
        <v>529</v>
      </c>
      <c r="P79" s="57" t="s">
        <v>448</v>
      </c>
      <c r="Q79" s="57" t="s">
        <v>764</v>
      </c>
      <c r="R79" s="64">
        <v>25372</v>
      </c>
      <c r="S79" s="36">
        <v>54</v>
      </c>
      <c r="T79" s="36">
        <v>32</v>
      </c>
      <c r="U79" s="65">
        <v>75000</v>
      </c>
      <c r="V79" s="65">
        <v>900000</v>
      </c>
      <c r="W79" s="66" t="s">
        <v>1002</v>
      </c>
      <c r="X79" s="67">
        <v>48519</v>
      </c>
    </row>
    <row r="80" spans="1:24" ht="15.75" x14ac:dyDescent="0.25">
      <c r="A80" s="12">
        <v>79</v>
      </c>
      <c r="B80" s="1" t="s">
        <v>174</v>
      </c>
      <c r="C80" s="1" t="s">
        <v>105</v>
      </c>
      <c r="D80" s="1" t="s">
        <v>11</v>
      </c>
      <c r="E80" s="1">
        <v>2207</v>
      </c>
      <c r="F80" s="1" t="s">
        <v>175</v>
      </c>
      <c r="G80" s="1" t="s">
        <v>91</v>
      </c>
      <c r="H80" s="1" t="s">
        <v>91</v>
      </c>
      <c r="I80" s="1" t="s">
        <v>15</v>
      </c>
      <c r="J80" s="1" t="s">
        <v>13</v>
      </c>
      <c r="K80" s="7">
        <v>45045</v>
      </c>
      <c r="L80" s="1">
        <v>0</v>
      </c>
      <c r="M80" s="1" t="s">
        <v>1173</v>
      </c>
      <c r="N80" s="8">
        <v>9639211100</v>
      </c>
      <c r="O80" s="57" t="s">
        <v>530</v>
      </c>
      <c r="P80" s="57" t="s">
        <v>445</v>
      </c>
      <c r="Q80" s="57" t="s">
        <v>765</v>
      </c>
      <c r="R80" s="64">
        <v>22107</v>
      </c>
      <c r="S80" s="36">
        <v>63</v>
      </c>
      <c r="T80" s="36">
        <v>34</v>
      </c>
      <c r="U80" s="65">
        <v>300000</v>
      </c>
      <c r="V80" s="65">
        <v>3600000</v>
      </c>
      <c r="W80" s="66" t="s">
        <v>1003</v>
      </c>
      <c r="X80" s="67">
        <v>45672</v>
      </c>
    </row>
    <row r="81" spans="1:24" ht="15.75" x14ac:dyDescent="0.25">
      <c r="A81" s="13">
        <v>80</v>
      </c>
      <c r="B81" s="2" t="s">
        <v>174</v>
      </c>
      <c r="C81" s="2" t="s">
        <v>105</v>
      </c>
      <c r="D81" s="2" t="s">
        <v>16</v>
      </c>
      <c r="E81" s="2">
        <v>2037</v>
      </c>
      <c r="F81" s="2" t="s">
        <v>176</v>
      </c>
      <c r="G81" s="2" t="s">
        <v>19</v>
      </c>
      <c r="H81" s="2" t="s">
        <v>1229</v>
      </c>
      <c r="I81" s="2" t="s">
        <v>15</v>
      </c>
      <c r="J81" s="2" t="s">
        <v>13</v>
      </c>
      <c r="K81" s="9">
        <v>43455</v>
      </c>
      <c r="L81" s="2">
        <v>4</v>
      </c>
      <c r="M81" s="2" t="s">
        <v>1172</v>
      </c>
      <c r="N81" s="10">
        <v>7397042488</v>
      </c>
      <c r="O81" s="57" t="s">
        <v>531</v>
      </c>
      <c r="P81" s="57" t="s">
        <v>448</v>
      </c>
      <c r="Q81" s="57" t="s">
        <v>766</v>
      </c>
      <c r="R81" s="64">
        <v>22712</v>
      </c>
      <c r="S81" s="36">
        <v>61</v>
      </c>
      <c r="T81" s="36">
        <v>29</v>
      </c>
      <c r="U81" s="65">
        <v>120000</v>
      </c>
      <c r="V81" s="65">
        <v>1440000</v>
      </c>
      <c r="W81" s="66" t="s">
        <v>1004</v>
      </c>
      <c r="X81" s="67">
        <v>46579</v>
      </c>
    </row>
    <row r="82" spans="1:24" ht="15.75" x14ac:dyDescent="0.25">
      <c r="A82" s="12">
        <v>81</v>
      </c>
      <c r="B82" s="1" t="s">
        <v>174</v>
      </c>
      <c r="C82" s="1" t="s">
        <v>105</v>
      </c>
      <c r="D82" s="1" t="s">
        <v>25</v>
      </c>
      <c r="E82" s="1">
        <v>2204</v>
      </c>
      <c r="F82" s="1" t="s">
        <v>177</v>
      </c>
      <c r="G82" s="1" t="s">
        <v>130</v>
      </c>
      <c r="H82" s="1" t="s">
        <v>1266</v>
      </c>
      <c r="I82" s="1" t="s">
        <v>15</v>
      </c>
      <c r="J82" s="1" t="s">
        <v>13</v>
      </c>
      <c r="K82" s="7">
        <v>44503</v>
      </c>
      <c r="L82" s="1">
        <v>2</v>
      </c>
      <c r="M82" s="1" t="s">
        <v>1173</v>
      </c>
      <c r="N82" s="8">
        <v>9542446737</v>
      </c>
      <c r="O82" s="57" t="s">
        <v>532</v>
      </c>
      <c r="P82" s="57" t="s">
        <v>448</v>
      </c>
      <c r="Q82" s="57" t="s">
        <v>767</v>
      </c>
      <c r="R82" s="64">
        <v>31107</v>
      </c>
      <c r="S82" s="36">
        <v>38</v>
      </c>
      <c r="T82" s="36">
        <v>10</v>
      </c>
      <c r="U82" s="65">
        <v>125000</v>
      </c>
      <c r="V82" s="65">
        <v>1500000</v>
      </c>
      <c r="W82" s="66" t="s">
        <v>1005</v>
      </c>
      <c r="X82" s="67">
        <v>46739</v>
      </c>
    </row>
    <row r="83" spans="1:24" ht="15.75" x14ac:dyDescent="0.25">
      <c r="A83" s="12">
        <v>82</v>
      </c>
      <c r="B83" s="2" t="s">
        <v>174</v>
      </c>
      <c r="C83" s="2" t="s">
        <v>105</v>
      </c>
      <c r="D83" s="2" t="s">
        <v>27</v>
      </c>
      <c r="E83" s="2">
        <v>2031</v>
      </c>
      <c r="F83" s="2" t="s">
        <v>178</v>
      </c>
      <c r="G83" s="2" t="s">
        <v>179</v>
      </c>
      <c r="H83" s="2" t="s">
        <v>1269</v>
      </c>
      <c r="I83" s="2" t="s">
        <v>15</v>
      </c>
      <c r="J83" s="2" t="s">
        <v>13</v>
      </c>
      <c r="K83" s="9">
        <v>43055</v>
      </c>
      <c r="L83" s="2">
        <v>6</v>
      </c>
      <c r="M83" s="2" t="s">
        <v>458</v>
      </c>
      <c r="N83" s="10">
        <v>8297042507</v>
      </c>
      <c r="O83" s="57" t="s">
        <v>533</v>
      </c>
      <c r="P83" s="57" t="s">
        <v>448</v>
      </c>
      <c r="Q83" s="57" t="s">
        <v>768</v>
      </c>
      <c r="R83" s="64">
        <v>32288</v>
      </c>
      <c r="S83" s="36">
        <v>35</v>
      </c>
      <c r="T83" s="36">
        <v>9</v>
      </c>
      <c r="U83" s="65">
        <v>75000</v>
      </c>
      <c r="V83" s="65">
        <v>900000</v>
      </c>
      <c r="W83" s="66" t="s">
        <v>1006</v>
      </c>
      <c r="X83" s="67">
        <v>44341</v>
      </c>
    </row>
    <row r="84" spans="1:24" ht="15.75" x14ac:dyDescent="0.25">
      <c r="A84" s="13">
        <v>83</v>
      </c>
      <c r="B84" s="1" t="s">
        <v>174</v>
      </c>
      <c r="C84" s="1" t="s">
        <v>105</v>
      </c>
      <c r="D84" s="1" t="s">
        <v>27</v>
      </c>
      <c r="E84" s="1">
        <v>2203</v>
      </c>
      <c r="F84" s="1" t="s">
        <v>180</v>
      </c>
      <c r="G84" s="1" t="s">
        <v>98</v>
      </c>
      <c r="H84" s="1" t="s">
        <v>1233</v>
      </c>
      <c r="I84" s="1" t="s">
        <v>15</v>
      </c>
      <c r="J84" s="1" t="s">
        <v>13</v>
      </c>
      <c r="K84" s="7">
        <v>44197</v>
      </c>
      <c r="L84" s="1">
        <v>2</v>
      </c>
      <c r="M84" s="1" t="s">
        <v>500</v>
      </c>
      <c r="N84" s="8">
        <v>9515168486</v>
      </c>
      <c r="O84" s="57" t="s">
        <v>534</v>
      </c>
      <c r="P84" s="57" t="s">
        <v>448</v>
      </c>
      <c r="Q84" s="57" t="s">
        <v>769</v>
      </c>
      <c r="R84" s="64">
        <v>27555</v>
      </c>
      <c r="S84" s="36">
        <v>48</v>
      </c>
      <c r="T84" s="36">
        <v>25</v>
      </c>
      <c r="U84" s="65">
        <v>70000</v>
      </c>
      <c r="V84" s="65">
        <v>840000</v>
      </c>
      <c r="W84" s="66" t="s">
        <v>1007</v>
      </c>
      <c r="X84" s="67">
        <v>44936</v>
      </c>
    </row>
    <row r="85" spans="1:24" ht="15.75" x14ac:dyDescent="0.25">
      <c r="A85" s="12">
        <v>84</v>
      </c>
      <c r="B85" s="2" t="s">
        <v>174</v>
      </c>
      <c r="C85" s="2" t="s">
        <v>105</v>
      </c>
      <c r="D85" s="2" t="s">
        <v>27</v>
      </c>
      <c r="E85" s="2">
        <v>2005</v>
      </c>
      <c r="F85" s="2" t="s">
        <v>181</v>
      </c>
      <c r="G85" s="2" t="s">
        <v>182</v>
      </c>
      <c r="H85" s="2" t="s">
        <v>1280</v>
      </c>
      <c r="I85" s="2" t="s">
        <v>15</v>
      </c>
      <c r="J85" s="2" t="s">
        <v>13</v>
      </c>
      <c r="K85" s="9">
        <v>41735</v>
      </c>
      <c r="L85" s="2">
        <v>9</v>
      </c>
      <c r="M85" s="2" t="s">
        <v>500</v>
      </c>
      <c r="N85" s="10">
        <v>2330503012874</v>
      </c>
      <c r="O85" s="57" t="s">
        <v>535</v>
      </c>
      <c r="P85" s="57" t="s">
        <v>448</v>
      </c>
      <c r="Q85" s="57" t="s">
        <v>770</v>
      </c>
      <c r="R85" s="64">
        <v>33516</v>
      </c>
      <c r="S85" s="36">
        <v>32</v>
      </c>
      <c r="T85" s="36">
        <v>6</v>
      </c>
      <c r="U85" s="65">
        <v>40000</v>
      </c>
      <c r="V85" s="65">
        <v>480000</v>
      </c>
      <c r="W85" s="66" t="s">
        <v>1008</v>
      </c>
      <c r="X85" s="67">
        <v>44339</v>
      </c>
    </row>
    <row r="86" spans="1:24" ht="15.75" x14ac:dyDescent="0.25">
      <c r="A86" s="12">
        <v>85</v>
      </c>
      <c r="B86" s="2" t="s">
        <v>174</v>
      </c>
      <c r="C86" s="2" t="s">
        <v>105</v>
      </c>
      <c r="D86" s="2" t="s">
        <v>42</v>
      </c>
      <c r="E86" s="2">
        <v>2039</v>
      </c>
      <c r="F86" s="2" t="s">
        <v>183</v>
      </c>
      <c r="G86" s="2" t="s">
        <v>184</v>
      </c>
      <c r="H86" s="2" t="s">
        <v>1237</v>
      </c>
      <c r="I86" s="2" t="s">
        <v>38</v>
      </c>
      <c r="J86" s="2" t="s">
        <v>13</v>
      </c>
      <c r="K86" s="9">
        <v>43488</v>
      </c>
      <c r="L86" s="2">
        <v>4</v>
      </c>
      <c r="M86" s="2" t="s">
        <v>458</v>
      </c>
      <c r="N86" s="10">
        <v>7028292641</v>
      </c>
      <c r="O86" s="57" t="s">
        <v>536</v>
      </c>
      <c r="P86" s="57" t="s">
        <v>448</v>
      </c>
      <c r="Q86" s="57" t="s">
        <v>771</v>
      </c>
      <c r="R86" s="64">
        <v>29963</v>
      </c>
      <c r="S86" s="36">
        <v>41</v>
      </c>
      <c r="T86" s="36">
        <v>12</v>
      </c>
      <c r="U86" s="65">
        <v>65000</v>
      </c>
      <c r="V86" s="65">
        <v>780000</v>
      </c>
      <c r="W86" s="66" t="s">
        <v>1009</v>
      </c>
      <c r="X86" s="67">
        <v>45631</v>
      </c>
    </row>
    <row r="87" spans="1:24" ht="15.75" x14ac:dyDescent="0.25">
      <c r="A87" s="13">
        <v>86</v>
      </c>
      <c r="B87" s="1" t="s">
        <v>174</v>
      </c>
      <c r="C87" s="1" t="s">
        <v>105</v>
      </c>
      <c r="D87" s="1" t="s">
        <v>42</v>
      </c>
      <c r="E87" s="1">
        <v>2209</v>
      </c>
      <c r="F87" s="1" t="s">
        <v>185</v>
      </c>
      <c r="G87" s="1" t="s">
        <v>186</v>
      </c>
      <c r="H87" s="1" t="s">
        <v>1253</v>
      </c>
      <c r="I87" s="1" t="s">
        <v>15</v>
      </c>
      <c r="J87" s="1" t="s">
        <v>13</v>
      </c>
      <c r="K87" s="7">
        <v>45106</v>
      </c>
      <c r="L87" s="1">
        <v>0</v>
      </c>
      <c r="M87" s="1" t="s">
        <v>1174</v>
      </c>
      <c r="N87" s="8">
        <v>9865029590</v>
      </c>
      <c r="O87" s="57" t="s">
        <v>537</v>
      </c>
      <c r="P87" s="57" t="s">
        <v>448</v>
      </c>
      <c r="Q87" s="57" t="s">
        <v>772</v>
      </c>
      <c r="R87" s="64">
        <v>31547</v>
      </c>
      <c r="S87" s="36">
        <v>37</v>
      </c>
      <c r="T87" s="36">
        <v>10</v>
      </c>
      <c r="U87" s="65">
        <v>70000</v>
      </c>
      <c r="V87" s="65">
        <v>840000</v>
      </c>
      <c r="W87" s="66" t="s">
        <v>1010</v>
      </c>
      <c r="X87" s="67">
        <v>47390</v>
      </c>
    </row>
    <row r="88" spans="1:24" ht="15.75" x14ac:dyDescent="0.25">
      <c r="A88" s="12">
        <v>87</v>
      </c>
      <c r="B88" s="2" t="s">
        <v>174</v>
      </c>
      <c r="C88" s="2" t="s">
        <v>105</v>
      </c>
      <c r="D88" s="2" t="s">
        <v>42</v>
      </c>
      <c r="E88" s="2">
        <v>2211</v>
      </c>
      <c r="F88" s="2" t="s">
        <v>187</v>
      </c>
      <c r="G88" s="2" t="s">
        <v>188</v>
      </c>
      <c r="H88" s="2" t="s">
        <v>1281</v>
      </c>
      <c r="I88" s="2" t="s">
        <v>15</v>
      </c>
      <c r="J88" s="2" t="s">
        <v>13</v>
      </c>
      <c r="K88" s="9">
        <v>45218</v>
      </c>
      <c r="L88" s="2">
        <v>0</v>
      </c>
      <c r="M88" s="2" t="s">
        <v>1173</v>
      </c>
      <c r="N88" s="10">
        <v>9862571216</v>
      </c>
      <c r="O88" s="57" t="s">
        <v>538</v>
      </c>
      <c r="P88" s="57" t="s">
        <v>448</v>
      </c>
      <c r="Q88" s="57" t="s">
        <v>773</v>
      </c>
      <c r="R88" s="64">
        <v>22940</v>
      </c>
      <c r="S88" s="36">
        <v>61</v>
      </c>
      <c r="T88" s="36">
        <v>36</v>
      </c>
      <c r="U88" s="65">
        <v>150000</v>
      </c>
      <c r="V88" s="65">
        <v>1800000</v>
      </c>
      <c r="W88" s="66" t="s">
        <v>1011</v>
      </c>
      <c r="X88" s="67">
        <v>45552</v>
      </c>
    </row>
    <row r="89" spans="1:24" ht="15.75" x14ac:dyDescent="0.25">
      <c r="A89" s="12">
        <v>88</v>
      </c>
      <c r="B89" s="1" t="s">
        <v>174</v>
      </c>
      <c r="C89" s="1" t="s">
        <v>105</v>
      </c>
      <c r="D89" s="1" t="s">
        <v>54</v>
      </c>
      <c r="E89" s="1">
        <v>2013</v>
      </c>
      <c r="F89" s="1" t="s">
        <v>189</v>
      </c>
      <c r="G89" s="1" t="s">
        <v>190</v>
      </c>
      <c r="H89" s="1" t="s">
        <v>1282</v>
      </c>
      <c r="I89" s="1" t="s">
        <v>15</v>
      </c>
      <c r="J89" s="1" t="s">
        <v>13</v>
      </c>
      <c r="K89" s="7">
        <v>42209</v>
      </c>
      <c r="L89" s="1">
        <v>8</v>
      </c>
      <c r="M89" s="1" t="s">
        <v>1172</v>
      </c>
      <c r="N89" s="8">
        <v>919030921882</v>
      </c>
      <c r="O89" s="57" t="s">
        <v>539</v>
      </c>
      <c r="P89" s="57" t="s">
        <v>448</v>
      </c>
      <c r="Q89" s="57" t="s">
        <v>774</v>
      </c>
      <c r="R89" s="64"/>
      <c r="S89" s="36">
        <v>123</v>
      </c>
      <c r="T89" s="36">
        <v>20</v>
      </c>
      <c r="U89" s="65">
        <v>60000</v>
      </c>
      <c r="V89" s="65">
        <v>720000</v>
      </c>
      <c r="W89" s="66" t="s">
        <v>1012</v>
      </c>
      <c r="X89" s="67">
        <v>2958465</v>
      </c>
    </row>
    <row r="90" spans="1:24" ht="15.75" x14ac:dyDescent="0.25">
      <c r="A90" s="13">
        <v>89</v>
      </c>
      <c r="B90" s="2" t="s">
        <v>174</v>
      </c>
      <c r="C90" s="2" t="s">
        <v>105</v>
      </c>
      <c r="D90" s="2" t="s">
        <v>155</v>
      </c>
      <c r="E90" s="2">
        <v>2038</v>
      </c>
      <c r="F90" s="2" t="s">
        <v>191</v>
      </c>
      <c r="G90" s="2" t="s">
        <v>192</v>
      </c>
      <c r="H90" s="2" t="s">
        <v>1283</v>
      </c>
      <c r="I90" s="2" t="s">
        <v>15</v>
      </c>
      <c r="J90" s="2" t="s">
        <v>13</v>
      </c>
      <c r="K90" s="9">
        <v>43476</v>
      </c>
      <c r="L90" s="2">
        <v>4</v>
      </c>
      <c r="M90" s="2" t="s">
        <v>458</v>
      </c>
      <c r="N90" s="10">
        <v>7483092229</v>
      </c>
      <c r="O90" s="57" t="s">
        <v>540</v>
      </c>
      <c r="P90" s="57" t="s">
        <v>448</v>
      </c>
      <c r="Q90" s="57" t="s">
        <v>775</v>
      </c>
      <c r="R90" s="64">
        <v>25416</v>
      </c>
      <c r="S90" s="36">
        <v>54</v>
      </c>
      <c r="T90" s="36">
        <v>16</v>
      </c>
      <c r="U90" s="65">
        <v>80000</v>
      </c>
      <c r="V90" s="65">
        <v>960000</v>
      </c>
      <c r="W90" s="66" t="s">
        <v>1013</v>
      </c>
      <c r="X90" s="67">
        <v>45345</v>
      </c>
    </row>
    <row r="91" spans="1:24" ht="15.75" x14ac:dyDescent="0.25">
      <c r="A91" s="12">
        <v>90</v>
      </c>
      <c r="B91" s="1" t="s">
        <v>174</v>
      </c>
      <c r="C91" s="1" t="s">
        <v>105</v>
      </c>
      <c r="D91" s="1" t="s">
        <v>55</v>
      </c>
      <c r="E91" s="1">
        <v>2431</v>
      </c>
      <c r="F91" s="1" t="s">
        <v>193</v>
      </c>
      <c r="G91" s="1" t="s">
        <v>103</v>
      </c>
      <c r="H91" s="1" t="s">
        <v>1239</v>
      </c>
      <c r="I91" s="1" t="s">
        <v>15</v>
      </c>
      <c r="J91" s="1" t="s">
        <v>13</v>
      </c>
      <c r="K91" s="7">
        <v>43036</v>
      </c>
      <c r="L91" s="1">
        <v>6</v>
      </c>
      <c r="M91" s="1" t="s">
        <v>458</v>
      </c>
      <c r="N91" s="8">
        <v>9584113911</v>
      </c>
      <c r="O91" s="57" t="s">
        <v>541</v>
      </c>
      <c r="P91" s="57" t="s">
        <v>448</v>
      </c>
      <c r="Q91" s="57" t="s">
        <v>776</v>
      </c>
      <c r="R91" s="64">
        <v>31597</v>
      </c>
      <c r="S91" s="36">
        <v>37</v>
      </c>
      <c r="T91" s="36">
        <v>10</v>
      </c>
      <c r="U91" s="65">
        <v>50000</v>
      </c>
      <c r="V91" s="65">
        <v>600000</v>
      </c>
      <c r="W91" s="66" t="s">
        <v>1014</v>
      </c>
      <c r="X91" s="67">
        <v>45111</v>
      </c>
    </row>
    <row r="92" spans="1:24" ht="15.75" x14ac:dyDescent="0.25">
      <c r="A92" s="12">
        <v>91</v>
      </c>
      <c r="B92" s="2" t="s">
        <v>174</v>
      </c>
      <c r="C92" s="2" t="s">
        <v>105</v>
      </c>
      <c r="D92" s="2" t="s">
        <v>68</v>
      </c>
      <c r="E92" s="2">
        <v>2036</v>
      </c>
      <c r="F92" s="2" t="s">
        <v>194</v>
      </c>
      <c r="G92" s="2" t="s">
        <v>195</v>
      </c>
      <c r="H92" s="2" t="s">
        <v>1284</v>
      </c>
      <c r="I92" s="2" t="s">
        <v>15</v>
      </c>
      <c r="J92" s="2" t="s">
        <v>13</v>
      </c>
      <c r="K92" s="9">
        <v>43448</v>
      </c>
      <c r="L92" s="2">
        <v>5</v>
      </c>
      <c r="M92" s="2" t="s">
        <v>1173</v>
      </c>
      <c r="N92" s="10">
        <v>9865139239</v>
      </c>
      <c r="O92" s="57" t="s">
        <v>542</v>
      </c>
      <c r="P92" s="57" t="s">
        <v>448</v>
      </c>
      <c r="Q92" s="57" t="s">
        <v>777</v>
      </c>
      <c r="R92" s="64">
        <v>27591</v>
      </c>
      <c r="S92" s="36">
        <v>48</v>
      </c>
      <c r="T92" s="36">
        <v>17</v>
      </c>
      <c r="U92" s="65">
        <v>100000</v>
      </c>
      <c r="V92" s="65">
        <v>1200000</v>
      </c>
      <c r="W92" s="66" t="s">
        <v>1015</v>
      </c>
      <c r="X92" s="67">
        <v>46988</v>
      </c>
    </row>
    <row r="93" spans="1:24" ht="15.75" x14ac:dyDescent="0.25">
      <c r="A93" s="13">
        <v>92</v>
      </c>
      <c r="B93" s="1" t="s">
        <v>31</v>
      </c>
      <c r="C93" s="1" t="s">
        <v>32</v>
      </c>
      <c r="D93" s="1" t="s">
        <v>11</v>
      </c>
      <c r="E93" s="1">
        <v>4301</v>
      </c>
      <c r="F93" s="1" t="s">
        <v>196</v>
      </c>
      <c r="G93" s="1" t="s">
        <v>91</v>
      </c>
      <c r="H93" s="1" t="s">
        <v>91</v>
      </c>
      <c r="I93" s="1" t="s">
        <v>15</v>
      </c>
      <c r="J93" s="1" t="s">
        <v>13</v>
      </c>
      <c r="K93" s="7">
        <v>37319</v>
      </c>
      <c r="L93" s="1">
        <v>21</v>
      </c>
      <c r="M93" s="1" t="s">
        <v>1174</v>
      </c>
      <c r="N93" s="8">
        <v>919440603497</v>
      </c>
      <c r="O93" s="57" t="s">
        <v>543</v>
      </c>
      <c r="P93" s="57" t="s">
        <v>445</v>
      </c>
      <c r="Q93" s="57" t="s">
        <v>778</v>
      </c>
      <c r="R93" s="64">
        <v>23930</v>
      </c>
      <c r="S93" s="36">
        <v>58</v>
      </c>
      <c r="T93" s="36">
        <v>29</v>
      </c>
      <c r="U93" s="65">
        <v>240000</v>
      </c>
      <c r="V93" s="65">
        <v>2880000</v>
      </c>
      <c r="W93" s="66" t="s">
        <v>1016</v>
      </c>
      <c r="X93" s="67">
        <v>45468</v>
      </c>
    </row>
    <row r="94" spans="1:24" ht="15.75" x14ac:dyDescent="0.25">
      <c r="A94" s="12">
        <v>93</v>
      </c>
      <c r="B94" s="2" t="s">
        <v>31</v>
      </c>
      <c r="C94" s="2" t="s">
        <v>32</v>
      </c>
      <c r="D94" s="2" t="s">
        <v>16</v>
      </c>
      <c r="E94" s="2" t="s">
        <v>197</v>
      </c>
      <c r="F94" s="2" t="s">
        <v>198</v>
      </c>
      <c r="G94" s="2" t="s">
        <v>19</v>
      </c>
      <c r="H94" s="2" t="s">
        <v>1229</v>
      </c>
      <c r="I94" s="2" t="s">
        <v>15</v>
      </c>
      <c r="J94" s="2" t="s">
        <v>13</v>
      </c>
      <c r="K94" s="9">
        <v>44118</v>
      </c>
      <c r="L94" s="2">
        <v>3</v>
      </c>
      <c r="M94" s="2" t="s">
        <v>1172</v>
      </c>
      <c r="N94" s="10">
        <v>9553160908</v>
      </c>
      <c r="O94" s="57" t="s">
        <v>544</v>
      </c>
      <c r="P94" s="57" t="s">
        <v>445</v>
      </c>
      <c r="Q94" s="57" t="s">
        <v>779</v>
      </c>
      <c r="R94" s="64">
        <v>27174</v>
      </c>
      <c r="S94" s="36">
        <v>49</v>
      </c>
      <c r="T94" s="36">
        <v>18</v>
      </c>
      <c r="U94" s="65">
        <v>125000</v>
      </c>
      <c r="V94" s="65">
        <v>1500000</v>
      </c>
      <c r="W94" s="66" t="s">
        <v>1017</v>
      </c>
      <c r="X94" s="67">
        <v>45363</v>
      </c>
    </row>
    <row r="95" spans="1:24" ht="15.75" x14ac:dyDescent="0.25">
      <c r="A95" s="12">
        <v>94</v>
      </c>
      <c r="B95" s="1" t="s">
        <v>31</v>
      </c>
      <c r="C95" s="1" t="s">
        <v>32</v>
      </c>
      <c r="D95" s="1" t="s">
        <v>20</v>
      </c>
      <c r="E95" s="1" t="s">
        <v>199</v>
      </c>
      <c r="F95" s="1" t="s">
        <v>1180</v>
      </c>
      <c r="G95" s="1" t="s">
        <v>21</v>
      </c>
      <c r="H95" s="1" t="s">
        <v>1285</v>
      </c>
      <c r="I95" s="1" t="s">
        <v>15</v>
      </c>
      <c r="J95" s="1" t="s">
        <v>13</v>
      </c>
      <c r="K95" s="7">
        <v>42402</v>
      </c>
      <c r="L95" s="1">
        <v>7</v>
      </c>
      <c r="M95" s="1" t="s">
        <v>1173</v>
      </c>
      <c r="N95" s="8">
        <v>9290246540</v>
      </c>
      <c r="O95" s="57" t="s">
        <v>545</v>
      </c>
      <c r="P95" s="57" t="s">
        <v>448</v>
      </c>
      <c r="Q95" s="57" t="s">
        <v>780</v>
      </c>
      <c r="R95" s="64">
        <v>25737</v>
      </c>
      <c r="S95" s="36">
        <v>53</v>
      </c>
      <c r="T95" s="36">
        <v>23</v>
      </c>
      <c r="U95" s="65">
        <v>80000</v>
      </c>
      <c r="V95" s="65">
        <v>960000</v>
      </c>
      <c r="W95" s="66" t="s">
        <v>1018</v>
      </c>
      <c r="X95" s="67">
        <v>44426</v>
      </c>
    </row>
    <row r="96" spans="1:24" ht="15.75" x14ac:dyDescent="0.25">
      <c r="A96" s="13">
        <v>95</v>
      </c>
      <c r="B96" s="2" t="s">
        <v>31</v>
      </c>
      <c r="C96" s="2" t="s">
        <v>32</v>
      </c>
      <c r="D96" s="2" t="s">
        <v>22</v>
      </c>
      <c r="E96" s="2">
        <v>7003</v>
      </c>
      <c r="F96" s="2" t="s">
        <v>200</v>
      </c>
      <c r="G96" s="34" t="s">
        <v>110</v>
      </c>
      <c r="H96" s="34" t="s">
        <v>1248</v>
      </c>
      <c r="I96" s="2" t="s">
        <v>38</v>
      </c>
      <c r="J96" s="2" t="s">
        <v>13</v>
      </c>
      <c r="K96" s="9">
        <v>44809</v>
      </c>
      <c r="L96" s="2">
        <v>1</v>
      </c>
      <c r="M96" s="2" t="s">
        <v>1172</v>
      </c>
      <c r="N96" s="10">
        <v>9703803819</v>
      </c>
      <c r="O96" s="57" t="s">
        <v>546</v>
      </c>
      <c r="P96" s="57" t="s">
        <v>448</v>
      </c>
      <c r="Q96" s="57" t="s">
        <v>781</v>
      </c>
      <c r="R96" s="64">
        <v>29557</v>
      </c>
      <c r="S96" s="36">
        <v>43</v>
      </c>
      <c r="T96" s="36">
        <v>17</v>
      </c>
      <c r="U96" s="65">
        <v>90000</v>
      </c>
      <c r="V96" s="65">
        <v>1080000</v>
      </c>
      <c r="W96" s="66" t="s">
        <v>1019</v>
      </c>
      <c r="X96" s="67">
        <v>48407</v>
      </c>
    </row>
    <row r="97" spans="1:24" ht="15.75" x14ac:dyDescent="0.25">
      <c r="A97" s="12">
        <v>96</v>
      </c>
      <c r="B97" s="1" t="s">
        <v>31</v>
      </c>
      <c r="C97" s="1" t="s">
        <v>32</v>
      </c>
      <c r="D97" s="1" t="s">
        <v>27</v>
      </c>
      <c r="E97" s="1" t="s">
        <v>201</v>
      </c>
      <c r="F97" s="1" t="s">
        <v>202</v>
      </c>
      <c r="G97" s="40" t="s">
        <v>179</v>
      </c>
      <c r="H97" s="38" t="s">
        <v>1269</v>
      </c>
      <c r="I97" s="1" t="s">
        <v>38</v>
      </c>
      <c r="J97" s="1" t="s">
        <v>13</v>
      </c>
      <c r="K97" s="7">
        <v>42121</v>
      </c>
      <c r="L97" s="1">
        <v>8</v>
      </c>
      <c r="M97" s="1" t="s">
        <v>1174</v>
      </c>
      <c r="N97" s="8">
        <v>99123456789</v>
      </c>
      <c r="O97" s="57" t="s">
        <v>547</v>
      </c>
      <c r="P97" s="57" t="s">
        <v>448</v>
      </c>
      <c r="Q97" s="57" t="s">
        <v>782</v>
      </c>
      <c r="R97" s="64">
        <v>30392</v>
      </c>
      <c r="S97" s="36">
        <v>40</v>
      </c>
      <c r="T97" s="36">
        <v>5</v>
      </c>
      <c r="U97" s="65">
        <v>70000</v>
      </c>
      <c r="V97" s="65">
        <v>840000</v>
      </c>
      <c r="W97" s="66" t="s">
        <v>1020</v>
      </c>
      <c r="X97" s="67">
        <v>42269</v>
      </c>
    </row>
    <row r="98" spans="1:24" ht="15.75" x14ac:dyDescent="0.25">
      <c r="A98" s="12">
        <v>97</v>
      </c>
      <c r="B98" s="1" t="s">
        <v>31</v>
      </c>
      <c r="C98" s="1" t="s">
        <v>32</v>
      </c>
      <c r="D98" s="1" t="s">
        <v>27</v>
      </c>
      <c r="E98" s="1">
        <v>4702</v>
      </c>
      <c r="F98" s="1" t="s">
        <v>204</v>
      </c>
      <c r="G98" s="1" t="s">
        <v>205</v>
      </c>
      <c r="H98" s="1" t="s">
        <v>1251</v>
      </c>
      <c r="I98" s="1" t="s">
        <v>15</v>
      </c>
      <c r="J98" s="1" t="s">
        <v>13</v>
      </c>
      <c r="K98" s="7">
        <v>41943</v>
      </c>
      <c r="L98" s="1">
        <v>9</v>
      </c>
      <c r="M98" s="1" t="s">
        <v>500</v>
      </c>
      <c r="N98" s="8">
        <v>9298501131</v>
      </c>
      <c r="O98" s="57" t="s">
        <v>477</v>
      </c>
      <c r="P98" s="57" t="s">
        <v>448</v>
      </c>
      <c r="Q98" s="57" t="s">
        <v>783</v>
      </c>
      <c r="R98" s="64">
        <v>33401</v>
      </c>
      <c r="S98" s="36">
        <v>32</v>
      </c>
      <c r="T98" s="36">
        <v>10</v>
      </c>
      <c r="U98" s="65">
        <v>40000</v>
      </c>
      <c r="V98" s="65">
        <v>480000</v>
      </c>
      <c r="W98" s="66" t="s">
        <v>1021</v>
      </c>
      <c r="X98" s="67">
        <v>43757</v>
      </c>
    </row>
    <row r="99" spans="1:24" ht="15.75" x14ac:dyDescent="0.25">
      <c r="A99" s="13">
        <v>98</v>
      </c>
      <c r="B99" s="2" t="s">
        <v>31</v>
      </c>
      <c r="C99" s="2" t="s">
        <v>32</v>
      </c>
      <c r="D99" s="2" t="s">
        <v>27</v>
      </c>
      <c r="E99" s="2" t="s">
        <v>206</v>
      </c>
      <c r="F99" s="2" t="s">
        <v>1181</v>
      </c>
      <c r="G99" s="1" t="s">
        <v>275</v>
      </c>
      <c r="H99" s="1" t="s">
        <v>1258</v>
      </c>
      <c r="I99" s="2" t="s">
        <v>15</v>
      </c>
      <c r="J99" s="2" t="s">
        <v>13</v>
      </c>
      <c r="K99" s="9">
        <v>42198</v>
      </c>
      <c r="L99" s="2">
        <v>8</v>
      </c>
      <c r="M99" s="2" t="s">
        <v>458</v>
      </c>
      <c r="N99" s="10">
        <v>7204560855</v>
      </c>
      <c r="O99" s="57" t="s">
        <v>548</v>
      </c>
      <c r="P99" s="57" t="s">
        <v>448</v>
      </c>
      <c r="Q99" s="57" t="s">
        <v>784</v>
      </c>
      <c r="R99" s="64">
        <v>30835</v>
      </c>
      <c r="S99" s="36">
        <v>39</v>
      </c>
      <c r="T99" s="36">
        <v>10</v>
      </c>
      <c r="U99" s="65">
        <v>65000</v>
      </c>
      <c r="V99" s="65">
        <v>780000</v>
      </c>
      <c r="W99" s="66" t="s">
        <v>1022</v>
      </c>
      <c r="X99" s="67">
        <v>42225</v>
      </c>
    </row>
    <row r="100" spans="1:24" ht="15.75" x14ac:dyDescent="0.25">
      <c r="A100" s="12">
        <v>99</v>
      </c>
      <c r="B100" s="2" t="s">
        <v>31</v>
      </c>
      <c r="C100" s="2" t="s">
        <v>32</v>
      </c>
      <c r="D100" s="2" t="s">
        <v>42</v>
      </c>
      <c r="E100" s="2" t="s">
        <v>207</v>
      </c>
      <c r="F100" s="2" t="s">
        <v>208</v>
      </c>
      <c r="G100" s="2" t="s">
        <v>112</v>
      </c>
      <c r="H100" s="2" t="s">
        <v>1286</v>
      </c>
      <c r="I100" s="2" t="s">
        <v>38</v>
      </c>
      <c r="J100" s="2" t="s">
        <v>13</v>
      </c>
      <c r="K100" s="9">
        <v>44218</v>
      </c>
      <c r="L100" s="2">
        <v>2</v>
      </c>
      <c r="M100" s="2" t="s">
        <v>458</v>
      </c>
      <c r="N100" s="10">
        <v>9014519570</v>
      </c>
      <c r="O100" s="57" t="s">
        <v>549</v>
      </c>
      <c r="P100" s="57" t="s">
        <v>448</v>
      </c>
      <c r="Q100" s="57" t="s">
        <v>785</v>
      </c>
      <c r="R100" s="64">
        <v>29016</v>
      </c>
      <c r="S100" s="36">
        <v>44</v>
      </c>
      <c r="T100" s="36">
        <v>20</v>
      </c>
      <c r="U100" s="65">
        <v>100000</v>
      </c>
      <c r="V100" s="65">
        <v>1200000</v>
      </c>
      <c r="W100" s="66" t="s">
        <v>1023</v>
      </c>
      <c r="X100" s="67">
        <v>45087</v>
      </c>
    </row>
    <row r="101" spans="1:24" ht="15.75" x14ac:dyDescent="0.25">
      <c r="A101" s="12">
        <v>100</v>
      </c>
      <c r="B101" s="1" t="s">
        <v>31</v>
      </c>
      <c r="C101" s="1" t="s">
        <v>32</v>
      </c>
      <c r="D101" s="1" t="s">
        <v>42</v>
      </c>
      <c r="E101" s="1">
        <v>5212</v>
      </c>
      <c r="F101" s="1" t="s">
        <v>209</v>
      </c>
      <c r="G101" s="1" t="s">
        <v>184</v>
      </c>
      <c r="H101" s="1" t="s">
        <v>1237</v>
      </c>
      <c r="I101" s="1" t="s">
        <v>15</v>
      </c>
      <c r="J101" s="1" t="s">
        <v>13</v>
      </c>
      <c r="K101" s="7">
        <v>41142</v>
      </c>
      <c r="L101" s="1">
        <v>11</v>
      </c>
      <c r="M101" s="1" t="s">
        <v>458</v>
      </c>
      <c r="N101" s="8">
        <v>22898500224</v>
      </c>
      <c r="O101" s="57" t="s">
        <v>550</v>
      </c>
      <c r="P101" s="57" t="s">
        <v>448</v>
      </c>
      <c r="Q101" s="57" t="s">
        <v>786</v>
      </c>
      <c r="R101" s="64">
        <v>26090</v>
      </c>
      <c r="S101" s="36">
        <v>52</v>
      </c>
      <c r="T101" s="36">
        <v>20</v>
      </c>
      <c r="U101" s="65">
        <v>55000</v>
      </c>
      <c r="V101" s="65">
        <v>660000</v>
      </c>
      <c r="W101" s="66" t="s">
        <v>1024</v>
      </c>
      <c r="X101" s="67">
        <v>42590</v>
      </c>
    </row>
    <row r="102" spans="1:24" ht="15.75" x14ac:dyDescent="0.25">
      <c r="A102" s="13">
        <v>101</v>
      </c>
      <c r="B102" s="2" t="s">
        <v>31</v>
      </c>
      <c r="C102" s="2" t="s">
        <v>32</v>
      </c>
      <c r="D102" s="2" t="s">
        <v>42</v>
      </c>
      <c r="E102" s="2">
        <v>2406</v>
      </c>
      <c r="F102" s="2" t="s">
        <v>210</v>
      </c>
      <c r="G102" s="2" t="s">
        <v>211</v>
      </c>
      <c r="H102" s="2" t="s">
        <v>1259</v>
      </c>
      <c r="I102" s="2" t="s">
        <v>15</v>
      </c>
      <c r="J102" s="2" t="s">
        <v>13</v>
      </c>
      <c r="K102" s="9">
        <v>41292</v>
      </c>
      <c r="L102" s="2">
        <v>10</v>
      </c>
      <c r="M102" s="2" t="s">
        <v>1172</v>
      </c>
      <c r="N102" s="10">
        <v>99123456789</v>
      </c>
      <c r="O102" s="57" t="s">
        <v>551</v>
      </c>
      <c r="P102" s="57" t="s">
        <v>448</v>
      </c>
      <c r="Q102" s="57" t="s">
        <v>787</v>
      </c>
      <c r="R102" s="64">
        <v>26543</v>
      </c>
      <c r="S102" s="36">
        <v>51</v>
      </c>
      <c r="T102" s="36">
        <v>14</v>
      </c>
      <c r="U102" s="65">
        <v>60000</v>
      </c>
      <c r="V102" s="65">
        <v>720000</v>
      </c>
      <c r="W102" s="66" t="s">
        <v>1025</v>
      </c>
      <c r="X102" s="67">
        <v>44880</v>
      </c>
    </row>
    <row r="103" spans="1:24" ht="15.75" x14ac:dyDescent="0.25">
      <c r="A103" s="12">
        <v>102</v>
      </c>
      <c r="B103" s="1" t="s">
        <v>31</v>
      </c>
      <c r="C103" s="1" t="s">
        <v>32</v>
      </c>
      <c r="D103" s="1" t="s">
        <v>55</v>
      </c>
      <c r="E103" s="1">
        <v>2450</v>
      </c>
      <c r="F103" s="1" t="s">
        <v>212</v>
      </c>
      <c r="G103" s="1" t="s">
        <v>213</v>
      </c>
      <c r="H103" s="1" t="s">
        <v>1287</v>
      </c>
      <c r="I103" s="1" t="s">
        <v>15</v>
      </c>
      <c r="J103" s="1" t="s">
        <v>13</v>
      </c>
      <c r="K103" s="7">
        <v>43149</v>
      </c>
      <c r="L103" s="1">
        <v>5</v>
      </c>
      <c r="M103" s="1" t="s">
        <v>458</v>
      </c>
      <c r="N103" s="8">
        <v>9491827607</v>
      </c>
      <c r="O103" s="57" t="s">
        <v>552</v>
      </c>
      <c r="P103" s="57" t="s">
        <v>448</v>
      </c>
      <c r="Q103" s="57" t="s">
        <v>788</v>
      </c>
      <c r="R103" s="64">
        <v>22140</v>
      </c>
      <c r="S103" s="36">
        <v>63</v>
      </c>
      <c r="T103" s="36">
        <v>40</v>
      </c>
      <c r="U103" s="65">
        <v>80000</v>
      </c>
      <c r="V103" s="65">
        <v>960000</v>
      </c>
      <c r="W103" s="66" t="s">
        <v>1026</v>
      </c>
      <c r="X103" s="67">
        <v>46459</v>
      </c>
    </row>
    <row r="104" spans="1:24" ht="15.75" x14ac:dyDescent="0.25">
      <c r="A104" s="12">
        <v>103</v>
      </c>
      <c r="B104" s="1" t="s">
        <v>214</v>
      </c>
      <c r="C104" s="1" t="s">
        <v>215</v>
      </c>
      <c r="D104" s="1" t="s">
        <v>27</v>
      </c>
      <c r="E104" s="1" t="s">
        <v>216</v>
      </c>
      <c r="F104" s="1" t="s">
        <v>217</v>
      </c>
      <c r="G104" s="1" t="s">
        <v>218</v>
      </c>
      <c r="H104" s="1" t="s">
        <v>1233</v>
      </c>
      <c r="I104" s="1" t="s">
        <v>15</v>
      </c>
      <c r="J104" s="1" t="s">
        <v>13</v>
      </c>
      <c r="K104" s="7">
        <v>44767</v>
      </c>
      <c r="L104" s="1">
        <v>1</v>
      </c>
      <c r="M104" s="1" t="s">
        <v>458</v>
      </c>
      <c r="N104" s="8">
        <v>9705595923</v>
      </c>
      <c r="O104" s="57" t="s">
        <v>553</v>
      </c>
      <c r="P104" s="57" t="s">
        <v>448</v>
      </c>
      <c r="Q104" s="57" t="s">
        <v>789</v>
      </c>
      <c r="R104" s="64">
        <v>31846</v>
      </c>
      <c r="S104" s="36">
        <v>36</v>
      </c>
      <c r="T104" s="36">
        <v>16</v>
      </c>
      <c r="U104" s="65">
        <v>70000</v>
      </c>
      <c r="V104" s="65">
        <v>840000</v>
      </c>
      <c r="W104" s="66" t="s">
        <v>1027</v>
      </c>
      <c r="X104" s="67">
        <v>48271</v>
      </c>
    </row>
    <row r="105" spans="1:24" ht="15.75" x14ac:dyDescent="0.25">
      <c r="A105" s="13">
        <v>104</v>
      </c>
      <c r="B105" s="2" t="s">
        <v>214</v>
      </c>
      <c r="C105" s="2" t="s">
        <v>215</v>
      </c>
      <c r="D105" s="2" t="s">
        <v>27</v>
      </c>
      <c r="E105" s="2" t="s">
        <v>219</v>
      </c>
      <c r="F105" s="2" t="s">
        <v>220</v>
      </c>
      <c r="G105" s="2" t="s">
        <v>221</v>
      </c>
      <c r="H105" s="2" t="s">
        <v>1260</v>
      </c>
      <c r="I105" s="2" t="s">
        <v>38</v>
      </c>
      <c r="J105" s="2" t="s">
        <v>13</v>
      </c>
      <c r="K105" s="9">
        <v>43096</v>
      </c>
      <c r="L105" s="2">
        <v>5</v>
      </c>
      <c r="M105" s="2" t="s">
        <v>500</v>
      </c>
      <c r="N105" s="10">
        <v>9703445018</v>
      </c>
      <c r="O105" s="57" t="s">
        <v>554</v>
      </c>
      <c r="P105" s="57" t="s">
        <v>448</v>
      </c>
      <c r="Q105" s="57" t="s">
        <v>790</v>
      </c>
      <c r="R105" s="64">
        <v>28856</v>
      </c>
      <c r="S105" s="36">
        <v>44</v>
      </c>
      <c r="T105" s="36">
        <v>20</v>
      </c>
      <c r="U105" s="65">
        <v>50000</v>
      </c>
      <c r="V105" s="65">
        <v>600000</v>
      </c>
      <c r="W105" s="66" t="s">
        <v>1028</v>
      </c>
      <c r="X105" s="67">
        <v>46123</v>
      </c>
    </row>
    <row r="106" spans="1:24" ht="15.75" x14ac:dyDescent="0.25">
      <c r="A106" s="12">
        <v>105</v>
      </c>
      <c r="B106" s="1" t="s">
        <v>214</v>
      </c>
      <c r="C106" s="1" t="s">
        <v>215</v>
      </c>
      <c r="D106" s="1" t="s">
        <v>42</v>
      </c>
      <c r="E106" s="1" t="s">
        <v>222</v>
      </c>
      <c r="F106" s="1" t="s">
        <v>223</v>
      </c>
      <c r="G106" s="1" t="s">
        <v>99</v>
      </c>
      <c r="H106" s="1" t="s">
        <v>1288</v>
      </c>
      <c r="I106" s="1" t="s">
        <v>15</v>
      </c>
      <c r="J106" s="1" t="s">
        <v>13</v>
      </c>
      <c r="K106" s="7">
        <v>45049</v>
      </c>
      <c r="L106" s="1">
        <v>0</v>
      </c>
      <c r="M106" s="1" t="s">
        <v>500</v>
      </c>
      <c r="N106" s="8">
        <v>9494247237</v>
      </c>
      <c r="O106" s="57" t="s">
        <v>555</v>
      </c>
      <c r="P106" s="57" t="s">
        <v>448</v>
      </c>
      <c r="Q106" s="57" t="s">
        <v>791</v>
      </c>
      <c r="R106" s="64">
        <v>31907</v>
      </c>
      <c r="S106" s="36">
        <v>36</v>
      </c>
      <c r="T106" s="36">
        <v>14</v>
      </c>
      <c r="U106" s="65">
        <v>85000</v>
      </c>
      <c r="V106" s="65">
        <v>1020000</v>
      </c>
      <c r="W106" s="66" t="s">
        <v>1029</v>
      </c>
      <c r="X106" s="67">
        <v>47161</v>
      </c>
    </row>
    <row r="107" spans="1:24" ht="15.75" x14ac:dyDescent="0.25">
      <c r="A107" s="12">
        <v>106</v>
      </c>
      <c r="B107" s="2" t="s">
        <v>214</v>
      </c>
      <c r="C107" s="2" t="s">
        <v>215</v>
      </c>
      <c r="D107" s="2" t="s">
        <v>42</v>
      </c>
      <c r="E107" s="2">
        <v>4307</v>
      </c>
      <c r="F107" s="2" t="s">
        <v>224</v>
      </c>
      <c r="G107" s="2" t="s">
        <v>225</v>
      </c>
      <c r="H107" s="2" t="s">
        <v>1272</v>
      </c>
      <c r="I107" s="2" t="s">
        <v>15</v>
      </c>
      <c r="J107" s="2" t="s">
        <v>13</v>
      </c>
      <c r="K107" s="9">
        <v>41817</v>
      </c>
      <c r="L107" s="2">
        <v>9</v>
      </c>
      <c r="M107" s="2" t="s">
        <v>1174</v>
      </c>
      <c r="N107" s="10">
        <v>22794450119</v>
      </c>
      <c r="O107" s="57" t="s">
        <v>556</v>
      </c>
      <c r="P107" s="57" t="s">
        <v>448</v>
      </c>
      <c r="Q107" s="57" t="s">
        <v>792</v>
      </c>
      <c r="R107" s="64">
        <v>31284</v>
      </c>
      <c r="S107" s="36">
        <v>38</v>
      </c>
      <c r="T107" s="36">
        <v>9</v>
      </c>
      <c r="U107" s="65">
        <v>60000</v>
      </c>
      <c r="V107" s="65">
        <v>720000</v>
      </c>
      <c r="W107" s="66" t="s">
        <v>1030</v>
      </c>
      <c r="X107" s="67">
        <v>43324</v>
      </c>
    </row>
    <row r="108" spans="1:24" ht="15.75" x14ac:dyDescent="0.25">
      <c r="A108" s="13">
        <v>107</v>
      </c>
      <c r="B108" s="1" t="s">
        <v>214</v>
      </c>
      <c r="C108" s="1" t="s">
        <v>215</v>
      </c>
      <c r="D108" s="1" t="s">
        <v>54</v>
      </c>
      <c r="E108" s="1" t="s">
        <v>226</v>
      </c>
      <c r="F108" s="1" t="s">
        <v>227</v>
      </c>
      <c r="G108" s="1" t="s">
        <v>190</v>
      </c>
      <c r="H108" s="1" t="s">
        <v>1282</v>
      </c>
      <c r="I108" s="1" t="s">
        <v>15</v>
      </c>
      <c r="J108" s="1" t="s">
        <v>13</v>
      </c>
      <c r="K108" s="7">
        <v>43494</v>
      </c>
      <c r="L108" s="1">
        <v>4</v>
      </c>
      <c r="M108" s="1" t="s">
        <v>1174</v>
      </c>
      <c r="N108" s="8">
        <v>9304790379</v>
      </c>
      <c r="O108" s="57" t="s">
        <v>557</v>
      </c>
      <c r="P108" s="57" t="s">
        <v>448</v>
      </c>
      <c r="Q108" s="57" t="s">
        <v>793</v>
      </c>
      <c r="R108" s="64">
        <v>23020</v>
      </c>
      <c r="S108" s="36">
        <v>60</v>
      </c>
      <c r="T108" s="36">
        <v>23.6</v>
      </c>
      <c r="U108" s="65">
        <v>80000</v>
      </c>
      <c r="V108" s="65">
        <v>960000</v>
      </c>
      <c r="W108" s="66" t="s">
        <v>1031</v>
      </c>
      <c r="X108" s="67">
        <v>46299</v>
      </c>
    </row>
    <row r="109" spans="1:24" ht="15.75" x14ac:dyDescent="0.25">
      <c r="A109" s="12">
        <v>108</v>
      </c>
      <c r="B109" s="2" t="s">
        <v>214</v>
      </c>
      <c r="C109" s="2" t="s">
        <v>215</v>
      </c>
      <c r="D109" s="2" t="s">
        <v>68</v>
      </c>
      <c r="E109" s="2" t="s">
        <v>228</v>
      </c>
      <c r="F109" s="2" t="s">
        <v>229</v>
      </c>
      <c r="G109" s="2" t="s">
        <v>230</v>
      </c>
      <c r="H109" s="2" t="s">
        <v>1289</v>
      </c>
      <c r="I109" s="2" t="s">
        <v>38</v>
      </c>
      <c r="J109" s="2" t="s">
        <v>13</v>
      </c>
      <c r="K109" s="9">
        <v>44783</v>
      </c>
      <c r="L109" s="2">
        <v>1</v>
      </c>
      <c r="M109" s="2" t="s">
        <v>1172</v>
      </c>
      <c r="N109" s="10">
        <v>9550963808</v>
      </c>
      <c r="O109" s="57" t="s">
        <v>558</v>
      </c>
      <c r="P109" s="57" t="s">
        <v>448</v>
      </c>
      <c r="Q109" s="57" t="s">
        <v>794</v>
      </c>
      <c r="R109" s="64">
        <v>28685</v>
      </c>
      <c r="S109" s="36">
        <v>45</v>
      </c>
      <c r="T109" s="36">
        <v>16</v>
      </c>
      <c r="U109" s="65">
        <v>85000</v>
      </c>
      <c r="V109" s="65">
        <v>1020000</v>
      </c>
      <c r="W109" s="66" t="s">
        <v>1032</v>
      </c>
      <c r="X109" s="67">
        <v>48415</v>
      </c>
    </row>
    <row r="110" spans="1:24" ht="15.75" x14ac:dyDescent="0.25">
      <c r="A110" s="12">
        <v>109</v>
      </c>
      <c r="B110" s="1" t="s">
        <v>214</v>
      </c>
      <c r="C110" s="1" t="s">
        <v>215</v>
      </c>
      <c r="D110" s="1" t="s">
        <v>75</v>
      </c>
      <c r="E110" s="1" t="s">
        <v>231</v>
      </c>
      <c r="F110" s="1" t="s">
        <v>232</v>
      </c>
      <c r="G110" s="1" t="s">
        <v>166</v>
      </c>
      <c r="H110" s="1" t="s">
        <v>1290</v>
      </c>
      <c r="I110" s="1" t="s">
        <v>15</v>
      </c>
      <c r="J110" s="1" t="s">
        <v>13</v>
      </c>
      <c r="K110" s="7">
        <v>42129</v>
      </c>
      <c r="L110" s="1">
        <v>8</v>
      </c>
      <c r="M110" s="1" t="s">
        <v>1174</v>
      </c>
      <c r="N110" s="8">
        <v>65104394</v>
      </c>
      <c r="O110" s="57" t="s">
        <v>559</v>
      </c>
      <c r="P110" s="57" t="s">
        <v>448</v>
      </c>
      <c r="Q110" s="57" t="s">
        <v>795</v>
      </c>
      <c r="R110" s="64">
        <v>30034</v>
      </c>
      <c r="S110" s="36">
        <v>41</v>
      </c>
      <c r="T110" s="36">
        <v>10</v>
      </c>
      <c r="U110" s="65">
        <v>85000</v>
      </c>
      <c r="V110" s="65">
        <v>1020000</v>
      </c>
      <c r="W110" s="66" t="s">
        <v>1033</v>
      </c>
      <c r="X110" s="67">
        <v>45647</v>
      </c>
    </row>
    <row r="111" spans="1:24" ht="15.75" x14ac:dyDescent="0.25">
      <c r="A111" s="13">
        <v>110</v>
      </c>
      <c r="B111" s="2" t="s">
        <v>233</v>
      </c>
      <c r="C111" s="2" t="s">
        <v>234</v>
      </c>
      <c r="D111" s="2" t="s">
        <v>11</v>
      </c>
      <c r="E111" s="2" t="s">
        <v>235</v>
      </c>
      <c r="F111" s="2" t="s">
        <v>236</v>
      </c>
      <c r="G111" s="2" t="s">
        <v>91</v>
      </c>
      <c r="H111" s="2" t="s">
        <v>91</v>
      </c>
      <c r="I111" s="2" t="s">
        <v>15</v>
      </c>
      <c r="J111" s="2" t="s">
        <v>13</v>
      </c>
      <c r="K111" s="9">
        <v>45079</v>
      </c>
      <c r="L111" s="2">
        <v>0</v>
      </c>
      <c r="M111" s="2" t="s">
        <v>1174</v>
      </c>
      <c r="N111" s="10">
        <v>8886623007</v>
      </c>
      <c r="O111" s="57" t="s">
        <v>560</v>
      </c>
      <c r="P111" s="57" t="s">
        <v>445</v>
      </c>
      <c r="Q111" s="57" t="s">
        <v>796</v>
      </c>
      <c r="R111" s="64">
        <v>24172</v>
      </c>
      <c r="S111" s="36">
        <v>57</v>
      </c>
      <c r="T111" s="36">
        <v>33</v>
      </c>
      <c r="U111" s="65">
        <v>300000</v>
      </c>
      <c r="V111" s="65">
        <v>3600000</v>
      </c>
      <c r="W111" s="66" t="s">
        <v>1034</v>
      </c>
      <c r="X111" s="67">
        <v>48704</v>
      </c>
    </row>
    <row r="112" spans="1:24" ht="15.75" x14ac:dyDescent="0.25">
      <c r="A112" s="12">
        <v>111</v>
      </c>
      <c r="B112" s="1" t="s">
        <v>233</v>
      </c>
      <c r="C112" s="1" t="s">
        <v>234</v>
      </c>
      <c r="D112" s="1" t="s">
        <v>16</v>
      </c>
      <c r="E112" s="1" t="s">
        <v>237</v>
      </c>
      <c r="F112" s="1" t="s">
        <v>238</v>
      </c>
      <c r="G112" s="1" t="s">
        <v>19</v>
      </c>
      <c r="H112" s="1" t="s">
        <v>1229</v>
      </c>
      <c r="I112" s="1" t="s">
        <v>15</v>
      </c>
      <c r="J112" s="1" t="s">
        <v>13</v>
      </c>
      <c r="K112" s="7">
        <v>44813</v>
      </c>
      <c r="L112" s="1">
        <v>1</v>
      </c>
      <c r="M112" s="1" t="s">
        <v>1172</v>
      </c>
      <c r="N112" s="8">
        <v>9840929446</v>
      </c>
      <c r="O112" s="57" t="s">
        <v>561</v>
      </c>
      <c r="P112" s="57" t="s">
        <v>448</v>
      </c>
      <c r="Q112" s="57" t="s">
        <v>797</v>
      </c>
      <c r="R112" s="64">
        <v>23573</v>
      </c>
      <c r="S112" s="36">
        <v>59</v>
      </c>
      <c r="T112" s="36">
        <v>30</v>
      </c>
      <c r="U112" s="65">
        <v>150000</v>
      </c>
      <c r="V112" s="65">
        <v>1800000</v>
      </c>
      <c r="W112" s="66" t="s">
        <v>1035</v>
      </c>
      <c r="X112" s="67">
        <v>48077</v>
      </c>
    </row>
    <row r="113" spans="1:24" ht="15.75" x14ac:dyDescent="0.25">
      <c r="A113" s="12">
        <v>112</v>
      </c>
      <c r="B113" s="2" t="s">
        <v>233</v>
      </c>
      <c r="C113" s="2" t="s">
        <v>234</v>
      </c>
      <c r="D113" s="2" t="s">
        <v>20</v>
      </c>
      <c r="E113" s="2" t="s">
        <v>239</v>
      </c>
      <c r="F113" s="2" t="s">
        <v>240</v>
      </c>
      <c r="G113" s="2" t="s">
        <v>21</v>
      </c>
      <c r="H113" s="2" t="s">
        <v>1285</v>
      </c>
      <c r="I113" s="2" t="s">
        <v>15</v>
      </c>
      <c r="J113" s="2" t="s">
        <v>13</v>
      </c>
      <c r="K113" s="9">
        <v>45149</v>
      </c>
      <c r="L113" s="2">
        <v>0</v>
      </c>
      <c r="M113" s="2" t="s">
        <v>1172</v>
      </c>
      <c r="N113" s="10">
        <v>9172841962</v>
      </c>
      <c r="O113" s="57" t="s">
        <v>562</v>
      </c>
      <c r="P113" s="57" t="s">
        <v>448</v>
      </c>
      <c r="Q113" s="57" t="s">
        <v>798</v>
      </c>
      <c r="R113" s="64">
        <v>22798</v>
      </c>
      <c r="S113" s="36">
        <v>61</v>
      </c>
      <c r="T113" s="36">
        <v>32</v>
      </c>
      <c r="U113" s="65">
        <v>110000</v>
      </c>
      <c r="V113" s="65">
        <v>1320000</v>
      </c>
      <c r="W113" s="66" t="s">
        <v>1036</v>
      </c>
      <c r="X113" s="67">
        <v>46447</v>
      </c>
    </row>
    <row r="114" spans="1:24" ht="15.75" x14ac:dyDescent="0.25">
      <c r="A114" s="13">
        <v>113</v>
      </c>
      <c r="B114" s="1" t="s">
        <v>233</v>
      </c>
      <c r="C114" s="1" t="s">
        <v>234</v>
      </c>
      <c r="D114" s="1" t="s">
        <v>25</v>
      </c>
      <c r="E114" s="1" t="s">
        <v>241</v>
      </c>
      <c r="F114" s="1" t="s">
        <v>242</v>
      </c>
      <c r="G114" s="1" t="s">
        <v>130</v>
      </c>
      <c r="H114" s="1" t="s">
        <v>1266</v>
      </c>
      <c r="I114" s="1" t="s">
        <v>38</v>
      </c>
      <c r="J114" s="1" t="s">
        <v>13</v>
      </c>
      <c r="K114" s="7">
        <v>44946</v>
      </c>
      <c r="L114" s="1">
        <v>0</v>
      </c>
      <c r="M114" s="1" t="s">
        <v>1173</v>
      </c>
      <c r="N114" s="8">
        <v>9626199995</v>
      </c>
      <c r="O114" s="57" t="s">
        <v>563</v>
      </c>
      <c r="P114" s="57" t="s">
        <v>448</v>
      </c>
      <c r="Q114" s="57" t="s">
        <v>799</v>
      </c>
      <c r="R114" s="64">
        <v>29929</v>
      </c>
      <c r="S114" s="36">
        <v>42</v>
      </c>
      <c r="T114" s="36">
        <v>19</v>
      </c>
      <c r="U114" s="65">
        <v>150000</v>
      </c>
      <c r="V114" s="65">
        <v>1800000</v>
      </c>
      <c r="W114" s="66" t="s">
        <v>1037</v>
      </c>
      <c r="X114" s="67">
        <v>48574</v>
      </c>
    </row>
    <row r="115" spans="1:24" ht="15.75" x14ac:dyDescent="0.25">
      <c r="A115" s="12">
        <v>114</v>
      </c>
      <c r="B115" s="2" t="s">
        <v>233</v>
      </c>
      <c r="C115" s="2" t="s">
        <v>234</v>
      </c>
      <c r="D115" s="2" t="s">
        <v>27</v>
      </c>
      <c r="E115" s="2" t="s">
        <v>243</v>
      </c>
      <c r="F115" s="2" t="s">
        <v>244</v>
      </c>
      <c r="G115" s="2" t="s">
        <v>245</v>
      </c>
      <c r="H115" s="2" t="s">
        <v>1267</v>
      </c>
      <c r="I115" s="2" t="s">
        <v>15</v>
      </c>
      <c r="J115" s="2" t="s">
        <v>13</v>
      </c>
      <c r="K115" s="9">
        <v>44769</v>
      </c>
      <c r="L115" s="2">
        <v>1</v>
      </c>
      <c r="M115" s="2" t="s">
        <v>1174</v>
      </c>
      <c r="N115" s="10">
        <v>7305467012</v>
      </c>
      <c r="O115" s="57" t="s">
        <v>564</v>
      </c>
      <c r="P115" s="57" t="s">
        <v>448</v>
      </c>
      <c r="Q115" s="57" t="s">
        <v>800</v>
      </c>
      <c r="R115" s="64">
        <v>25369</v>
      </c>
      <c r="S115" s="36">
        <v>54</v>
      </c>
      <c r="T115" s="36">
        <v>30</v>
      </c>
      <c r="U115" s="65">
        <v>130000</v>
      </c>
      <c r="V115" s="65">
        <v>1560000</v>
      </c>
      <c r="W115" s="66" t="s">
        <v>1038</v>
      </c>
      <c r="X115" s="67">
        <v>25369</v>
      </c>
    </row>
    <row r="116" spans="1:24" ht="15.75" x14ac:dyDescent="0.25">
      <c r="A116" s="12">
        <v>115</v>
      </c>
      <c r="B116" s="1" t="s">
        <v>233</v>
      </c>
      <c r="C116" s="1" t="s">
        <v>234</v>
      </c>
      <c r="D116" s="1" t="s">
        <v>27</v>
      </c>
      <c r="E116" s="1" t="s">
        <v>246</v>
      </c>
      <c r="F116" s="1" t="s">
        <v>247</v>
      </c>
      <c r="G116" s="1" t="s">
        <v>248</v>
      </c>
      <c r="H116" s="1" t="s">
        <v>1250</v>
      </c>
      <c r="I116" s="1" t="s">
        <v>15</v>
      </c>
      <c r="J116" s="1" t="s">
        <v>13</v>
      </c>
      <c r="K116" s="7">
        <v>43612</v>
      </c>
      <c r="L116" s="1">
        <v>4</v>
      </c>
      <c r="M116" s="1" t="s">
        <v>441</v>
      </c>
      <c r="N116" s="8">
        <v>7893467925</v>
      </c>
      <c r="O116" s="57" t="s">
        <v>565</v>
      </c>
      <c r="P116" s="57" t="s">
        <v>448</v>
      </c>
      <c r="Q116" s="57" t="s">
        <v>801</v>
      </c>
      <c r="R116" s="64">
        <v>23954</v>
      </c>
      <c r="S116" s="36">
        <v>58</v>
      </c>
      <c r="T116" s="36">
        <v>26</v>
      </c>
      <c r="U116" s="65">
        <v>85000</v>
      </c>
      <c r="V116" s="65">
        <v>1020000</v>
      </c>
      <c r="W116" s="66" t="s">
        <v>1039</v>
      </c>
      <c r="X116" s="67">
        <v>45405</v>
      </c>
    </row>
    <row r="117" spans="1:24" ht="15.75" x14ac:dyDescent="0.25">
      <c r="A117" s="13">
        <v>116</v>
      </c>
      <c r="B117" s="2" t="s">
        <v>233</v>
      </c>
      <c r="C117" s="2" t="s">
        <v>234</v>
      </c>
      <c r="D117" s="2" t="s">
        <v>27</v>
      </c>
      <c r="E117" s="2" t="s">
        <v>249</v>
      </c>
      <c r="F117" s="2" t="s">
        <v>250</v>
      </c>
      <c r="G117" s="2" t="s">
        <v>205</v>
      </c>
      <c r="H117" s="2" t="s">
        <v>1251</v>
      </c>
      <c r="I117" s="2" t="s">
        <v>15</v>
      </c>
      <c r="J117" s="2" t="s">
        <v>13</v>
      </c>
      <c r="K117" s="9">
        <v>35426</v>
      </c>
      <c r="L117" s="2">
        <v>26</v>
      </c>
      <c r="M117" s="2" t="s">
        <v>500</v>
      </c>
      <c r="N117" s="10">
        <v>22672949230</v>
      </c>
      <c r="O117" s="57" t="s">
        <v>566</v>
      </c>
      <c r="P117" s="57" t="s">
        <v>448</v>
      </c>
      <c r="Q117" s="57" t="s">
        <v>802</v>
      </c>
      <c r="R117" s="64">
        <v>21356</v>
      </c>
      <c r="S117" s="36">
        <v>65</v>
      </c>
      <c r="T117" s="36">
        <v>30</v>
      </c>
      <c r="U117" s="65">
        <v>20000</v>
      </c>
      <c r="V117" s="65">
        <v>240000</v>
      </c>
      <c r="W117" s="66" t="s">
        <v>1040</v>
      </c>
      <c r="X117" s="67">
        <v>42778</v>
      </c>
    </row>
    <row r="118" spans="1:24" ht="15.75" x14ac:dyDescent="0.25">
      <c r="A118" s="12">
        <v>117</v>
      </c>
      <c r="B118" s="1" t="s">
        <v>233</v>
      </c>
      <c r="C118" s="1" t="s">
        <v>234</v>
      </c>
      <c r="D118" s="1" t="s">
        <v>42</v>
      </c>
      <c r="E118" s="1">
        <v>3541</v>
      </c>
      <c r="F118" s="1" t="s">
        <v>251</v>
      </c>
      <c r="G118" s="1" t="s">
        <v>252</v>
      </c>
      <c r="H118" s="1" t="s">
        <v>1235</v>
      </c>
      <c r="I118" s="1" t="s">
        <v>15</v>
      </c>
      <c r="J118" s="1" t="s">
        <v>13</v>
      </c>
      <c r="K118" s="7">
        <v>43857</v>
      </c>
      <c r="L118" s="1">
        <v>3</v>
      </c>
      <c r="M118" s="1" t="s">
        <v>458</v>
      </c>
      <c r="N118" s="8">
        <v>6302066846</v>
      </c>
      <c r="O118" s="57" t="s">
        <v>567</v>
      </c>
      <c r="P118" s="57" t="s">
        <v>448</v>
      </c>
      <c r="Q118" s="57" t="s">
        <v>803</v>
      </c>
      <c r="R118" s="64">
        <v>21644</v>
      </c>
      <c r="S118" s="36">
        <v>64</v>
      </c>
      <c r="T118" s="36">
        <v>39</v>
      </c>
      <c r="U118" s="65">
        <v>100000</v>
      </c>
      <c r="V118" s="65">
        <v>1200000</v>
      </c>
      <c r="W118" s="66" t="s">
        <v>1041</v>
      </c>
      <c r="X118" s="67">
        <v>45041</v>
      </c>
    </row>
    <row r="119" spans="1:24" ht="15.75" x14ac:dyDescent="0.25">
      <c r="A119" s="12">
        <v>118</v>
      </c>
      <c r="B119" s="2" t="s">
        <v>233</v>
      </c>
      <c r="C119" s="2" t="s">
        <v>234</v>
      </c>
      <c r="D119" s="2" t="s">
        <v>42</v>
      </c>
      <c r="E119" s="2" t="s">
        <v>253</v>
      </c>
      <c r="F119" s="2" t="s">
        <v>254</v>
      </c>
      <c r="G119" s="2" t="s">
        <v>142</v>
      </c>
      <c r="H119" s="2" t="s">
        <v>1253</v>
      </c>
      <c r="I119" s="2" t="s">
        <v>15</v>
      </c>
      <c r="J119" s="2" t="s">
        <v>13</v>
      </c>
      <c r="K119" s="9">
        <v>43154</v>
      </c>
      <c r="L119" s="2">
        <v>5</v>
      </c>
      <c r="M119" s="2" t="s">
        <v>1174</v>
      </c>
      <c r="N119" s="10">
        <v>8985059312</v>
      </c>
      <c r="O119" s="57" t="s">
        <v>568</v>
      </c>
      <c r="P119" s="57" t="s">
        <v>448</v>
      </c>
      <c r="Q119" s="57" t="s">
        <v>804</v>
      </c>
      <c r="R119" s="64">
        <v>33696</v>
      </c>
      <c r="S119" s="36">
        <v>31</v>
      </c>
      <c r="T119" s="36">
        <v>6</v>
      </c>
      <c r="U119" s="65">
        <v>55000</v>
      </c>
      <c r="V119" s="65">
        <v>660000</v>
      </c>
      <c r="W119" s="66" t="s">
        <v>1042</v>
      </c>
      <c r="X119" s="67">
        <v>44677</v>
      </c>
    </row>
    <row r="120" spans="1:24" ht="15.75" x14ac:dyDescent="0.25">
      <c r="A120" s="13">
        <v>119</v>
      </c>
      <c r="B120" s="1" t="s">
        <v>233</v>
      </c>
      <c r="C120" s="1" t="s">
        <v>234</v>
      </c>
      <c r="D120" s="1" t="s">
        <v>42</v>
      </c>
      <c r="E120" s="1" t="s">
        <v>255</v>
      </c>
      <c r="F120" s="1" t="s">
        <v>256</v>
      </c>
      <c r="G120" s="1" t="s">
        <v>74</v>
      </c>
      <c r="H120" s="1" t="s">
        <v>1264</v>
      </c>
      <c r="I120" s="1" t="s">
        <v>15</v>
      </c>
      <c r="J120" s="1" t="s">
        <v>13</v>
      </c>
      <c r="K120" s="7">
        <v>42724</v>
      </c>
      <c r="L120" s="1">
        <v>7</v>
      </c>
      <c r="M120" s="1" t="s">
        <v>1172</v>
      </c>
      <c r="N120" s="8">
        <v>8686858809</v>
      </c>
      <c r="O120" s="57" t="s">
        <v>569</v>
      </c>
      <c r="P120" s="57" t="s">
        <v>448</v>
      </c>
      <c r="Q120" s="57" t="s">
        <v>805</v>
      </c>
      <c r="R120" s="64">
        <v>31236</v>
      </c>
      <c r="S120" s="36">
        <v>38</v>
      </c>
      <c r="T120" s="36">
        <v>10</v>
      </c>
      <c r="U120" s="65">
        <v>50000</v>
      </c>
      <c r="V120" s="65">
        <v>600000</v>
      </c>
      <c r="W120" s="66" t="s">
        <v>1043</v>
      </c>
      <c r="X120" s="67">
        <v>45683</v>
      </c>
    </row>
    <row r="121" spans="1:24" ht="15.75" x14ac:dyDescent="0.25">
      <c r="A121" s="12">
        <v>120</v>
      </c>
      <c r="B121" s="2" t="s">
        <v>233</v>
      </c>
      <c r="C121" s="2" t="s">
        <v>234</v>
      </c>
      <c r="D121" s="2" t="s">
        <v>54</v>
      </c>
      <c r="E121" s="2" t="s">
        <v>257</v>
      </c>
      <c r="F121" s="2" t="s">
        <v>258</v>
      </c>
      <c r="G121" s="2" t="s">
        <v>101</v>
      </c>
      <c r="H121" s="2" t="s">
        <v>1262</v>
      </c>
      <c r="I121" s="2" t="s">
        <v>15</v>
      </c>
      <c r="J121" s="2" t="s">
        <v>13</v>
      </c>
      <c r="K121" s="9">
        <v>45063</v>
      </c>
      <c r="L121" s="2">
        <v>0</v>
      </c>
      <c r="M121" s="2" t="s">
        <v>1172</v>
      </c>
      <c r="N121" s="10">
        <v>255710787866</v>
      </c>
      <c r="O121" s="57" t="s">
        <v>570</v>
      </c>
      <c r="P121" s="57" t="s">
        <v>448</v>
      </c>
      <c r="Q121" s="57" t="s">
        <v>806</v>
      </c>
      <c r="R121" s="64">
        <v>24670</v>
      </c>
      <c r="S121" s="36">
        <v>56</v>
      </c>
      <c r="T121" s="36">
        <v>30</v>
      </c>
      <c r="U121" s="65">
        <v>120000</v>
      </c>
      <c r="V121" s="65">
        <v>1440000</v>
      </c>
      <c r="W121" s="66" t="s">
        <v>1044</v>
      </c>
      <c r="X121" s="67">
        <v>47844</v>
      </c>
    </row>
    <row r="122" spans="1:24" ht="15.75" x14ac:dyDescent="0.25">
      <c r="A122" s="12">
        <v>121</v>
      </c>
      <c r="B122" s="2" t="s">
        <v>297</v>
      </c>
      <c r="C122" s="1" t="s">
        <v>294</v>
      </c>
      <c r="D122" s="1" t="s">
        <v>55</v>
      </c>
      <c r="E122" s="1">
        <v>3406</v>
      </c>
      <c r="F122" s="1" t="s">
        <v>259</v>
      </c>
      <c r="G122" s="1" t="s">
        <v>260</v>
      </c>
      <c r="H122" s="2" t="s">
        <v>1261</v>
      </c>
      <c r="I122" s="1" t="s">
        <v>15</v>
      </c>
      <c r="J122" s="1" t="s">
        <v>13</v>
      </c>
      <c r="K122" s="7">
        <v>40760</v>
      </c>
      <c r="L122" s="1">
        <v>12</v>
      </c>
      <c r="M122" s="1" t="s">
        <v>441</v>
      </c>
      <c r="N122" s="8">
        <v>919959421161</v>
      </c>
      <c r="O122" s="57" t="s">
        <v>571</v>
      </c>
      <c r="P122" s="57" t="s">
        <v>448</v>
      </c>
      <c r="Q122" s="57" t="s">
        <v>807</v>
      </c>
      <c r="R122" s="64">
        <v>26096</v>
      </c>
      <c r="S122" s="36">
        <v>52</v>
      </c>
      <c r="T122" s="36">
        <v>18</v>
      </c>
      <c r="U122" s="65">
        <v>42000</v>
      </c>
      <c r="V122" s="65">
        <v>504000</v>
      </c>
      <c r="W122" s="66" t="s">
        <v>1045</v>
      </c>
      <c r="X122" s="67">
        <v>44031</v>
      </c>
    </row>
    <row r="123" spans="1:24" ht="15.75" x14ac:dyDescent="0.25">
      <c r="A123" s="13">
        <v>122</v>
      </c>
      <c r="B123" s="2" t="s">
        <v>233</v>
      </c>
      <c r="C123" s="2" t="s">
        <v>234</v>
      </c>
      <c r="D123" s="2" t="s">
        <v>68</v>
      </c>
      <c r="E123" s="2" t="s">
        <v>261</v>
      </c>
      <c r="F123" s="2" t="s">
        <v>262</v>
      </c>
      <c r="G123" s="2" t="s">
        <v>112</v>
      </c>
      <c r="H123" s="2" t="s">
        <v>1291</v>
      </c>
      <c r="I123" s="2" t="s">
        <v>15</v>
      </c>
      <c r="J123" s="2" t="s">
        <v>13</v>
      </c>
      <c r="K123" s="9">
        <v>45100</v>
      </c>
      <c r="L123" s="2">
        <v>0</v>
      </c>
      <c r="M123" s="2" t="s">
        <v>1172</v>
      </c>
      <c r="N123" s="10">
        <v>9985843809</v>
      </c>
      <c r="O123" s="57" t="s">
        <v>572</v>
      </c>
      <c r="P123" s="57" t="s">
        <v>448</v>
      </c>
      <c r="Q123" s="57" t="s">
        <v>808</v>
      </c>
      <c r="R123" s="64">
        <v>25709</v>
      </c>
      <c r="S123" s="36">
        <v>53</v>
      </c>
      <c r="T123" s="36">
        <v>29</v>
      </c>
      <c r="U123" s="65">
        <v>95000</v>
      </c>
      <c r="V123" s="65">
        <v>1140000</v>
      </c>
      <c r="W123" s="66" t="s">
        <v>1046</v>
      </c>
      <c r="X123" s="67">
        <v>45979</v>
      </c>
    </row>
    <row r="124" spans="1:24" ht="15.75" x14ac:dyDescent="0.25">
      <c r="A124" s="12">
        <v>123</v>
      </c>
      <c r="B124" s="1" t="s">
        <v>233</v>
      </c>
      <c r="C124" s="1" t="s">
        <v>234</v>
      </c>
      <c r="D124" s="1" t="s">
        <v>169</v>
      </c>
      <c r="E124" s="1" t="s">
        <v>263</v>
      </c>
      <c r="F124" s="1" t="s">
        <v>264</v>
      </c>
      <c r="G124" s="1" t="s">
        <v>159</v>
      </c>
      <c r="H124" s="1" t="s">
        <v>1256</v>
      </c>
      <c r="I124" s="1" t="s">
        <v>15</v>
      </c>
      <c r="J124" s="1" t="s">
        <v>13</v>
      </c>
      <c r="K124" s="7">
        <v>43624</v>
      </c>
      <c r="L124" s="1">
        <v>4</v>
      </c>
      <c r="M124" s="1" t="s">
        <v>1172</v>
      </c>
      <c r="N124" s="8">
        <v>9441502285</v>
      </c>
      <c r="O124" s="57" t="s">
        <v>573</v>
      </c>
      <c r="P124" s="57" t="s">
        <v>448</v>
      </c>
      <c r="Q124" s="57" t="s">
        <v>809</v>
      </c>
      <c r="R124" s="64">
        <v>32240</v>
      </c>
      <c r="S124" s="36">
        <v>35</v>
      </c>
      <c r="T124" s="36">
        <v>7</v>
      </c>
      <c r="U124" s="65">
        <v>65000</v>
      </c>
      <c r="V124" s="65">
        <v>780000</v>
      </c>
      <c r="W124" s="66" t="s">
        <v>1047</v>
      </c>
      <c r="X124" s="67">
        <v>45212</v>
      </c>
    </row>
    <row r="125" spans="1:24" ht="15.75" x14ac:dyDescent="0.25">
      <c r="A125" s="12">
        <v>124</v>
      </c>
      <c r="B125" s="2" t="s">
        <v>265</v>
      </c>
      <c r="C125" s="2" t="s">
        <v>266</v>
      </c>
      <c r="D125" s="2" t="s">
        <v>11</v>
      </c>
      <c r="E125" s="2">
        <v>1368</v>
      </c>
      <c r="F125" s="2" t="s">
        <v>267</v>
      </c>
      <c r="G125" s="2" t="s">
        <v>91</v>
      </c>
      <c r="H125" s="2" t="s">
        <v>91</v>
      </c>
      <c r="I125" s="2" t="s">
        <v>15</v>
      </c>
      <c r="J125" s="2" t="s">
        <v>13</v>
      </c>
      <c r="K125" s="9">
        <v>44813</v>
      </c>
      <c r="L125" s="2">
        <v>1</v>
      </c>
      <c r="M125" s="2" t="s">
        <v>458</v>
      </c>
      <c r="N125" s="10">
        <v>9573670963</v>
      </c>
      <c r="O125" s="57" t="s">
        <v>574</v>
      </c>
      <c r="P125" s="57" t="s">
        <v>445</v>
      </c>
      <c r="Q125" s="57" t="s">
        <v>810</v>
      </c>
      <c r="R125" s="64">
        <v>15000</v>
      </c>
      <c r="S125" s="36">
        <v>82</v>
      </c>
      <c r="T125" s="36">
        <v>41</v>
      </c>
      <c r="U125" s="65">
        <v>250000</v>
      </c>
      <c r="V125" s="65">
        <v>3000000</v>
      </c>
      <c r="W125" s="66" t="s">
        <v>1048</v>
      </c>
      <c r="X125" s="67">
        <v>46272</v>
      </c>
    </row>
    <row r="126" spans="1:24" ht="15.75" x14ac:dyDescent="0.25">
      <c r="A126" s="13">
        <v>125</v>
      </c>
      <c r="B126" s="1" t="s">
        <v>265</v>
      </c>
      <c r="C126" s="1" t="s">
        <v>266</v>
      </c>
      <c r="D126" s="1" t="s">
        <v>11</v>
      </c>
      <c r="E126" s="1">
        <v>1304</v>
      </c>
      <c r="F126" s="1" t="s">
        <v>268</v>
      </c>
      <c r="G126" s="1" t="s">
        <v>269</v>
      </c>
      <c r="H126" s="2" t="s">
        <v>1292</v>
      </c>
      <c r="I126" s="1" t="s">
        <v>38</v>
      </c>
      <c r="J126" s="1" t="s">
        <v>13</v>
      </c>
      <c r="K126" s="7">
        <v>40710</v>
      </c>
      <c r="L126" s="1">
        <v>12</v>
      </c>
      <c r="M126" s="1" t="s">
        <v>1173</v>
      </c>
      <c r="N126" s="8">
        <v>251966847843</v>
      </c>
      <c r="O126" s="57" t="s">
        <v>575</v>
      </c>
      <c r="P126" s="57" t="s">
        <v>445</v>
      </c>
      <c r="Q126" s="57" t="s">
        <v>811</v>
      </c>
      <c r="R126" s="64">
        <v>20986</v>
      </c>
      <c r="S126" s="36">
        <v>66</v>
      </c>
      <c r="T126" s="36">
        <v>34</v>
      </c>
      <c r="U126" s="65">
        <v>170000</v>
      </c>
      <c r="V126" s="65">
        <v>2040000</v>
      </c>
      <c r="W126" s="66" t="s">
        <v>1049</v>
      </c>
      <c r="X126" s="67">
        <v>43860</v>
      </c>
    </row>
    <row r="127" spans="1:24" ht="15.75" x14ac:dyDescent="0.25">
      <c r="A127" s="12">
        <v>126</v>
      </c>
      <c r="B127" s="2" t="s">
        <v>265</v>
      </c>
      <c r="C127" s="2" t="s">
        <v>266</v>
      </c>
      <c r="D127" s="2" t="s">
        <v>16</v>
      </c>
      <c r="E127" s="2">
        <v>1301</v>
      </c>
      <c r="F127" s="2" t="s">
        <v>270</v>
      </c>
      <c r="G127" s="2" t="s">
        <v>19</v>
      </c>
      <c r="H127" s="2" t="s">
        <v>1229</v>
      </c>
      <c r="I127" s="2" t="s">
        <v>15</v>
      </c>
      <c r="J127" s="2" t="s">
        <v>13</v>
      </c>
      <c r="K127" s="9">
        <v>40338</v>
      </c>
      <c r="L127" s="2">
        <v>13</v>
      </c>
      <c r="M127" s="2" t="s">
        <v>1173</v>
      </c>
      <c r="N127" s="10">
        <v>251920343111</v>
      </c>
      <c r="O127" s="57" t="s">
        <v>576</v>
      </c>
      <c r="P127" s="57" t="s">
        <v>448</v>
      </c>
      <c r="Q127" s="57" t="s">
        <v>812</v>
      </c>
      <c r="R127" s="64">
        <v>22118</v>
      </c>
      <c r="S127" s="36">
        <v>63</v>
      </c>
      <c r="T127" s="36">
        <v>32</v>
      </c>
      <c r="U127" s="65">
        <v>130000</v>
      </c>
      <c r="V127" s="65">
        <v>1560000</v>
      </c>
      <c r="W127" s="66" t="s">
        <v>1050</v>
      </c>
      <c r="X127" s="67">
        <v>43954</v>
      </c>
    </row>
    <row r="128" spans="1:24" ht="15.75" x14ac:dyDescent="0.25">
      <c r="A128" s="12">
        <v>127</v>
      </c>
      <c r="B128" s="1" t="s">
        <v>265</v>
      </c>
      <c r="C128" s="1" t="s">
        <v>266</v>
      </c>
      <c r="D128" s="1" t="s">
        <v>27</v>
      </c>
      <c r="E128" s="1">
        <v>1367</v>
      </c>
      <c r="F128" s="1" t="s">
        <v>271</v>
      </c>
      <c r="G128" s="1" t="s">
        <v>272</v>
      </c>
      <c r="H128" s="1" t="s">
        <v>1234</v>
      </c>
      <c r="I128" s="1" t="s">
        <v>15</v>
      </c>
      <c r="J128" s="1" t="s">
        <v>13</v>
      </c>
      <c r="K128" s="7">
        <v>44772</v>
      </c>
      <c r="L128" s="1">
        <v>1</v>
      </c>
      <c r="M128" s="1" t="s">
        <v>458</v>
      </c>
      <c r="N128" s="8">
        <v>9603344946</v>
      </c>
      <c r="O128" s="57" t="s">
        <v>577</v>
      </c>
      <c r="P128" s="57" t="s">
        <v>448</v>
      </c>
      <c r="Q128" s="57" t="s">
        <v>813</v>
      </c>
      <c r="R128" s="64">
        <v>22480</v>
      </c>
      <c r="S128" s="36">
        <v>62</v>
      </c>
      <c r="T128" s="36">
        <v>38</v>
      </c>
      <c r="U128" s="65">
        <v>120000</v>
      </c>
      <c r="V128" s="65">
        <v>1440000</v>
      </c>
      <c r="W128" s="66" t="s">
        <v>1051</v>
      </c>
      <c r="X128" s="67">
        <v>48402</v>
      </c>
    </row>
    <row r="129" spans="1:24" ht="15.75" x14ac:dyDescent="0.25">
      <c r="A129" s="13">
        <v>128</v>
      </c>
      <c r="B129" s="1" t="s">
        <v>265</v>
      </c>
      <c r="C129" s="1" t="s">
        <v>266</v>
      </c>
      <c r="D129" s="1" t="s">
        <v>27</v>
      </c>
      <c r="E129" s="1">
        <v>1506</v>
      </c>
      <c r="F129" s="1" t="s">
        <v>273</v>
      </c>
      <c r="G129" s="1" t="s">
        <v>98</v>
      </c>
      <c r="H129" s="1" t="s">
        <v>1233</v>
      </c>
      <c r="I129" s="1" t="s">
        <v>15</v>
      </c>
      <c r="J129" s="1" t="s">
        <v>13</v>
      </c>
      <c r="K129" s="7">
        <v>44611</v>
      </c>
      <c r="L129" s="1">
        <v>1</v>
      </c>
      <c r="M129" s="1" t="s">
        <v>1174</v>
      </c>
      <c r="N129" s="8">
        <v>9989793980</v>
      </c>
      <c r="O129" s="57" t="s">
        <v>578</v>
      </c>
      <c r="P129" s="57" t="s">
        <v>448</v>
      </c>
      <c r="Q129" s="57" t="s">
        <v>814</v>
      </c>
      <c r="R129" s="64">
        <v>30820</v>
      </c>
      <c r="S129" s="36">
        <v>39</v>
      </c>
      <c r="T129" s="36">
        <v>13</v>
      </c>
      <c r="U129" s="65">
        <v>75000</v>
      </c>
      <c r="V129" s="65">
        <v>900000</v>
      </c>
      <c r="W129" s="66" t="s">
        <v>1052</v>
      </c>
      <c r="X129" s="67">
        <v>48033</v>
      </c>
    </row>
    <row r="130" spans="1:24" ht="15.75" x14ac:dyDescent="0.25">
      <c r="A130" s="12">
        <v>129</v>
      </c>
      <c r="B130" s="2" t="s">
        <v>265</v>
      </c>
      <c r="C130" s="2" t="s">
        <v>266</v>
      </c>
      <c r="D130" s="2" t="s">
        <v>27</v>
      </c>
      <c r="E130" s="2">
        <v>4322</v>
      </c>
      <c r="F130" s="2" t="s">
        <v>274</v>
      </c>
      <c r="G130" s="2" t="s">
        <v>275</v>
      </c>
      <c r="H130" s="2" t="s">
        <v>1258</v>
      </c>
      <c r="I130" s="2" t="s">
        <v>15</v>
      </c>
      <c r="J130" s="2" t="s">
        <v>13</v>
      </c>
      <c r="K130" s="9">
        <v>41867</v>
      </c>
      <c r="L130" s="2">
        <v>9</v>
      </c>
      <c r="M130" s="2" t="s">
        <v>441</v>
      </c>
      <c r="N130" s="10">
        <v>919199576090</v>
      </c>
      <c r="O130" s="57" t="s">
        <v>579</v>
      </c>
      <c r="P130" s="57" t="s">
        <v>448</v>
      </c>
      <c r="Q130" s="57" t="s">
        <v>815</v>
      </c>
      <c r="R130" s="64">
        <v>28188</v>
      </c>
      <c r="S130" s="36">
        <v>46</v>
      </c>
      <c r="T130" s="36">
        <v>2.2999999999999998</v>
      </c>
      <c r="U130" s="65">
        <v>50000</v>
      </c>
      <c r="V130" s="65">
        <v>600000</v>
      </c>
      <c r="W130" s="66" t="s">
        <v>1053</v>
      </c>
      <c r="X130" s="67">
        <v>42948</v>
      </c>
    </row>
    <row r="131" spans="1:24" ht="15.75" x14ac:dyDescent="0.25">
      <c r="A131" s="12">
        <v>130</v>
      </c>
      <c r="B131" s="1" t="s">
        <v>265</v>
      </c>
      <c r="C131" s="1" t="s">
        <v>266</v>
      </c>
      <c r="D131" s="1" t="s">
        <v>42</v>
      </c>
      <c r="E131" s="1">
        <v>1369</v>
      </c>
      <c r="F131" s="1" t="s">
        <v>276</v>
      </c>
      <c r="G131" s="1" t="s">
        <v>166</v>
      </c>
      <c r="H131" s="1" t="s">
        <v>1292</v>
      </c>
      <c r="I131" s="1" t="s">
        <v>15</v>
      </c>
      <c r="J131" s="1" t="s">
        <v>13</v>
      </c>
      <c r="K131" s="7">
        <v>44814</v>
      </c>
      <c r="L131" s="1">
        <v>1</v>
      </c>
      <c r="M131" s="1" t="s">
        <v>458</v>
      </c>
      <c r="N131" s="8">
        <v>9652134309</v>
      </c>
      <c r="O131" s="57" t="s">
        <v>580</v>
      </c>
      <c r="P131" s="57" t="s">
        <v>448</v>
      </c>
      <c r="Q131" s="57" t="s">
        <v>816</v>
      </c>
      <c r="R131" s="64">
        <v>25386</v>
      </c>
      <c r="S131" s="36">
        <v>54</v>
      </c>
      <c r="T131" s="36">
        <v>29</v>
      </c>
      <c r="U131" s="65">
        <v>110000</v>
      </c>
      <c r="V131" s="65">
        <v>1320000</v>
      </c>
      <c r="W131" s="66" t="s">
        <v>1054</v>
      </c>
      <c r="X131" s="67">
        <v>46329</v>
      </c>
    </row>
    <row r="132" spans="1:24" ht="15.75" x14ac:dyDescent="0.25">
      <c r="A132" s="13">
        <v>131</v>
      </c>
      <c r="B132" s="2" t="s">
        <v>265</v>
      </c>
      <c r="C132" s="2" t="s">
        <v>266</v>
      </c>
      <c r="D132" s="2" t="s">
        <v>42</v>
      </c>
      <c r="E132" s="2">
        <v>1364</v>
      </c>
      <c r="F132" s="2" t="s">
        <v>277</v>
      </c>
      <c r="G132" s="2" t="s">
        <v>278</v>
      </c>
      <c r="H132" s="1" t="s">
        <v>1302</v>
      </c>
      <c r="I132" s="2" t="s">
        <v>38</v>
      </c>
      <c r="J132" s="2" t="s">
        <v>13</v>
      </c>
      <c r="K132" s="9">
        <v>44474</v>
      </c>
      <c r="L132" s="2">
        <v>2</v>
      </c>
      <c r="M132" s="2" t="s">
        <v>500</v>
      </c>
      <c r="N132" s="10">
        <v>9398302398</v>
      </c>
      <c r="O132" s="57" t="s">
        <v>581</v>
      </c>
      <c r="P132" s="57" t="s">
        <v>448</v>
      </c>
      <c r="Q132" s="57" t="s">
        <v>817</v>
      </c>
      <c r="R132" s="64">
        <v>30542</v>
      </c>
      <c r="S132" s="36">
        <v>40</v>
      </c>
      <c r="T132" s="36">
        <v>17</v>
      </c>
      <c r="U132" s="65">
        <v>60000</v>
      </c>
      <c r="V132" s="65">
        <v>720000</v>
      </c>
      <c r="W132" s="66" t="s">
        <v>1055</v>
      </c>
      <c r="X132" s="67">
        <v>47506</v>
      </c>
    </row>
    <row r="133" spans="1:24" ht="15.75" x14ac:dyDescent="0.25">
      <c r="A133" s="12">
        <v>132</v>
      </c>
      <c r="B133" s="1" t="s">
        <v>265</v>
      </c>
      <c r="C133" s="1" t="s">
        <v>266</v>
      </c>
      <c r="D133" s="1" t="s">
        <v>42</v>
      </c>
      <c r="E133" s="1">
        <v>1314</v>
      </c>
      <c r="F133" s="1" t="s">
        <v>279</v>
      </c>
      <c r="G133" s="1" t="s">
        <v>278</v>
      </c>
      <c r="H133" s="1" t="s">
        <v>1302</v>
      </c>
      <c r="I133" s="1" t="s">
        <v>15</v>
      </c>
      <c r="J133" s="1" t="s">
        <v>13</v>
      </c>
      <c r="K133" s="7">
        <v>42232</v>
      </c>
      <c r="L133" s="1">
        <v>8</v>
      </c>
      <c r="M133" s="1" t="s">
        <v>500</v>
      </c>
      <c r="N133" s="8">
        <v>251961082787</v>
      </c>
      <c r="O133" s="57" t="s">
        <v>582</v>
      </c>
      <c r="P133" s="57" t="s">
        <v>448</v>
      </c>
      <c r="Q133" s="57" t="s">
        <v>818</v>
      </c>
      <c r="R133" s="64">
        <v>27902</v>
      </c>
      <c r="S133" s="36">
        <v>47</v>
      </c>
      <c r="T133" s="36">
        <v>14</v>
      </c>
      <c r="U133" s="65">
        <v>45000</v>
      </c>
      <c r="V133" s="65">
        <v>540000</v>
      </c>
      <c r="W133" s="66" t="s">
        <v>1056</v>
      </c>
      <c r="X133" s="67">
        <v>44933</v>
      </c>
    </row>
    <row r="134" spans="1:24" ht="15.75" x14ac:dyDescent="0.25">
      <c r="A134" s="12">
        <v>133</v>
      </c>
      <c r="B134" s="2" t="s">
        <v>265</v>
      </c>
      <c r="C134" s="2" t="s">
        <v>266</v>
      </c>
      <c r="D134" s="2" t="s">
        <v>42</v>
      </c>
      <c r="E134" s="2">
        <v>1331</v>
      </c>
      <c r="F134" s="2" t="s">
        <v>1208</v>
      </c>
      <c r="G134" s="2" t="s">
        <v>280</v>
      </c>
      <c r="H134" s="2" t="s">
        <v>1293</v>
      </c>
      <c r="I134" s="2" t="s">
        <v>15</v>
      </c>
      <c r="J134" s="2" t="s">
        <v>13</v>
      </c>
      <c r="K134" s="9">
        <v>42545</v>
      </c>
      <c r="L134" s="2">
        <v>7</v>
      </c>
      <c r="M134" s="2" t="s">
        <v>500</v>
      </c>
      <c r="N134" s="10">
        <v>9849395514</v>
      </c>
      <c r="O134" s="57" t="s">
        <v>583</v>
      </c>
      <c r="P134" s="57" t="s">
        <v>448</v>
      </c>
      <c r="Q134" s="57" t="s">
        <v>819</v>
      </c>
      <c r="R134" s="64">
        <v>28681</v>
      </c>
      <c r="S134" s="36">
        <v>45</v>
      </c>
      <c r="T134" s="36">
        <v>14</v>
      </c>
      <c r="U134" s="65">
        <v>40000</v>
      </c>
      <c r="V134" s="65">
        <v>480000</v>
      </c>
      <c r="W134" s="66" t="s">
        <v>1057</v>
      </c>
      <c r="X134" s="67">
        <v>45354</v>
      </c>
    </row>
    <row r="135" spans="1:24" ht="15.75" x14ac:dyDescent="0.25">
      <c r="A135" s="13">
        <v>134</v>
      </c>
      <c r="B135" s="1" t="s">
        <v>265</v>
      </c>
      <c r="C135" s="1" t="s">
        <v>266</v>
      </c>
      <c r="D135" s="1" t="s">
        <v>42</v>
      </c>
      <c r="E135" s="1" t="s">
        <v>281</v>
      </c>
      <c r="F135" s="1" t="s">
        <v>282</v>
      </c>
      <c r="G135" s="1" t="s">
        <v>184</v>
      </c>
      <c r="H135" s="2" t="s">
        <v>1237</v>
      </c>
      <c r="I135" s="1" t="s">
        <v>15</v>
      </c>
      <c r="J135" s="1" t="s">
        <v>13</v>
      </c>
      <c r="K135" s="7">
        <v>41989</v>
      </c>
      <c r="L135" s="1">
        <v>9</v>
      </c>
      <c r="M135" s="1" t="s">
        <v>458</v>
      </c>
      <c r="N135" s="8">
        <v>22672950038</v>
      </c>
      <c r="O135" s="57" t="s">
        <v>584</v>
      </c>
      <c r="P135" s="57" t="s">
        <v>448</v>
      </c>
      <c r="Q135" s="57" t="s">
        <v>820</v>
      </c>
      <c r="R135" s="64">
        <v>29774</v>
      </c>
      <c r="S135" s="36">
        <v>42</v>
      </c>
      <c r="T135" s="36">
        <v>14</v>
      </c>
      <c r="U135" s="65">
        <v>55000</v>
      </c>
      <c r="V135" s="65">
        <v>660000</v>
      </c>
      <c r="W135" s="66" t="s">
        <v>1058</v>
      </c>
      <c r="X135" s="67">
        <v>45781</v>
      </c>
    </row>
    <row r="136" spans="1:24" ht="15.75" x14ac:dyDescent="0.25">
      <c r="A136" s="12">
        <v>135</v>
      </c>
      <c r="B136" s="2" t="s">
        <v>265</v>
      </c>
      <c r="C136" s="2" t="s">
        <v>266</v>
      </c>
      <c r="D136" s="2" t="s">
        <v>54</v>
      </c>
      <c r="E136" s="2" t="s">
        <v>283</v>
      </c>
      <c r="F136" s="2" t="s">
        <v>284</v>
      </c>
      <c r="G136" s="2" t="s">
        <v>285</v>
      </c>
      <c r="H136" s="2" t="s">
        <v>1304</v>
      </c>
      <c r="I136" s="2" t="s">
        <v>15</v>
      </c>
      <c r="J136" s="2" t="s">
        <v>13</v>
      </c>
      <c r="K136" s="9">
        <v>42283</v>
      </c>
      <c r="L136" s="2">
        <v>8</v>
      </c>
      <c r="M136" s="2" t="s">
        <v>1172</v>
      </c>
      <c r="N136" s="10">
        <v>68555638</v>
      </c>
      <c r="O136" s="57" t="s">
        <v>585</v>
      </c>
      <c r="P136" s="57" t="s">
        <v>448</v>
      </c>
      <c r="Q136" s="57" t="s">
        <v>821</v>
      </c>
      <c r="R136" s="64">
        <v>23592</v>
      </c>
      <c r="S136" s="36">
        <v>59</v>
      </c>
      <c r="T136" s="36">
        <v>21</v>
      </c>
      <c r="U136" s="65">
        <v>75000</v>
      </c>
      <c r="V136" s="65">
        <v>900000</v>
      </c>
      <c r="W136" s="66" t="s">
        <v>1059</v>
      </c>
      <c r="X136" s="67">
        <v>42956</v>
      </c>
    </row>
    <row r="137" spans="1:24" ht="15.75" x14ac:dyDescent="0.25">
      <c r="A137" s="12">
        <v>136</v>
      </c>
      <c r="B137" s="1" t="s">
        <v>265</v>
      </c>
      <c r="C137" s="1" t="s">
        <v>266</v>
      </c>
      <c r="D137" s="1" t="s">
        <v>155</v>
      </c>
      <c r="E137" s="1">
        <v>1504</v>
      </c>
      <c r="F137" s="1" t="s">
        <v>286</v>
      </c>
      <c r="G137" s="1" t="s">
        <v>287</v>
      </c>
      <c r="H137" s="2" t="s">
        <v>1303</v>
      </c>
      <c r="I137" s="1" t="s">
        <v>15</v>
      </c>
      <c r="J137" s="1" t="s">
        <v>13</v>
      </c>
      <c r="K137" s="7">
        <v>44596</v>
      </c>
      <c r="L137" s="1">
        <v>1</v>
      </c>
      <c r="M137" s="1" t="s">
        <v>1172</v>
      </c>
      <c r="N137" s="8">
        <v>9866397439</v>
      </c>
      <c r="O137" s="57" t="s">
        <v>586</v>
      </c>
      <c r="P137" s="57" t="s">
        <v>448</v>
      </c>
      <c r="Q137" s="57" t="s">
        <v>822</v>
      </c>
      <c r="R137" s="64">
        <v>22812</v>
      </c>
      <c r="S137" s="36">
        <v>61</v>
      </c>
      <c r="T137" s="36">
        <v>33</v>
      </c>
      <c r="U137" s="65">
        <v>150000</v>
      </c>
      <c r="V137" s="65">
        <v>1800000</v>
      </c>
      <c r="W137" s="66" t="s">
        <v>1060</v>
      </c>
      <c r="X137" s="67">
        <v>46406</v>
      </c>
    </row>
    <row r="138" spans="1:24" ht="15.75" x14ac:dyDescent="0.25">
      <c r="A138" s="13">
        <v>137</v>
      </c>
      <c r="B138" s="2" t="s">
        <v>265</v>
      </c>
      <c r="C138" s="2" t="s">
        <v>266</v>
      </c>
      <c r="D138" s="2" t="s">
        <v>155</v>
      </c>
      <c r="E138" s="2">
        <v>1913</v>
      </c>
      <c r="F138" s="2" t="s">
        <v>288</v>
      </c>
      <c r="G138" s="2" t="s">
        <v>211</v>
      </c>
      <c r="H138" s="2" t="s">
        <v>1259</v>
      </c>
      <c r="I138" s="2" t="s">
        <v>15</v>
      </c>
      <c r="J138" s="2" t="s">
        <v>13</v>
      </c>
      <c r="K138" s="9">
        <v>41734</v>
      </c>
      <c r="L138" s="2">
        <v>9</v>
      </c>
      <c r="M138" s="2" t="s">
        <v>1172</v>
      </c>
      <c r="N138" s="10">
        <v>99123456789</v>
      </c>
      <c r="O138" s="57" t="s">
        <v>477</v>
      </c>
      <c r="P138" s="57" t="s">
        <v>448</v>
      </c>
      <c r="Q138" s="57" t="s">
        <v>756</v>
      </c>
      <c r="R138" s="64">
        <v>24654</v>
      </c>
      <c r="S138" s="36">
        <v>56</v>
      </c>
      <c r="T138" s="36">
        <v>19</v>
      </c>
      <c r="U138" s="65">
        <v>60000</v>
      </c>
      <c r="V138" s="65">
        <v>720000</v>
      </c>
      <c r="W138" s="66" t="s">
        <v>1061</v>
      </c>
      <c r="X138" s="67">
        <v>44038</v>
      </c>
    </row>
    <row r="139" spans="1:24" ht="15.75" x14ac:dyDescent="0.25">
      <c r="A139" s="12">
        <v>138</v>
      </c>
      <c r="B139" s="1" t="s">
        <v>265</v>
      </c>
      <c r="C139" s="1" t="s">
        <v>266</v>
      </c>
      <c r="D139" s="1" t="s">
        <v>155</v>
      </c>
      <c r="E139" s="1">
        <v>1371</v>
      </c>
      <c r="F139" s="1" t="s">
        <v>289</v>
      </c>
      <c r="G139" s="1" t="s">
        <v>290</v>
      </c>
      <c r="H139" s="2" t="s">
        <v>1294</v>
      </c>
      <c r="I139" s="1" t="s">
        <v>15</v>
      </c>
      <c r="J139" s="1" t="s">
        <v>13</v>
      </c>
      <c r="K139" s="7">
        <v>45034</v>
      </c>
      <c r="L139" s="1">
        <v>0</v>
      </c>
      <c r="M139" s="1" t="s">
        <v>1172</v>
      </c>
      <c r="N139" s="8">
        <v>7051989355</v>
      </c>
      <c r="O139" s="57" t="s">
        <v>587</v>
      </c>
      <c r="P139" s="57" t="s">
        <v>448</v>
      </c>
      <c r="Q139" s="57" t="s">
        <v>823</v>
      </c>
      <c r="R139" s="64">
        <v>28172</v>
      </c>
      <c r="S139" s="36">
        <v>46</v>
      </c>
      <c r="T139" s="36">
        <v>15</v>
      </c>
      <c r="U139" s="65">
        <v>75000</v>
      </c>
      <c r="V139" s="65">
        <v>900000</v>
      </c>
      <c r="W139" s="66" t="s">
        <v>1062</v>
      </c>
      <c r="X139" s="67">
        <v>48050</v>
      </c>
    </row>
    <row r="140" spans="1:24" ht="15.75" x14ac:dyDescent="0.25">
      <c r="A140" s="12">
        <v>139</v>
      </c>
      <c r="B140" s="2" t="s">
        <v>265</v>
      </c>
      <c r="C140" s="2" t="s">
        <v>266</v>
      </c>
      <c r="D140" s="2" t="s">
        <v>60</v>
      </c>
      <c r="E140" s="2">
        <v>1357</v>
      </c>
      <c r="F140" s="2" t="s">
        <v>291</v>
      </c>
      <c r="G140" s="2" t="s">
        <v>292</v>
      </c>
      <c r="H140" s="2" t="s">
        <v>1315</v>
      </c>
      <c r="I140" s="2" t="s">
        <v>15</v>
      </c>
      <c r="J140" s="2" t="s">
        <v>13</v>
      </c>
      <c r="K140" s="9">
        <v>43491</v>
      </c>
      <c r="L140" s="2">
        <v>4</v>
      </c>
      <c r="M140" s="2" t="s">
        <v>441</v>
      </c>
      <c r="N140" s="10">
        <v>8886008671</v>
      </c>
      <c r="O140" s="57" t="s">
        <v>588</v>
      </c>
      <c r="P140" s="57" t="s">
        <v>448</v>
      </c>
      <c r="Q140" s="57" t="s">
        <v>824</v>
      </c>
      <c r="R140" s="64">
        <v>27576</v>
      </c>
      <c r="S140" s="36">
        <v>48</v>
      </c>
      <c r="T140" s="36">
        <v>23</v>
      </c>
      <c r="U140" s="65">
        <v>50000</v>
      </c>
      <c r="V140" s="65">
        <v>600000</v>
      </c>
      <c r="W140" s="66" t="s">
        <v>1063</v>
      </c>
      <c r="X140" s="67">
        <v>47099</v>
      </c>
    </row>
    <row r="141" spans="1:24" ht="15.75" x14ac:dyDescent="0.25">
      <c r="A141" s="13">
        <v>140</v>
      </c>
      <c r="B141" s="2" t="s">
        <v>293</v>
      </c>
      <c r="C141" s="2" t="s">
        <v>294</v>
      </c>
      <c r="D141" s="2" t="s">
        <v>16</v>
      </c>
      <c r="E141" s="2">
        <v>3519</v>
      </c>
      <c r="F141" s="2" t="s">
        <v>295</v>
      </c>
      <c r="G141" s="2" t="s">
        <v>166</v>
      </c>
      <c r="H141" s="2" t="s">
        <v>1336</v>
      </c>
      <c r="I141" s="2" t="s">
        <v>15</v>
      </c>
      <c r="J141" s="2" t="s">
        <v>13</v>
      </c>
      <c r="K141" s="9">
        <v>43021</v>
      </c>
      <c r="L141" s="2">
        <v>6</v>
      </c>
      <c r="M141" s="2" t="s">
        <v>1173</v>
      </c>
      <c r="N141" s="10">
        <v>9640909346</v>
      </c>
      <c r="O141" s="57" t="s">
        <v>589</v>
      </c>
      <c r="P141" s="57" t="s">
        <v>448</v>
      </c>
      <c r="Q141" s="57" t="s">
        <v>825</v>
      </c>
      <c r="R141" s="64">
        <v>25750</v>
      </c>
      <c r="S141" s="36">
        <v>53</v>
      </c>
      <c r="T141" s="36">
        <v>20</v>
      </c>
      <c r="U141" s="65">
        <v>75000</v>
      </c>
      <c r="V141" s="65">
        <v>900000</v>
      </c>
      <c r="W141" s="66" t="s">
        <v>1064</v>
      </c>
      <c r="X141" s="67">
        <v>44836</v>
      </c>
    </row>
    <row r="142" spans="1:24" ht="15.75" x14ac:dyDescent="0.25">
      <c r="A142" s="12">
        <v>141</v>
      </c>
      <c r="B142" s="1" t="s">
        <v>293</v>
      </c>
      <c r="C142" s="1" t="s">
        <v>294</v>
      </c>
      <c r="D142" s="1" t="s">
        <v>27</v>
      </c>
      <c r="E142" s="1">
        <v>3409</v>
      </c>
      <c r="F142" s="1" t="s">
        <v>296</v>
      </c>
      <c r="G142" s="1" t="s">
        <v>272</v>
      </c>
      <c r="H142" s="2" t="s">
        <v>1305</v>
      </c>
      <c r="I142" s="1" t="s">
        <v>15</v>
      </c>
      <c r="J142" s="1" t="s">
        <v>13</v>
      </c>
      <c r="K142" s="7">
        <v>40839</v>
      </c>
      <c r="L142" s="1">
        <v>12</v>
      </c>
      <c r="M142" s="1" t="s">
        <v>458</v>
      </c>
      <c r="N142" s="8">
        <v>919976287926</v>
      </c>
      <c r="O142" s="57" t="s">
        <v>590</v>
      </c>
      <c r="P142" s="57" t="s">
        <v>448</v>
      </c>
      <c r="Q142" s="57" t="s">
        <v>826</v>
      </c>
      <c r="R142" s="64">
        <v>33008</v>
      </c>
      <c r="S142" s="36">
        <v>33</v>
      </c>
      <c r="T142" s="36">
        <v>6</v>
      </c>
      <c r="U142" s="65">
        <v>65000</v>
      </c>
      <c r="V142" s="65">
        <v>780000</v>
      </c>
      <c r="W142" s="66" t="s">
        <v>1065</v>
      </c>
      <c r="X142" s="67">
        <v>44436</v>
      </c>
    </row>
    <row r="143" spans="1:24" ht="15.75" x14ac:dyDescent="0.25">
      <c r="A143" s="12">
        <v>142</v>
      </c>
      <c r="B143" s="2" t="s">
        <v>297</v>
      </c>
      <c r="C143" s="2" t="s">
        <v>294</v>
      </c>
      <c r="D143" s="2" t="s">
        <v>27</v>
      </c>
      <c r="E143" s="2">
        <v>3408</v>
      </c>
      <c r="F143" s="2" t="s">
        <v>298</v>
      </c>
      <c r="G143" s="2" t="s">
        <v>299</v>
      </c>
      <c r="H143" s="2" t="s">
        <v>1305</v>
      </c>
      <c r="I143" s="2" t="s">
        <v>38</v>
      </c>
      <c r="J143" s="2" t="s">
        <v>13</v>
      </c>
      <c r="K143" s="9">
        <v>40792</v>
      </c>
      <c r="L143" s="2">
        <v>12</v>
      </c>
      <c r="M143" s="2" t="s">
        <v>1174</v>
      </c>
      <c r="N143" s="10">
        <v>919894736813</v>
      </c>
      <c r="O143" s="57" t="s">
        <v>591</v>
      </c>
      <c r="P143" s="57" t="s">
        <v>448</v>
      </c>
      <c r="Q143" s="57" t="s">
        <v>827</v>
      </c>
      <c r="R143" s="64">
        <v>31709</v>
      </c>
      <c r="S143" s="36">
        <v>37</v>
      </c>
      <c r="T143" s="36">
        <v>6</v>
      </c>
      <c r="U143" s="65">
        <v>65000</v>
      </c>
      <c r="V143" s="65">
        <v>780000</v>
      </c>
      <c r="W143" s="66" t="s">
        <v>1066</v>
      </c>
      <c r="X143" s="67">
        <v>43271</v>
      </c>
    </row>
    <row r="144" spans="1:24" ht="15.75" x14ac:dyDescent="0.25">
      <c r="A144" s="13">
        <v>143</v>
      </c>
      <c r="B144" s="1" t="s">
        <v>293</v>
      </c>
      <c r="C144" s="1" t="s">
        <v>294</v>
      </c>
      <c r="D144" s="1" t="s">
        <v>27</v>
      </c>
      <c r="E144" s="1">
        <v>4901</v>
      </c>
      <c r="F144" s="1" t="s">
        <v>300</v>
      </c>
      <c r="G144" s="1" t="s">
        <v>88</v>
      </c>
      <c r="H144" s="2" t="s">
        <v>1246</v>
      </c>
      <c r="I144" s="1" t="s">
        <v>15</v>
      </c>
      <c r="J144" s="1" t="s">
        <v>13</v>
      </c>
      <c r="K144" s="7">
        <v>35398</v>
      </c>
      <c r="L144" s="1">
        <v>27</v>
      </c>
      <c r="M144" s="1" t="s">
        <v>458</v>
      </c>
      <c r="N144" s="8">
        <v>9194966623</v>
      </c>
      <c r="O144" s="57" t="s">
        <v>592</v>
      </c>
      <c r="P144" s="57" t="s">
        <v>448</v>
      </c>
      <c r="Q144" s="57" t="s">
        <v>828</v>
      </c>
      <c r="R144" s="64">
        <v>24962</v>
      </c>
      <c r="S144" s="36">
        <v>55</v>
      </c>
      <c r="T144" s="36">
        <v>27</v>
      </c>
      <c r="U144" s="65">
        <v>70000</v>
      </c>
      <c r="V144" s="65">
        <v>840000</v>
      </c>
      <c r="W144" s="66" t="s">
        <v>1067</v>
      </c>
      <c r="X144" s="67">
        <v>43033</v>
      </c>
    </row>
    <row r="145" spans="1:24" ht="15.75" x14ac:dyDescent="0.25">
      <c r="A145" s="12">
        <v>144</v>
      </c>
      <c r="B145" s="2" t="s">
        <v>293</v>
      </c>
      <c r="C145" s="2" t="s">
        <v>294</v>
      </c>
      <c r="D145" s="2" t="s">
        <v>27</v>
      </c>
      <c r="E145" s="2">
        <v>3459</v>
      </c>
      <c r="F145" s="2" t="s">
        <v>301</v>
      </c>
      <c r="G145" s="2" t="s">
        <v>74</v>
      </c>
      <c r="H145" s="2" t="s">
        <v>1246</v>
      </c>
      <c r="I145" s="2" t="s">
        <v>15</v>
      </c>
      <c r="J145" s="2" t="s">
        <v>13</v>
      </c>
      <c r="K145" s="9">
        <v>44768</v>
      </c>
      <c r="L145" s="2">
        <v>1</v>
      </c>
      <c r="M145" s="2" t="s">
        <v>1172</v>
      </c>
      <c r="N145" s="10">
        <v>9290079205</v>
      </c>
      <c r="O145" s="57" t="s">
        <v>593</v>
      </c>
      <c r="P145" s="57" t="s">
        <v>448</v>
      </c>
      <c r="Q145" s="57" t="s">
        <v>829</v>
      </c>
      <c r="R145" s="64">
        <v>27535</v>
      </c>
      <c r="S145" s="36">
        <v>48</v>
      </c>
      <c r="T145" s="36">
        <v>20</v>
      </c>
      <c r="U145" s="65">
        <v>65000</v>
      </c>
      <c r="V145" s="65">
        <v>780000</v>
      </c>
      <c r="W145" s="66" t="s">
        <v>1068</v>
      </c>
      <c r="X145" s="67">
        <v>48233</v>
      </c>
    </row>
    <row r="146" spans="1:24" ht="15.75" x14ac:dyDescent="0.25">
      <c r="A146" s="12">
        <v>145</v>
      </c>
      <c r="B146" s="1" t="s">
        <v>293</v>
      </c>
      <c r="C146" s="1" t="s">
        <v>294</v>
      </c>
      <c r="D146" s="1" t="s">
        <v>27</v>
      </c>
      <c r="E146" s="1">
        <v>3419</v>
      </c>
      <c r="F146" s="1" t="s">
        <v>302</v>
      </c>
      <c r="G146" s="1" t="s">
        <v>303</v>
      </c>
      <c r="H146" s="2" t="s">
        <v>1246</v>
      </c>
      <c r="I146" s="1" t="s">
        <v>15</v>
      </c>
      <c r="J146" s="1" t="s">
        <v>13</v>
      </c>
      <c r="K146" s="7">
        <v>41577</v>
      </c>
      <c r="L146" s="1">
        <v>10</v>
      </c>
      <c r="M146" s="1" t="s">
        <v>500</v>
      </c>
      <c r="N146" s="8">
        <v>919885984247</v>
      </c>
      <c r="O146" s="57" t="s">
        <v>594</v>
      </c>
      <c r="P146" s="57" t="s">
        <v>448</v>
      </c>
      <c r="Q146" s="57" t="s">
        <v>830</v>
      </c>
      <c r="R146" s="64">
        <v>27545</v>
      </c>
      <c r="S146" s="36">
        <v>48</v>
      </c>
      <c r="T146" s="36">
        <v>13</v>
      </c>
      <c r="U146" s="65">
        <v>50000</v>
      </c>
      <c r="V146" s="65">
        <v>600000</v>
      </c>
      <c r="W146" s="66" t="s">
        <v>1069</v>
      </c>
      <c r="X146" s="67">
        <v>44697</v>
      </c>
    </row>
    <row r="147" spans="1:24" ht="15.75" x14ac:dyDescent="0.25">
      <c r="A147" s="13">
        <v>146</v>
      </c>
      <c r="B147" s="2" t="s">
        <v>293</v>
      </c>
      <c r="C147" s="2" t="s">
        <v>294</v>
      </c>
      <c r="D147" s="2" t="s">
        <v>27</v>
      </c>
      <c r="E147" s="2">
        <v>3422</v>
      </c>
      <c r="F147" s="2" t="s">
        <v>304</v>
      </c>
      <c r="G147" s="2" t="s">
        <v>114</v>
      </c>
      <c r="H147" s="2" t="s">
        <v>1306</v>
      </c>
      <c r="I147" s="2" t="s">
        <v>15</v>
      </c>
      <c r="J147" s="2" t="s">
        <v>13</v>
      </c>
      <c r="K147" s="9">
        <v>41666</v>
      </c>
      <c r="L147" s="2">
        <v>9</v>
      </c>
      <c r="M147" s="2" t="s">
        <v>458</v>
      </c>
      <c r="N147" s="10">
        <v>918985925618</v>
      </c>
      <c r="O147" s="57" t="s">
        <v>595</v>
      </c>
      <c r="P147" s="57" t="s">
        <v>448</v>
      </c>
      <c r="Q147" s="57" t="s">
        <v>831</v>
      </c>
      <c r="R147" s="64">
        <v>27983</v>
      </c>
      <c r="S147" s="36">
        <v>47</v>
      </c>
      <c r="T147" s="36">
        <v>15</v>
      </c>
      <c r="U147" s="65">
        <v>40000</v>
      </c>
      <c r="V147" s="65">
        <v>480000</v>
      </c>
      <c r="W147" s="66" t="s">
        <v>1070</v>
      </c>
      <c r="X147" s="67">
        <v>44159</v>
      </c>
    </row>
    <row r="148" spans="1:24" ht="15.75" x14ac:dyDescent="0.25">
      <c r="A148" s="12">
        <v>147</v>
      </c>
      <c r="B148" s="1" t="s">
        <v>293</v>
      </c>
      <c r="C148" s="1" t="s">
        <v>294</v>
      </c>
      <c r="D148" s="1" t="s">
        <v>27</v>
      </c>
      <c r="E148" s="1">
        <v>3506</v>
      </c>
      <c r="F148" s="1" t="s">
        <v>305</v>
      </c>
      <c r="G148" s="1" t="s">
        <v>306</v>
      </c>
      <c r="H148" s="2" t="s">
        <v>1316</v>
      </c>
      <c r="I148" s="1" t="s">
        <v>15</v>
      </c>
      <c r="J148" s="1" t="s">
        <v>13</v>
      </c>
      <c r="K148" s="7">
        <v>41483</v>
      </c>
      <c r="L148" s="1">
        <v>10</v>
      </c>
      <c r="M148" s="1" t="s">
        <v>458</v>
      </c>
      <c r="N148" s="8">
        <v>919102615884</v>
      </c>
      <c r="O148" s="57" t="s">
        <v>596</v>
      </c>
      <c r="P148" s="57" t="s">
        <v>448</v>
      </c>
      <c r="Q148" s="57" t="s">
        <v>832</v>
      </c>
      <c r="R148" s="64">
        <v>32095</v>
      </c>
      <c r="S148" s="36">
        <v>36</v>
      </c>
      <c r="T148" s="36">
        <v>11</v>
      </c>
      <c r="U148" s="65">
        <v>35000</v>
      </c>
      <c r="V148" s="65">
        <v>420000</v>
      </c>
      <c r="W148" s="66" t="s">
        <v>1071</v>
      </c>
      <c r="X148" s="67">
        <v>43131</v>
      </c>
    </row>
    <row r="149" spans="1:24" ht="15.75" x14ac:dyDescent="0.25">
      <c r="A149" s="12">
        <v>148</v>
      </c>
      <c r="B149" s="1" t="s">
        <v>293</v>
      </c>
      <c r="C149" s="1" t="s">
        <v>294</v>
      </c>
      <c r="D149" s="1" t="s">
        <v>42</v>
      </c>
      <c r="E149" s="1">
        <v>3532</v>
      </c>
      <c r="F149" s="1" t="s">
        <v>307</v>
      </c>
      <c r="G149" s="1" t="s">
        <v>142</v>
      </c>
      <c r="H149" s="2" t="s">
        <v>1253</v>
      </c>
      <c r="I149" s="1" t="s">
        <v>38</v>
      </c>
      <c r="J149" s="1" t="s">
        <v>13</v>
      </c>
      <c r="K149" s="7">
        <v>43430</v>
      </c>
      <c r="L149" s="1">
        <v>5</v>
      </c>
      <c r="M149" s="1" t="s">
        <v>458</v>
      </c>
      <c r="N149" s="8">
        <v>9502150487</v>
      </c>
      <c r="O149" s="57" t="s">
        <v>597</v>
      </c>
      <c r="P149" s="57" t="s">
        <v>448</v>
      </c>
      <c r="Q149" s="57" t="s">
        <v>833</v>
      </c>
      <c r="R149" s="64">
        <v>32243</v>
      </c>
      <c r="S149" s="36">
        <v>35</v>
      </c>
      <c r="T149" s="36">
        <v>9</v>
      </c>
      <c r="U149" s="65">
        <v>50000</v>
      </c>
      <c r="V149" s="65">
        <v>600000</v>
      </c>
      <c r="W149" s="66" t="s">
        <v>1072</v>
      </c>
      <c r="X149" s="67">
        <v>46137</v>
      </c>
    </row>
    <row r="150" spans="1:24" ht="15.75" x14ac:dyDescent="0.25">
      <c r="A150" s="13">
        <v>149</v>
      </c>
      <c r="B150" s="2" t="s">
        <v>293</v>
      </c>
      <c r="C150" s="2" t="s">
        <v>294</v>
      </c>
      <c r="D150" s="2" t="s">
        <v>42</v>
      </c>
      <c r="E150" s="2">
        <v>3515</v>
      </c>
      <c r="F150" s="2" t="s">
        <v>308</v>
      </c>
      <c r="G150" s="2" t="s">
        <v>252</v>
      </c>
      <c r="H150" s="2" t="s">
        <v>1235</v>
      </c>
      <c r="I150" s="2" t="s">
        <v>15</v>
      </c>
      <c r="J150" s="2" t="s">
        <v>13</v>
      </c>
      <c r="K150" s="9">
        <v>42907</v>
      </c>
      <c r="L150" s="2">
        <v>6</v>
      </c>
      <c r="M150" s="2" t="s">
        <v>1174</v>
      </c>
      <c r="N150" s="10">
        <v>9949464448</v>
      </c>
      <c r="O150" s="57" t="s">
        <v>598</v>
      </c>
      <c r="P150" s="57" t="s">
        <v>448</v>
      </c>
      <c r="Q150" s="57" t="s">
        <v>834</v>
      </c>
      <c r="R150" s="64">
        <v>27949</v>
      </c>
      <c r="S150" s="36">
        <v>47</v>
      </c>
      <c r="T150" s="36">
        <v>15</v>
      </c>
      <c r="U150" s="65">
        <v>100000</v>
      </c>
      <c r="V150" s="65">
        <v>1200000</v>
      </c>
      <c r="W150" s="66" t="s">
        <v>1073</v>
      </c>
      <c r="X150" s="67">
        <v>45447</v>
      </c>
    </row>
    <row r="151" spans="1:24" ht="15.75" x14ac:dyDescent="0.25">
      <c r="A151" s="12">
        <v>150</v>
      </c>
      <c r="B151" s="1" t="s">
        <v>293</v>
      </c>
      <c r="C151" s="1" t="s">
        <v>294</v>
      </c>
      <c r="D151" s="1" t="s">
        <v>42</v>
      </c>
      <c r="E151" s="1">
        <v>2498</v>
      </c>
      <c r="F151" s="1" t="s">
        <v>309</v>
      </c>
      <c r="G151" s="1" t="s">
        <v>74</v>
      </c>
      <c r="H151" s="2" t="s">
        <v>1264</v>
      </c>
      <c r="I151" s="1" t="s">
        <v>15</v>
      </c>
      <c r="J151" s="1" t="s">
        <v>13</v>
      </c>
      <c r="K151" s="7">
        <v>44263</v>
      </c>
      <c r="L151" s="1">
        <v>2</v>
      </c>
      <c r="M151" s="1" t="s">
        <v>500</v>
      </c>
      <c r="N151" s="8">
        <v>9573797635</v>
      </c>
      <c r="O151" s="57" t="s">
        <v>599</v>
      </c>
      <c r="P151" s="57" t="s">
        <v>448</v>
      </c>
      <c r="Q151" s="57" t="s">
        <v>835</v>
      </c>
      <c r="R151" s="64">
        <v>34485</v>
      </c>
      <c r="S151" s="36">
        <v>29</v>
      </c>
      <c r="T151" s="36">
        <v>9</v>
      </c>
      <c r="U151" s="65">
        <v>55000</v>
      </c>
      <c r="V151" s="65">
        <v>660000</v>
      </c>
      <c r="W151" s="66" t="s">
        <v>1074</v>
      </c>
      <c r="X151" s="67">
        <v>45087</v>
      </c>
    </row>
    <row r="152" spans="1:24" ht="15.75" x14ac:dyDescent="0.25">
      <c r="A152" s="12">
        <v>151</v>
      </c>
      <c r="B152" s="2" t="s">
        <v>293</v>
      </c>
      <c r="C152" s="2" t="s">
        <v>294</v>
      </c>
      <c r="D152" s="2" t="s">
        <v>42</v>
      </c>
      <c r="E152" s="2">
        <v>3463</v>
      </c>
      <c r="F152" s="2" t="s">
        <v>310</v>
      </c>
      <c r="G152" s="2" t="s">
        <v>186</v>
      </c>
      <c r="H152" s="2" t="s">
        <v>1253</v>
      </c>
      <c r="I152" s="2" t="s">
        <v>15</v>
      </c>
      <c r="J152" s="2" t="s">
        <v>13</v>
      </c>
      <c r="K152" s="9">
        <v>45183</v>
      </c>
      <c r="L152" s="2">
        <v>0</v>
      </c>
      <c r="M152" s="2" t="s">
        <v>1174</v>
      </c>
      <c r="N152" s="10">
        <v>9059402331</v>
      </c>
      <c r="O152" s="57" t="s">
        <v>600</v>
      </c>
      <c r="P152" s="57" t="s">
        <v>448</v>
      </c>
      <c r="Q152" s="57" t="s">
        <v>836</v>
      </c>
      <c r="R152" s="64">
        <v>33373</v>
      </c>
      <c r="S152" s="36">
        <v>32</v>
      </c>
      <c r="T152" s="36">
        <v>8.1999999999999993</v>
      </c>
      <c r="U152" s="65">
        <v>75000</v>
      </c>
      <c r="V152" s="65">
        <v>900000</v>
      </c>
      <c r="W152" s="66" t="s">
        <v>1075</v>
      </c>
      <c r="X152" s="67">
        <v>46448</v>
      </c>
    </row>
    <row r="153" spans="1:24" ht="15.75" x14ac:dyDescent="0.25">
      <c r="A153" s="13">
        <v>152</v>
      </c>
      <c r="B153" s="1" t="s">
        <v>293</v>
      </c>
      <c r="C153" s="1" t="s">
        <v>294</v>
      </c>
      <c r="D153" s="1" t="s">
        <v>54</v>
      </c>
      <c r="E153" s="1">
        <v>3528</v>
      </c>
      <c r="F153" s="1" t="s">
        <v>311</v>
      </c>
      <c r="G153" s="1" t="s">
        <v>190</v>
      </c>
      <c r="H153" s="2" t="s">
        <v>1282</v>
      </c>
      <c r="I153" s="1" t="s">
        <v>15</v>
      </c>
      <c r="J153" s="1" t="s">
        <v>13</v>
      </c>
      <c r="K153" s="7">
        <v>43338</v>
      </c>
      <c r="L153" s="1">
        <v>5</v>
      </c>
      <c r="M153" s="1" t="s">
        <v>1172</v>
      </c>
      <c r="N153" s="8">
        <v>9553476717</v>
      </c>
      <c r="O153" s="57" t="s">
        <v>601</v>
      </c>
      <c r="P153" s="57" t="s">
        <v>448</v>
      </c>
      <c r="Q153" s="57" t="s">
        <v>837</v>
      </c>
      <c r="R153" s="64">
        <v>21528</v>
      </c>
      <c r="S153" s="36">
        <v>65</v>
      </c>
      <c r="T153" s="36">
        <v>34</v>
      </c>
      <c r="U153" s="65">
        <v>100000</v>
      </c>
      <c r="V153" s="65">
        <v>1200000</v>
      </c>
      <c r="W153" s="66" t="s">
        <v>1076</v>
      </c>
      <c r="X153" s="67">
        <v>43606</v>
      </c>
    </row>
    <row r="154" spans="1:24" ht="15.75" x14ac:dyDescent="0.25">
      <c r="A154" s="12">
        <v>153</v>
      </c>
      <c r="B154" s="1" t="s">
        <v>293</v>
      </c>
      <c r="C154" s="1" t="s">
        <v>294</v>
      </c>
      <c r="D154" s="1" t="s">
        <v>155</v>
      </c>
      <c r="E154" s="1">
        <v>3431</v>
      </c>
      <c r="F154" s="1" t="s">
        <v>313</v>
      </c>
      <c r="G154" s="1" t="s">
        <v>314</v>
      </c>
      <c r="H154" s="2" t="s">
        <v>1312</v>
      </c>
      <c r="I154" s="1" t="s">
        <v>15</v>
      </c>
      <c r="J154" s="1" t="s">
        <v>13</v>
      </c>
      <c r="K154" s="7">
        <v>42209</v>
      </c>
      <c r="L154" s="1">
        <v>8</v>
      </c>
      <c r="M154" s="1" t="s">
        <v>1172</v>
      </c>
      <c r="N154" s="8">
        <v>919966333949</v>
      </c>
      <c r="O154" s="57" t="s">
        <v>602</v>
      </c>
      <c r="P154" s="57" t="s">
        <v>448</v>
      </c>
      <c r="Q154" s="57" t="s">
        <v>838</v>
      </c>
      <c r="R154" s="64">
        <v>30522</v>
      </c>
      <c r="S154" s="36">
        <v>40</v>
      </c>
      <c r="T154" s="36">
        <v>11</v>
      </c>
      <c r="U154" s="65">
        <v>65000</v>
      </c>
      <c r="V154" s="65">
        <v>780000</v>
      </c>
      <c r="W154" s="66" t="s">
        <v>1077</v>
      </c>
      <c r="X154" s="67">
        <v>45736</v>
      </c>
    </row>
    <row r="155" spans="1:24" ht="15.75" x14ac:dyDescent="0.25">
      <c r="A155" s="12">
        <v>154</v>
      </c>
      <c r="B155" s="2" t="s">
        <v>293</v>
      </c>
      <c r="C155" s="2" t="s">
        <v>294</v>
      </c>
      <c r="D155" s="2" t="s">
        <v>155</v>
      </c>
      <c r="E155" s="2">
        <v>3525</v>
      </c>
      <c r="F155" s="2" t="s">
        <v>315</v>
      </c>
      <c r="G155" s="2" t="s">
        <v>112</v>
      </c>
      <c r="H155" s="2" t="s">
        <v>1276</v>
      </c>
      <c r="I155" s="2" t="s">
        <v>15</v>
      </c>
      <c r="J155" s="2" t="s">
        <v>13</v>
      </c>
      <c r="K155" s="9">
        <v>43229</v>
      </c>
      <c r="L155" s="2">
        <v>5</v>
      </c>
      <c r="M155" s="2" t="s">
        <v>458</v>
      </c>
      <c r="N155" s="10">
        <v>9676002009</v>
      </c>
      <c r="O155" s="57" t="s">
        <v>603</v>
      </c>
      <c r="P155" s="57" t="s">
        <v>448</v>
      </c>
      <c r="Q155" s="57" t="s">
        <v>839</v>
      </c>
      <c r="R155" s="64">
        <v>34148</v>
      </c>
      <c r="S155" s="36">
        <v>30</v>
      </c>
      <c r="T155" s="36">
        <v>7</v>
      </c>
      <c r="U155" s="65">
        <v>60000</v>
      </c>
      <c r="V155" s="65">
        <v>720000</v>
      </c>
      <c r="W155" s="66" t="s">
        <v>1078</v>
      </c>
      <c r="X155" s="67">
        <v>45144</v>
      </c>
    </row>
    <row r="156" spans="1:24" ht="15.75" x14ac:dyDescent="0.25">
      <c r="A156" s="13">
        <v>155</v>
      </c>
      <c r="B156" s="1" t="s">
        <v>293</v>
      </c>
      <c r="C156" s="1" t="s">
        <v>294</v>
      </c>
      <c r="D156" s="1" t="s">
        <v>155</v>
      </c>
      <c r="E156" s="1">
        <v>2025</v>
      </c>
      <c r="F156" s="1" t="s">
        <v>1194</v>
      </c>
      <c r="G156" s="1" t="s">
        <v>159</v>
      </c>
      <c r="H156" s="2" t="s">
        <v>1256</v>
      </c>
      <c r="I156" s="1" t="s">
        <v>38</v>
      </c>
      <c r="J156" s="1" t="s">
        <v>13</v>
      </c>
      <c r="K156" s="7">
        <v>42696</v>
      </c>
      <c r="L156" s="1">
        <v>7</v>
      </c>
      <c r="M156" s="1" t="s">
        <v>1172</v>
      </c>
      <c r="N156" s="8">
        <v>9491665142</v>
      </c>
      <c r="O156" s="57" t="s">
        <v>604</v>
      </c>
      <c r="P156" s="57" t="s">
        <v>448</v>
      </c>
      <c r="Q156" s="57" t="s">
        <v>840</v>
      </c>
      <c r="R156" s="64">
        <v>31923</v>
      </c>
      <c r="S156" s="36">
        <v>36</v>
      </c>
      <c r="T156" s="36">
        <v>9</v>
      </c>
      <c r="U156" s="65">
        <v>75000</v>
      </c>
      <c r="V156" s="65">
        <v>900000</v>
      </c>
      <c r="W156" s="66" t="s">
        <v>1079</v>
      </c>
      <c r="X156" s="67">
        <v>45236</v>
      </c>
    </row>
    <row r="157" spans="1:24" ht="15.75" x14ac:dyDescent="0.25">
      <c r="A157" s="12">
        <v>156</v>
      </c>
      <c r="B157" s="2" t="s">
        <v>293</v>
      </c>
      <c r="C157" s="2" t="s">
        <v>294</v>
      </c>
      <c r="D157" s="2" t="s">
        <v>55</v>
      </c>
      <c r="E157" s="2">
        <v>3521</v>
      </c>
      <c r="F157" s="2" t="s">
        <v>316</v>
      </c>
      <c r="G157" s="2" t="s">
        <v>317</v>
      </c>
      <c r="H157" s="2" t="s">
        <v>1317</v>
      </c>
      <c r="I157" s="2" t="s">
        <v>15</v>
      </c>
      <c r="J157" s="2" t="s">
        <v>13</v>
      </c>
      <c r="K157" s="9">
        <v>43039</v>
      </c>
      <c r="L157" s="2">
        <v>6</v>
      </c>
      <c r="M157" s="2" t="s">
        <v>1174</v>
      </c>
      <c r="N157" s="10">
        <v>8008556630</v>
      </c>
      <c r="O157" s="57" t="s">
        <v>605</v>
      </c>
      <c r="P157" s="57" t="s">
        <v>448</v>
      </c>
      <c r="Q157" s="57" t="s">
        <v>841</v>
      </c>
      <c r="R157" s="64">
        <v>31541</v>
      </c>
      <c r="S157" s="36">
        <v>37</v>
      </c>
      <c r="T157" s="36">
        <v>7</v>
      </c>
      <c r="U157" s="65">
        <v>70000</v>
      </c>
      <c r="V157" s="65">
        <v>840000</v>
      </c>
      <c r="W157" s="66" t="s">
        <v>1080</v>
      </c>
      <c r="X157" s="67">
        <v>45727</v>
      </c>
    </row>
    <row r="158" spans="1:24" ht="15.75" x14ac:dyDescent="0.25">
      <c r="A158" s="12">
        <v>157</v>
      </c>
      <c r="B158" s="1" t="s">
        <v>293</v>
      </c>
      <c r="C158" s="1" t="s">
        <v>294</v>
      </c>
      <c r="D158" s="1" t="s">
        <v>55</v>
      </c>
      <c r="E158" s="1">
        <v>3428</v>
      </c>
      <c r="F158" s="1" t="s">
        <v>318</v>
      </c>
      <c r="G158" s="1" t="s">
        <v>319</v>
      </c>
      <c r="H158" s="2" t="s">
        <v>319</v>
      </c>
      <c r="I158" s="1" t="s">
        <v>15</v>
      </c>
      <c r="J158" s="1" t="s">
        <v>13</v>
      </c>
      <c r="K158" s="7">
        <v>42046</v>
      </c>
      <c r="L158" s="1">
        <v>8</v>
      </c>
      <c r="M158" s="1" t="s">
        <v>441</v>
      </c>
      <c r="N158" s="8" t="s">
        <v>606</v>
      </c>
      <c r="O158" s="57" t="s">
        <v>486</v>
      </c>
      <c r="P158" s="57" t="s">
        <v>448</v>
      </c>
      <c r="Q158" s="57" t="s">
        <v>842</v>
      </c>
      <c r="R158" s="64">
        <v>31048</v>
      </c>
      <c r="S158" s="36">
        <v>38</v>
      </c>
      <c r="T158" s="36">
        <v>10</v>
      </c>
      <c r="U158" s="65">
        <v>50000</v>
      </c>
      <c r="V158" s="65">
        <v>600000</v>
      </c>
      <c r="W158" s="66" t="s">
        <v>1081</v>
      </c>
      <c r="X158" s="67">
        <v>45602</v>
      </c>
    </row>
    <row r="159" spans="1:24" ht="15.75" x14ac:dyDescent="0.25">
      <c r="A159" s="13">
        <v>158</v>
      </c>
      <c r="B159" s="2" t="s">
        <v>293</v>
      </c>
      <c r="C159" s="2" t="s">
        <v>294</v>
      </c>
      <c r="D159" s="2" t="s">
        <v>60</v>
      </c>
      <c r="E159" s="2">
        <v>3405</v>
      </c>
      <c r="F159" s="2" t="s">
        <v>320</v>
      </c>
      <c r="G159" s="2" t="s">
        <v>64</v>
      </c>
      <c r="H159" s="2" t="s">
        <v>1240</v>
      </c>
      <c r="I159" s="2" t="s">
        <v>15</v>
      </c>
      <c r="J159" s="2" t="s">
        <v>13</v>
      </c>
      <c r="K159" s="9">
        <v>40613</v>
      </c>
      <c r="L159" s="2">
        <v>12</v>
      </c>
      <c r="M159" s="2" t="s">
        <v>458</v>
      </c>
      <c r="N159" s="10">
        <v>919032064595</v>
      </c>
      <c r="O159" s="57" t="s">
        <v>607</v>
      </c>
      <c r="P159" s="57" t="s">
        <v>448</v>
      </c>
      <c r="Q159" s="57" t="s">
        <v>843</v>
      </c>
      <c r="R159" s="64">
        <v>29095</v>
      </c>
      <c r="S159" s="36">
        <v>44</v>
      </c>
      <c r="T159" s="36">
        <v>10</v>
      </c>
      <c r="U159" s="65">
        <v>75000</v>
      </c>
      <c r="V159" s="65">
        <v>900000</v>
      </c>
      <c r="W159" s="66" t="s">
        <v>1082</v>
      </c>
      <c r="X159" s="67">
        <v>42759</v>
      </c>
    </row>
    <row r="160" spans="1:24" ht="15.75" x14ac:dyDescent="0.25">
      <c r="A160" s="12">
        <v>159</v>
      </c>
      <c r="B160" s="1" t="s">
        <v>293</v>
      </c>
      <c r="C160" s="1" t="s">
        <v>294</v>
      </c>
      <c r="D160" s="1" t="s">
        <v>68</v>
      </c>
      <c r="E160" s="1" t="s">
        <v>321</v>
      </c>
      <c r="F160" s="1" t="s">
        <v>322</v>
      </c>
      <c r="G160" s="1" t="s">
        <v>70</v>
      </c>
      <c r="H160" s="2" t="s">
        <v>1318</v>
      </c>
      <c r="I160" s="1" t="s">
        <v>15</v>
      </c>
      <c r="J160" s="1" t="s">
        <v>13</v>
      </c>
      <c r="K160" s="7">
        <v>43720</v>
      </c>
      <c r="L160" s="1">
        <v>4</v>
      </c>
      <c r="M160" s="1" t="s">
        <v>1172</v>
      </c>
      <c r="N160" s="8">
        <v>9440173158</v>
      </c>
      <c r="O160" s="57" t="s">
        <v>608</v>
      </c>
      <c r="P160" s="57" t="s">
        <v>448</v>
      </c>
      <c r="Q160" s="57" t="s">
        <v>844</v>
      </c>
      <c r="R160" s="64">
        <v>22433</v>
      </c>
      <c r="S160" s="36">
        <v>62</v>
      </c>
      <c r="T160" s="36">
        <v>29</v>
      </c>
      <c r="U160" s="65">
        <v>110000</v>
      </c>
      <c r="V160" s="65">
        <v>1320000</v>
      </c>
      <c r="W160" s="66" t="s">
        <v>1083</v>
      </c>
      <c r="X160" s="67">
        <v>45256</v>
      </c>
    </row>
    <row r="161" spans="1:24" ht="15.75" x14ac:dyDescent="0.25">
      <c r="A161" s="12">
        <v>160</v>
      </c>
      <c r="B161" s="2" t="s">
        <v>293</v>
      </c>
      <c r="C161" s="2" t="s">
        <v>294</v>
      </c>
      <c r="D161" s="2" t="s">
        <v>169</v>
      </c>
      <c r="E161" s="2">
        <v>3432</v>
      </c>
      <c r="F161" s="2" t="s">
        <v>323</v>
      </c>
      <c r="G161" s="2" t="s">
        <v>324</v>
      </c>
      <c r="H161" s="2" t="s">
        <v>324</v>
      </c>
      <c r="I161" s="2" t="s">
        <v>15</v>
      </c>
      <c r="J161" s="2" t="s">
        <v>13</v>
      </c>
      <c r="K161" s="9">
        <v>42198</v>
      </c>
      <c r="L161" s="2">
        <v>8</v>
      </c>
      <c r="M161" s="2" t="s">
        <v>458</v>
      </c>
      <c r="N161" s="10">
        <v>919562787519</v>
      </c>
      <c r="O161" s="57" t="s">
        <v>609</v>
      </c>
      <c r="P161" s="57" t="s">
        <v>448</v>
      </c>
      <c r="Q161" s="57" t="s">
        <v>845</v>
      </c>
      <c r="R161" s="64">
        <v>28142</v>
      </c>
      <c r="S161" s="36">
        <v>46</v>
      </c>
      <c r="T161" s="36">
        <v>15</v>
      </c>
      <c r="U161" s="65">
        <v>60000</v>
      </c>
      <c r="V161" s="65">
        <v>720000</v>
      </c>
      <c r="W161" s="66" t="s">
        <v>1084</v>
      </c>
      <c r="X161" s="67">
        <v>42771</v>
      </c>
    </row>
    <row r="162" spans="1:24" ht="15.75" x14ac:dyDescent="0.25">
      <c r="A162" s="13">
        <v>161</v>
      </c>
      <c r="B162" s="1" t="s">
        <v>293</v>
      </c>
      <c r="C162" s="1" t="s">
        <v>294</v>
      </c>
      <c r="D162" s="1" t="s">
        <v>169</v>
      </c>
      <c r="E162" s="1">
        <v>3407</v>
      </c>
      <c r="F162" s="1" t="s">
        <v>325</v>
      </c>
      <c r="G162" s="1" t="s">
        <v>326</v>
      </c>
      <c r="H162" s="2" t="s">
        <v>1295</v>
      </c>
      <c r="I162" s="1" t="s">
        <v>38</v>
      </c>
      <c r="J162" s="1" t="s">
        <v>13</v>
      </c>
      <c r="K162" s="7">
        <v>40781</v>
      </c>
      <c r="L162" s="1">
        <v>12</v>
      </c>
      <c r="M162" s="1" t="s">
        <v>441</v>
      </c>
      <c r="N162" s="8">
        <v>917654528472</v>
      </c>
      <c r="O162" s="57" t="s">
        <v>610</v>
      </c>
      <c r="P162" s="57" t="s">
        <v>448</v>
      </c>
      <c r="Q162" s="57" t="s">
        <v>846</v>
      </c>
      <c r="R162" s="64">
        <v>26301</v>
      </c>
      <c r="S162" s="36">
        <v>51</v>
      </c>
      <c r="T162" s="36">
        <v>24</v>
      </c>
      <c r="U162" s="65">
        <v>50000</v>
      </c>
      <c r="V162" s="65">
        <v>600000</v>
      </c>
      <c r="W162" s="66" t="s">
        <v>1085</v>
      </c>
      <c r="X162" s="67">
        <v>43254</v>
      </c>
    </row>
    <row r="163" spans="1:24" ht="15.75" x14ac:dyDescent="0.25">
      <c r="A163" s="12">
        <v>162</v>
      </c>
      <c r="B163" s="2" t="s">
        <v>293</v>
      </c>
      <c r="C163" s="2" t="s">
        <v>294</v>
      </c>
      <c r="D163" s="2" t="s">
        <v>169</v>
      </c>
      <c r="E163" s="2" t="s">
        <v>327</v>
      </c>
      <c r="F163" s="2" t="s">
        <v>1195</v>
      </c>
      <c r="G163" s="2" t="s">
        <v>74</v>
      </c>
      <c r="H163" s="2" t="s">
        <v>1319</v>
      </c>
      <c r="I163" s="2" t="s">
        <v>15</v>
      </c>
      <c r="J163" s="2" t="s">
        <v>13</v>
      </c>
      <c r="K163" s="9">
        <v>43216</v>
      </c>
      <c r="L163" s="2">
        <v>5</v>
      </c>
      <c r="M163" s="2" t="s">
        <v>500</v>
      </c>
      <c r="N163" s="10">
        <v>7283602265</v>
      </c>
      <c r="O163" s="57" t="s">
        <v>611</v>
      </c>
      <c r="P163" s="57" t="s">
        <v>448</v>
      </c>
      <c r="Q163" s="57" t="s">
        <v>847</v>
      </c>
      <c r="R163" s="64">
        <v>29680</v>
      </c>
      <c r="S163" s="36">
        <v>42</v>
      </c>
      <c r="T163" s="36">
        <v>12</v>
      </c>
      <c r="U163" s="65">
        <v>60000</v>
      </c>
      <c r="V163" s="65">
        <v>720000</v>
      </c>
      <c r="W163" s="66" t="s">
        <v>1086</v>
      </c>
      <c r="X163" s="67">
        <v>44815</v>
      </c>
    </row>
    <row r="164" spans="1:24" ht="15.75" x14ac:dyDescent="0.25">
      <c r="A164" s="12">
        <v>163</v>
      </c>
      <c r="B164" s="1" t="s">
        <v>293</v>
      </c>
      <c r="C164" s="1" t="s">
        <v>294</v>
      </c>
      <c r="D164" s="1" t="s">
        <v>169</v>
      </c>
      <c r="E164" s="1">
        <v>3538</v>
      </c>
      <c r="F164" s="1" t="s">
        <v>328</v>
      </c>
      <c r="G164" s="1" t="s">
        <v>74</v>
      </c>
      <c r="H164" s="2" t="s">
        <v>1319</v>
      </c>
      <c r="I164" s="1" t="s">
        <v>15</v>
      </c>
      <c r="J164" s="1" t="s">
        <v>13</v>
      </c>
      <c r="K164" s="7">
        <v>43616</v>
      </c>
      <c r="L164" s="1">
        <v>4</v>
      </c>
      <c r="M164" s="1" t="s">
        <v>441</v>
      </c>
      <c r="N164" s="8">
        <v>9724982873</v>
      </c>
      <c r="O164" s="57" t="s">
        <v>612</v>
      </c>
      <c r="P164" s="57" t="s">
        <v>448</v>
      </c>
      <c r="Q164" s="57" t="s">
        <v>848</v>
      </c>
      <c r="R164" s="64">
        <v>29392</v>
      </c>
      <c r="S164" s="36">
        <v>43</v>
      </c>
      <c r="T164" s="36">
        <v>15</v>
      </c>
      <c r="U164" s="65">
        <v>65000</v>
      </c>
      <c r="V164" s="65">
        <v>780000</v>
      </c>
      <c r="W164" s="66" t="s">
        <v>1087</v>
      </c>
      <c r="X164" s="67">
        <v>45313</v>
      </c>
    </row>
    <row r="165" spans="1:24" ht="15.75" x14ac:dyDescent="0.25">
      <c r="A165" s="13">
        <v>164</v>
      </c>
      <c r="B165" s="2" t="s">
        <v>297</v>
      </c>
      <c r="C165" s="2" t="s">
        <v>294</v>
      </c>
      <c r="D165" s="2" t="s">
        <v>11</v>
      </c>
      <c r="E165" s="2">
        <v>3404</v>
      </c>
      <c r="F165" s="2" t="s">
        <v>329</v>
      </c>
      <c r="G165" s="2" t="s">
        <v>269</v>
      </c>
      <c r="H165" s="2" t="s">
        <v>1292</v>
      </c>
      <c r="I165" s="2" t="s">
        <v>15</v>
      </c>
      <c r="J165" s="2" t="s">
        <v>13</v>
      </c>
      <c r="K165" s="9">
        <v>40602</v>
      </c>
      <c r="L165" s="2">
        <v>12</v>
      </c>
      <c r="M165" s="2" t="s">
        <v>1173</v>
      </c>
      <c r="N165" s="10">
        <v>919849203130</v>
      </c>
      <c r="O165" s="57" t="s">
        <v>486</v>
      </c>
      <c r="P165" s="57" t="s">
        <v>445</v>
      </c>
      <c r="Q165" s="57" t="s">
        <v>849</v>
      </c>
      <c r="R165" s="64">
        <v>20972</v>
      </c>
      <c r="S165" s="36">
        <v>66</v>
      </c>
      <c r="T165" s="36">
        <v>35</v>
      </c>
      <c r="U165" s="65">
        <v>150000</v>
      </c>
      <c r="V165" s="65">
        <v>1800000</v>
      </c>
      <c r="W165" s="66" t="s">
        <v>1088</v>
      </c>
      <c r="X165" s="67">
        <v>44065</v>
      </c>
    </row>
    <row r="166" spans="1:24" ht="15.75" x14ac:dyDescent="0.25">
      <c r="A166" s="12">
        <v>165</v>
      </c>
      <c r="B166" s="1" t="s">
        <v>297</v>
      </c>
      <c r="C166" s="1" t="s">
        <v>294</v>
      </c>
      <c r="D166" s="1" t="s">
        <v>16</v>
      </c>
      <c r="E166" s="1">
        <v>4321</v>
      </c>
      <c r="F166" s="1" t="s">
        <v>1196</v>
      </c>
      <c r="G166" s="1" t="s">
        <v>19</v>
      </c>
      <c r="H166" s="2" t="s">
        <v>1229</v>
      </c>
      <c r="I166" s="1" t="s">
        <v>38</v>
      </c>
      <c r="J166" s="1" t="s">
        <v>13</v>
      </c>
      <c r="K166" s="7">
        <v>42417</v>
      </c>
      <c r="L166" s="1">
        <v>7</v>
      </c>
      <c r="M166" s="1" t="s">
        <v>1173</v>
      </c>
      <c r="N166" s="8">
        <v>9442541070</v>
      </c>
      <c r="O166" s="57" t="s">
        <v>613</v>
      </c>
      <c r="P166" s="57" t="s">
        <v>448</v>
      </c>
      <c r="Q166" s="57" t="s">
        <v>850</v>
      </c>
      <c r="R166" s="64">
        <v>26501</v>
      </c>
      <c r="S166" s="36">
        <v>51</v>
      </c>
      <c r="T166" s="36">
        <v>19</v>
      </c>
      <c r="U166" s="65">
        <v>150000</v>
      </c>
      <c r="V166" s="65">
        <v>1800000</v>
      </c>
      <c r="W166" s="66" t="s">
        <v>1089</v>
      </c>
      <c r="X166" s="67">
        <v>45782</v>
      </c>
    </row>
    <row r="167" spans="1:24" ht="15.75" x14ac:dyDescent="0.25">
      <c r="A167" s="12">
        <v>166</v>
      </c>
      <c r="B167" s="2" t="s">
        <v>297</v>
      </c>
      <c r="C167" s="2" t="s">
        <v>294</v>
      </c>
      <c r="D167" s="2" t="s">
        <v>25</v>
      </c>
      <c r="E167" s="2">
        <v>3545</v>
      </c>
      <c r="F167" s="2" t="s">
        <v>330</v>
      </c>
      <c r="G167" s="2" t="s">
        <v>86</v>
      </c>
      <c r="H167" s="2" t="s">
        <v>1249</v>
      </c>
      <c r="I167" s="2" t="s">
        <v>38</v>
      </c>
      <c r="J167" s="2" t="s">
        <v>13</v>
      </c>
      <c r="K167" s="9">
        <v>44547</v>
      </c>
      <c r="L167" s="2">
        <v>2</v>
      </c>
      <c r="M167" s="2" t="s">
        <v>1173</v>
      </c>
      <c r="N167" s="10">
        <v>6362974630</v>
      </c>
      <c r="O167" s="57" t="s">
        <v>614</v>
      </c>
      <c r="P167" s="57" t="s">
        <v>448</v>
      </c>
      <c r="Q167" s="57" t="s">
        <v>851</v>
      </c>
      <c r="R167" s="64">
        <v>27133</v>
      </c>
      <c r="S167" s="36">
        <v>49</v>
      </c>
      <c r="T167" s="36">
        <v>27</v>
      </c>
      <c r="U167" s="65">
        <v>150000</v>
      </c>
      <c r="V167" s="65">
        <v>1800000</v>
      </c>
      <c r="W167" s="66" t="s">
        <v>1090</v>
      </c>
      <c r="X167" s="67">
        <v>46064</v>
      </c>
    </row>
    <row r="168" spans="1:24" ht="15.75" x14ac:dyDescent="0.25">
      <c r="A168" s="13">
        <v>167</v>
      </c>
      <c r="B168" s="1" t="s">
        <v>297</v>
      </c>
      <c r="C168" s="1" t="s">
        <v>294</v>
      </c>
      <c r="D168" s="1" t="s">
        <v>22</v>
      </c>
      <c r="E168" s="1">
        <v>3447</v>
      </c>
      <c r="F168" s="1" t="s">
        <v>1197</v>
      </c>
      <c r="G168" s="1" t="s">
        <v>110</v>
      </c>
      <c r="H168" s="2" t="s">
        <v>1248</v>
      </c>
      <c r="I168" s="1" t="s">
        <v>15</v>
      </c>
      <c r="J168" s="1" t="s">
        <v>13</v>
      </c>
      <c r="K168" s="7">
        <v>42450</v>
      </c>
      <c r="L168" s="1">
        <v>7</v>
      </c>
      <c r="M168" s="1" t="s">
        <v>1174</v>
      </c>
      <c r="N168" s="8">
        <v>9642082979</v>
      </c>
      <c r="O168" s="57" t="s">
        <v>615</v>
      </c>
      <c r="P168" s="57" t="s">
        <v>448</v>
      </c>
      <c r="Q168" s="57" t="s">
        <v>852</v>
      </c>
      <c r="R168" s="64">
        <v>33844</v>
      </c>
      <c r="S168" s="36">
        <v>31</v>
      </c>
      <c r="T168" s="36">
        <v>2.2999999999999998</v>
      </c>
      <c r="U168" s="65">
        <v>40000</v>
      </c>
      <c r="V168" s="65">
        <v>480000</v>
      </c>
      <c r="W168" s="66" t="s">
        <v>1091</v>
      </c>
      <c r="X168" s="67">
        <v>42580</v>
      </c>
    </row>
    <row r="169" spans="1:24" ht="15.75" x14ac:dyDescent="0.25">
      <c r="A169" s="12">
        <v>168</v>
      </c>
      <c r="B169" s="2" t="s">
        <v>297</v>
      </c>
      <c r="C169" s="2" t="s">
        <v>294</v>
      </c>
      <c r="D169" s="2" t="s">
        <v>25</v>
      </c>
      <c r="E169" s="2">
        <v>3548</v>
      </c>
      <c r="F169" s="2" t="s">
        <v>331</v>
      </c>
      <c r="G169" s="1" t="s">
        <v>1207</v>
      </c>
      <c r="H169" s="2" t="s">
        <v>1307</v>
      </c>
      <c r="I169" s="2" t="s">
        <v>15</v>
      </c>
      <c r="J169" s="2" t="s">
        <v>13</v>
      </c>
      <c r="K169" s="9">
        <v>45079</v>
      </c>
      <c r="L169" s="2">
        <v>0</v>
      </c>
      <c r="M169" s="2" t="s">
        <v>1173</v>
      </c>
      <c r="N169" s="10">
        <v>9831885599</v>
      </c>
      <c r="O169" s="57" t="s">
        <v>616</v>
      </c>
      <c r="P169" s="57" t="s">
        <v>448</v>
      </c>
      <c r="Q169" s="57" t="s">
        <v>853</v>
      </c>
      <c r="R169" s="64">
        <v>25755</v>
      </c>
      <c r="S169" s="36">
        <v>53</v>
      </c>
      <c r="T169" s="36">
        <v>27</v>
      </c>
      <c r="U169" s="65">
        <v>175000</v>
      </c>
      <c r="V169" s="65">
        <v>2100000</v>
      </c>
      <c r="W169" s="66" t="s">
        <v>1092</v>
      </c>
      <c r="X169" s="67">
        <v>46118</v>
      </c>
    </row>
    <row r="170" spans="1:24" ht="15.75" x14ac:dyDescent="0.25">
      <c r="A170" s="12">
        <v>169</v>
      </c>
      <c r="B170" s="1" t="s">
        <v>401</v>
      </c>
      <c r="C170" s="1" t="s">
        <v>402</v>
      </c>
      <c r="D170" s="1" t="s">
        <v>55</v>
      </c>
      <c r="E170" s="1">
        <v>3901</v>
      </c>
      <c r="F170" s="1" t="s">
        <v>332</v>
      </c>
      <c r="G170" s="1" t="s">
        <v>333</v>
      </c>
      <c r="H170" s="2" t="s">
        <v>1320</v>
      </c>
      <c r="I170" s="1" t="s">
        <v>15</v>
      </c>
      <c r="J170" s="1" t="s">
        <v>13</v>
      </c>
      <c r="K170" s="7">
        <v>39370</v>
      </c>
      <c r="L170" s="1">
        <v>16</v>
      </c>
      <c r="M170" s="1" t="s">
        <v>458</v>
      </c>
      <c r="N170" s="8">
        <v>22226882540</v>
      </c>
      <c r="O170" s="57" t="s">
        <v>617</v>
      </c>
      <c r="P170" s="57" t="s">
        <v>448</v>
      </c>
      <c r="Q170" s="57" t="s">
        <v>854</v>
      </c>
      <c r="R170" s="64">
        <v>30860</v>
      </c>
      <c r="S170" s="36">
        <v>39</v>
      </c>
      <c r="T170" s="36">
        <v>13</v>
      </c>
      <c r="U170" s="65">
        <v>40000</v>
      </c>
      <c r="V170" s="65">
        <v>480000</v>
      </c>
      <c r="W170" s="66" t="s">
        <v>1093</v>
      </c>
      <c r="X170" s="67">
        <v>45553</v>
      </c>
    </row>
    <row r="171" spans="1:24" ht="15.75" x14ac:dyDescent="0.25">
      <c r="A171" s="13">
        <v>170</v>
      </c>
      <c r="B171" s="2" t="s">
        <v>297</v>
      </c>
      <c r="C171" s="2" t="s">
        <v>294</v>
      </c>
      <c r="D171" s="2" t="s">
        <v>334</v>
      </c>
      <c r="E171" s="2">
        <v>3401</v>
      </c>
      <c r="F171" s="2" t="s">
        <v>335</v>
      </c>
      <c r="G171" s="2" t="s">
        <v>51</v>
      </c>
      <c r="H171" s="2" t="s">
        <v>1321</v>
      </c>
      <c r="I171" s="2" t="s">
        <v>15</v>
      </c>
      <c r="J171" s="2" t="s">
        <v>13</v>
      </c>
      <c r="K171" s="9">
        <v>40033</v>
      </c>
      <c r="L171" s="2">
        <v>14</v>
      </c>
      <c r="M171" s="2" t="s">
        <v>500</v>
      </c>
      <c r="N171" s="10">
        <v>919985970212</v>
      </c>
      <c r="O171" s="57" t="s">
        <v>618</v>
      </c>
      <c r="P171" s="57" t="s">
        <v>448</v>
      </c>
      <c r="Q171" s="57" t="s">
        <v>855</v>
      </c>
      <c r="R171" s="64">
        <v>25433</v>
      </c>
      <c r="S171" s="36">
        <v>54</v>
      </c>
      <c r="T171" s="36">
        <v>24</v>
      </c>
      <c r="U171" s="65">
        <v>45000</v>
      </c>
      <c r="V171" s="65">
        <v>540000</v>
      </c>
      <c r="W171" s="66" t="s">
        <v>1094</v>
      </c>
      <c r="X171" s="67">
        <v>43579</v>
      </c>
    </row>
    <row r="172" spans="1:24" ht="15.75" x14ac:dyDescent="0.25">
      <c r="A172" s="12">
        <v>171</v>
      </c>
      <c r="B172" s="1" t="s">
        <v>297</v>
      </c>
      <c r="C172" s="1" t="s">
        <v>294</v>
      </c>
      <c r="D172" s="1" t="s">
        <v>336</v>
      </c>
      <c r="E172" s="1" t="s">
        <v>337</v>
      </c>
      <c r="F172" s="1" t="s">
        <v>338</v>
      </c>
      <c r="G172" s="1" t="s">
        <v>275</v>
      </c>
      <c r="H172" s="2" t="s">
        <v>1258</v>
      </c>
      <c r="I172" s="1" t="s">
        <v>15</v>
      </c>
      <c r="J172" s="1" t="s">
        <v>13</v>
      </c>
      <c r="K172" s="7">
        <v>43091</v>
      </c>
      <c r="L172" s="1">
        <v>5</v>
      </c>
      <c r="M172" s="1" t="s">
        <v>441</v>
      </c>
      <c r="N172" s="8">
        <v>7250711892</v>
      </c>
      <c r="O172" s="57" t="s">
        <v>619</v>
      </c>
      <c r="P172" s="57" t="s">
        <v>448</v>
      </c>
      <c r="Q172" s="57" t="s">
        <v>856</v>
      </c>
      <c r="R172" s="64">
        <v>31437</v>
      </c>
      <c r="S172" s="36">
        <v>37</v>
      </c>
      <c r="T172" s="36">
        <v>11</v>
      </c>
      <c r="U172" s="65">
        <v>55000</v>
      </c>
      <c r="V172" s="65">
        <v>660000</v>
      </c>
      <c r="W172" s="66" t="s">
        <v>1095</v>
      </c>
      <c r="X172" s="67">
        <v>46228</v>
      </c>
    </row>
    <row r="173" spans="1:24" ht="15.75" x14ac:dyDescent="0.25">
      <c r="A173" s="12">
        <v>172</v>
      </c>
      <c r="B173" s="2" t="s">
        <v>297</v>
      </c>
      <c r="C173" s="2" t="s">
        <v>294</v>
      </c>
      <c r="D173" s="2" t="s">
        <v>42</v>
      </c>
      <c r="E173" s="2">
        <v>3462</v>
      </c>
      <c r="F173" s="2" t="s">
        <v>339</v>
      </c>
      <c r="G173" s="2" t="s">
        <v>74</v>
      </c>
      <c r="H173" s="2" t="s">
        <v>1264</v>
      </c>
      <c r="I173" s="2" t="s">
        <v>15</v>
      </c>
      <c r="J173" s="2" t="s">
        <v>13</v>
      </c>
      <c r="K173" s="9">
        <v>45138</v>
      </c>
      <c r="L173" s="2">
        <v>0</v>
      </c>
      <c r="M173" s="2" t="s">
        <v>500</v>
      </c>
      <c r="N173" s="10">
        <v>9840617250</v>
      </c>
      <c r="O173" s="57" t="s">
        <v>620</v>
      </c>
      <c r="P173" s="57" t="s">
        <v>448</v>
      </c>
      <c r="Q173" s="57" t="s">
        <v>857</v>
      </c>
      <c r="R173" s="64">
        <v>31916</v>
      </c>
      <c r="S173" s="36">
        <v>36</v>
      </c>
      <c r="T173" s="36">
        <v>13</v>
      </c>
      <c r="U173" s="65">
        <v>55000</v>
      </c>
      <c r="V173" s="65">
        <v>660000</v>
      </c>
      <c r="W173" s="66" t="s">
        <v>1096</v>
      </c>
      <c r="X173" s="67">
        <v>45998</v>
      </c>
    </row>
    <row r="174" spans="1:24" ht="15.75" x14ac:dyDescent="0.25">
      <c r="A174" s="13">
        <v>173</v>
      </c>
      <c r="B174" s="1" t="s">
        <v>297</v>
      </c>
      <c r="C174" s="1" t="s">
        <v>294</v>
      </c>
      <c r="D174" s="1" t="s">
        <v>42</v>
      </c>
      <c r="E174" s="1">
        <v>3550</v>
      </c>
      <c r="F174" s="1" t="s">
        <v>340</v>
      </c>
      <c r="G174" s="1" t="s">
        <v>112</v>
      </c>
      <c r="H174" s="2" t="s">
        <v>1286</v>
      </c>
      <c r="I174" s="1" t="s">
        <v>15</v>
      </c>
      <c r="J174" s="1" t="s">
        <v>13</v>
      </c>
      <c r="K174" s="7">
        <v>45163</v>
      </c>
      <c r="L174" s="1">
        <v>0</v>
      </c>
      <c r="M174" s="1" t="s">
        <v>1172</v>
      </c>
      <c r="N174" s="8">
        <v>6383183678</v>
      </c>
      <c r="O174" s="57" t="s">
        <v>621</v>
      </c>
      <c r="P174" s="57" t="s">
        <v>448</v>
      </c>
      <c r="Q174" s="57" t="s">
        <v>858</v>
      </c>
      <c r="R174" s="64">
        <v>30472</v>
      </c>
      <c r="S174" s="36">
        <v>40</v>
      </c>
      <c r="T174" s="36">
        <v>18</v>
      </c>
      <c r="U174" s="65">
        <v>90000</v>
      </c>
      <c r="V174" s="65">
        <v>1080000</v>
      </c>
      <c r="W174" s="66" t="s">
        <v>1097</v>
      </c>
      <c r="X174" s="67">
        <v>46738</v>
      </c>
    </row>
    <row r="175" spans="1:24" ht="15.75" x14ac:dyDescent="0.25">
      <c r="A175" s="12">
        <v>174</v>
      </c>
      <c r="B175" s="2" t="s">
        <v>297</v>
      </c>
      <c r="C175" s="2" t="s">
        <v>294</v>
      </c>
      <c r="D175" s="2" t="s">
        <v>54</v>
      </c>
      <c r="E175" s="2">
        <v>3436</v>
      </c>
      <c r="F175" s="2" t="s">
        <v>341</v>
      </c>
      <c r="G175" s="2" t="s">
        <v>112</v>
      </c>
      <c r="H175" s="2" t="s">
        <v>1322</v>
      </c>
      <c r="I175" s="2" t="s">
        <v>15</v>
      </c>
      <c r="J175" s="2" t="s">
        <v>13</v>
      </c>
      <c r="K175" s="9">
        <v>42302</v>
      </c>
      <c r="L175" s="2">
        <v>8</v>
      </c>
      <c r="M175" s="2" t="s">
        <v>1173</v>
      </c>
      <c r="N175" s="10">
        <v>918121496083</v>
      </c>
      <c r="O175" s="57" t="s">
        <v>622</v>
      </c>
      <c r="P175" s="57" t="s">
        <v>448</v>
      </c>
      <c r="Q175" s="57" t="s">
        <v>859</v>
      </c>
      <c r="R175" s="64">
        <v>32310</v>
      </c>
      <c r="S175" s="36">
        <v>35</v>
      </c>
      <c r="T175" s="36">
        <v>7</v>
      </c>
      <c r="U175" s="65">
        <v>60000</v>
      </c>
      <c r="V175" s="65">
        <v>720000</v>
      </c>
      <c r="W175" s="66" t="s">
        <v>1098</v>
      </c>
      <c r="X175" s="67">
        <v>45728</v>
      </c>
    </row>
    <row r="176" spans="1:24" ht="15.75" x14ac:dyDescent="0.25">
      <c r="A176" s="12">
        <v>175</v>
      </c>
      <c r="B176" s="1" t="s">
        <v>31</v>
      </c>
      <c r="C176" s="1" t="s">
        <v>32</v>
      </c>
      <c r="D176" s="1" t="s">
        <v>54</v>
      </c>
      <c r="E176" s="1" t="s">
        <v>342</v>
      </c>
      <c r="F176" s="1" t="s">
        <v>343</v>
      </c>
      <c r="G176" s="1" t="s">
        <v>344</v>
      </c>
      <c r="H176" s="2" t="s">
        <v>1323</v>
      </c>
      <c r="I176" s="1" t="s">
        <v>15</v>
      </c>
      <c r="J176" s="1" t="s">
        <v>13</v>
      </c>
      <c r="K176" s="7">
        <v>45127</v>
      </c>
      <c r="L176" s="1">
        <v>0</v>
      </c>
      <c r="M176" s="1" t="s">
        <v>1172</v>
      </c>
      <c r="N176" s="8">
        <v>8769159611</v>
      </c>
      <c r="O176" s="57" t="s">
        <v>623</v>
      </c>
      <c r="P176" s="57" t="s">
        <v>448</v>
      </c>
      <c r="Q176" s="57" t="s">
        <v>860</v>
      </c>
      <c r="R176" s="64">
        <v>28676</v>
      </c>
      <c r="S176" s="36">
        <v>45</v>
      </c>
      <c r="T176" s="36">
        <v>14</v>
      </c>
      <c r="U176" s="65">
        <v>80000</v>
      </c>
      <c r="V176" s="65">
        <v>960000</v>
      </c>
      <c r="W176" s="66" t="s">
        <v>1099</v>
      </c>
      <c r="X176" s="67">
        <v>46514</v>
      </c>
    </row>
    <row r="177" spans="1:24" ht="15.75" x14ac:dyDescent="0.25">
      <c r="A177" s="13">
        <v>176</v>
      </c>
      <c r="B177" s="2" t="s">
        <v>297</v>
      </c>
      <c r="C177" s="2" t="s">
        <v>294</v>
      </c>
      <c r="D177" s="2" t="s">
        <v>60</v>
      </c>
      <c r="E177" s="2">
        <v>3504</v>
      </c>
      <c r="F177" s="2" t="s">
        <v>345</v>
      </c>
      <c r="G177" s="2" t="s">
        <v>114</v>
      </c>
      <c r="H177" s="2" t="s">
        <v>1324</v>
      </c>
      <c r="I177" s="2" t="s">
        <v>15</v>
      </c>
      <c r="J177" s="2" t="s">
        <v>13</v>
      </c>
      <c r="K177" s="9">
        <v>40659</v>
      </c>
      <c r="L177" s="2">
        <v>12</v>
      </c>
      <c r="M177" s="2" t="s">
        <v>441</v>
      </c>
      <c r="N177" s="10">
        <v>22366752359</v>
      </c>
      <c r="O177" s="57" t="s">
        <v>624</v>
      </c>
      <c r="P177" s="57" t="s">
        <v>448</v>
      </c>
      <c r="Q177" s="57" t="s">
        <v>861</v>
      </c>
      <c r="R177" s="64">
        <v>25068</v>
      </c>
      <c r="S177" s="36">
        <v>55</v>
      </c>
      <c r="T177" s="36">
        <v>10</v>
      </c>
      <c r="U177" s="65">
        <v>30000</v>
      </c>
      <c r="V177" s="65">
        <v>360000</v>
      </c>
      <c r="W177" s="66" t="s">
        <v>1100</v>
      </c>
      <c r="X177" s="67">
        <v>45480</v>
      </c>
    </row>
    <row r="178" spans="1:24" ht="15.75" x14ac:dyDescent="0.25">
      <c r="A178" s="12">
        <v>177</v>
      </c>
      <c r="B178" s="1" t="s">
        <v>346</v>
      </c>
      <c r="C178" s="1" t="s">
        <v>347</v>
      </c>
      <c r="D178" s="1" t="s">
        <v>11</v>
      </c>
      <c r="E178" s="1">
        <v>3452</v>
      </c>
      <c r="F178" s="1" t="s">
        <v>348</v>
      </c>
      <c r="G178" s="1" t="s">
        <v>91</v>
      </c>
      <c r="H178" s="1" t="s">
        <v>91</v>
      </c>
      <c r="I178" s="1" t="s">
        <v>15</v>
      </c>
      <c r="J178" s="1" t="s">
        <v>13</v>
      </c>
      <c r="K178" s="7">
        <v>44265</v>
      </c>
      <c r="L178" s="1">
        <v>2</v>
      </c>
      <c r="M178" s="1" t="s">
        <v>1174</v>
      </c>
      <c r="N178" s="8">
        <v>9177345755</v>
      </c>
      <c r="O178" s="57" t="s">
        <v>625</v>
      </c>
      <c r="P178" s="57" t="s">
        <v>445</v>
      </c>
      <c r="Q178" s="57" t="s">
        <v>862</v>
      </c>
      <c r="R178" s="64">
        <v>23085</v>
      </c>
      <c r="S178" s="36">
        <v>60</v>
      </c>
      <c r="T178" s="36">
        <v>35</v>
      </c>
      <c r="U178" s="65">
        <v>300000</v>
      </c>
      <c r="V178" s="65">
        <v>3600000</v>
      </c>
      <c r="W178" s="66" t="s">
        <v>1101</v>
      </c>
      <c r="X178" s="67">
        <v>44496</v>
      </c>
    </row>
    <row r="179" spans="1:24" ht="15.75" x14ac:dyDescent="0.25">
      <c r="A179" s="12">
        <v>178</v>
      </c>
      <c r="B179" s="2" t="s">
        <v>346</v>
      </c>
      <c r="C179" s="2" t="s">
        <v>347</v>
      </c>
      <c r="D179" s="2" t="s">
        <v>16</v>
      </c>
      <c r="E179" s="2">
        <v>2485</v>
      </c>
      <c r="F179" s="2" t="s">
        <v>349</v>
      </c>
      <c r="G179" s="2" t="s">
        <v>19</v>
      </c>
      <c r="H179" s="2" t="s">
        <v>1229</v>
      </c>
      <c r="I179" s="2" t="s">
        <v>15</v>
      </c>
      <c r="J179" s="2" t="s">
        <v>13</v>
      </c>
      <c r="K179" s="9">
        <v>43905</v>
      </c>
      <c r="L179" s="2">
        <v>3</v>
      </c>
      <c r="M179" s="2" t="s">
        <v>1172</v>
      </c>
      <c r="N179" s="10">
        <v>9483423964</v>
      </c>
      <c r="O179" s="57" t="s">
        <v>626</v>
      </c>
      <c r="P179" s="57" t="s">
        <v>448</v>
      </c>
      <c r="Q179" s="57" t="s">
        <v>863</v>
      </c>
      <c r="R179" s="64">
        <v>23561</v>
      </c>
      <c r="S179" s="36">
        <v>59</v>
      </c>
      <c r="T179" s="36">
        <v>27</v>
      </c>
      <c r="U179" s="65">
        <v>150000</v>
      </c>
      <c r="V179" s="65">
        <v>1800000</v>
      </c>
      <c r="W179" s="66" t="s">
        <v>1102</v>
      </c>
      <c r="X179" s="67">
        <v>45440</v>
      </c>
    </row>
    <row r="180" spans="1:24" ht="15.75" x14ac:dyDescent="0.25">
      <c r="A180" s="13">
        <v>179</v>
      </c>
      <c r="B180" s="2" t="s">
        <v>346</v>
      </c>
      <c r="C180" s="2" t="s">
        <v>347</v>
      </c>
      <c r="D180" s="2" t="s">
        <v>22</v>
      </c>
      <c r="E180" s="2">
        <v>2045</v>
      </c>
      <c r="F180" s="2" t="s">
        <v>350</v>
      </c>
      <c r="G180" s="2" t="s">
        <v>351</v>
      </c>
      <c r="H180" s="2" t="s">
        <v>1248</v>
      </c>
      <c r="I180" s="2" t="s">
        <v>15</v>
      </c>
      <c r="J180" s="2" t="s">
        <v>13</v>
      </c>
      <c r="K180" s="9">
        <v>43817</v>
      </c>
      <c r="L180" s="2">
        <v>4</v>
      </c>
      <c r="M180" s="2" t="s">
        <v>1174</v>
      </c>
      <c r="N180" s="10">
        <v>9884961626</v>
      </c>
      <c r="O180" s="57" t="s">
        <v>627</v>
      </c>
      <c r="P180" s="57" t="s">
        <v>448</v>
      </c>
      <c r="Q180" s="57" t="s">
        <v>864</v>
      </c>
      <c r="R180" s="64">
        <v>31659</v>
      </c>
      <c r="S180" s="36">
        <v>37</v>
      </c>
      <c r="T180" s="36">
        <v>10</v>
      </c>
      <c r="U180" s="65">
        <v>90000</v>
      </c>
      <c r="V180" s="65">
        <v>1080000</v>
      </c>
      <c r="W180" s="66" t="s">
        <v>1103</v>
      </c>
      <c r="X180" s="67">
        <v>47090</v>
      </c>
    </row>
    <row r="181" spans="1:24" ht="15.75" x14ac:dyDescent="0.25">
      <c r="A181" s="12">
        <v>180</v>
      </c>
      <c r="B181" s="1" t="s">
        <v>346</v>
      </c>
      <c r="C181" s="1" t="s">
        <v>347</v>
      </c>
      <c r="D181" s="1" t="s">
        <v>27</v>
      </c>
      <c r="E181" s="1">
        <v>1343</v>
      </c>
      <c r="F181" s="1" t="s">
        <v>352</v>
      </c>
      <c r="G181" s="1" t="s">
        <v>272</v>
      </c>
      <c r="H181" s="2" t="s">
        <v>1234</v>
      </c>
      <c r="I181" s="1" t="s">
        <v>15</v>
      </c>
      <c r="J181" s="1" t="s">
        <v>13</v>
      </c>
      <c r="K181" s="7">
        <v>42869</v>
      </c>
      <c r="L181" s="1">
        <v>6</v>
      </c>
      <c r="M181" s="1" t="s">
        <v>458</v>
      </c>
      <c r="N181" s="8">
        <v>9542344644</v>
      </c>
      <c r="O181" s="57" t="s">
        <v>628</v>
      </c>
      <c r="P181" s="57" t="s">
        <v>448</v>
      </c>
      <c r="Q181" s="57" t="s">
        <v>865</v>
      </c>
      <c r="R181" s="64">
        <v>23893</v>
      </c>
      <c r="S181" s="36">
        <v>58</v>
      </c>
      <c r="T181" s="36">
        <v>28</v>
      </c>
      <c r="U181" s="65">
        <v>90000</v>
      </c>
      <c r="V181" s="65">
        <v>1080000</v>
      </c>
      <c r="W181" s="66" t="s">
        <v>1104</v>
      </c>
      <c r="X181" s="67">
        <v>44735</v>
      </c>
    </row>
    <row r="182" spans="1:24" ht="15.75" x14ac:dyDescent="0.25">
      <c r="A182" s="12">
        <v>181</v>
      </c>
      <c r="B182" s="2" t="s">
        <v>346</v>
      </c>
      <c r="C182" s="2" t="s">
        <v>347</v>
      </c>
      <c r="D182" s="2" t="s">
        <v>27</v>
      </c>
      <c r="E182" s="2" t="s">
        <v>353</v>
      </c>
      <c r="F182" s="2" t="s">
        <v>354</v>
      </c>
      <c r="G182" s="2" t="s">
        <v>355</v>
      </c>
      <c r="H182" s="2" t="s">
        <v>355</v>
      </c>
      <c r="I182" s="2" t="s">
        <v>15</v>
      </c>
      <c r="J182" s="2" t="s">
        <v>13</v>
      </c>
      <c r="K182" s="9">
        <v>40574</v>
      </c>
      <c r="L182" s="2">
        <v>12</v>
      </c>
      <c r="M182" s="2" t="s">
        <v>458</v>
      </c>
      <c r="N182" s="10">
        <v>65104356</v>
      </c>
      <c r="O182" s="57" t="s">
        <v>629</v>
      </c>
      <c r="P182" s="57" t="s">
        <v>448</v>
      </c>
      <c r="Q182" s="57" t="s">
        <v>866</v>
      </c>
      <c r="R182" s="64">
        <v>26361</v>
      </c>
      <c r="S182" s="36">
        <v>51</v>
      </c>
      <c r="T182" s="36">
        <v>23</v>
      </c>
      <c r="U182" s="65">
        <v>63000</v>
      </c>
      <c r="V182" s="65">
        <v>756000</v>
      </c>
      <c r="W182" s="66" t="s">
        <v>1105</v>
      </c>
      <c r="X182" s="67">
        <v>45739</v>
      </c>
    </row>
    <row r="183" spans="1:24" ht="15.75" x14ac:dyDescent="0.25">
      <c r="A183" s="13">
        <v>182</v>
      </c>
      <c r="B183" s="1" t="s">
        <v>346</v>
      </c>
      <c r="C183" s="1" t="s">
        <v>347</v>
      </c>
      <c r="D183" s="1" t="s">
        <v>356</v>
      </c>
      <c r="E183" s="1">
        <v>2533</v>
      </c>
      <c r="F183" s="1" t="s">
        <v>357</v>
      </c>
      <c r="G183" s="1" t="s">
        <v>98</v>
      </c>
      <c r="H183" s="2" t="s">
        <v>1233</v>
      </c>
      <c r="I183" s="1" t="s">
        <v>15</v>
      </c>
      <c r="J183" s="1" t="s">
        <v>13</v>
      </c>
      <c r="K183" s="7">
        <v>45008</v>
      </c>
      <c r="L183" s="1">
        <v>0</v>
      </c>
      <c r="M183" s="1" t="s">
        <v>458</v>
      </c>
      <c r="N183" s="8">
        <v>6300559853</v>
      </c>
      <c r="O183" s="57" t="s">
        <v>630</v>
      </c>
      <c r="P183" s="57" t="s">
        <v>448</v>
      </c>
      <c r="Q183" s="57" t="s">
        <v>867</v>
      </c>
      <c r="R183" s="64">
        <v>26053</v>
      </c>
      <c r="S183" s="36">
        <v>52</v>
      </c>
      <c r="T183" s="36">
        <v>21</v>
      </c>
      <c r="U183" s="65">
        <v>75000</v>
      </c>
      <c r="V183" s="65">
        <v>900000</v>
      </c>
      <c r="W183" s="66" t="s">
        <v>1106</v>
      </c>
      <c r="X183" s="67">
        <v>46110</v>
      </c>
    </row>
    <row r="184" spans="1:24" ht="15.75" x14ac:dyDescent="0.25">
      <c r="A184" s="12">
        <v>183</v>
      </c>
      <c r="B184" s="2" t="s">
        <v>346</v>
      </c>
      <c r="C184" s="2" t="s">
        <v>347</v>
      </c>
      <c r="D184" s="2" t="s">
        <v>54</v>
      </c>
      <c r="E184" s="2">
        <v>2462</v>
      </c>
      <c r="F184" s="2" t="s">
        <v>358</v>
      </c>
      <c r="G184" s="2" t="s">
        <v>190</v>
      </c>
      <c r="H184" s="2" t="s">
        <v>1282</v>
      </c>
      <c r="I184" s="2" t="s">
        <v>15</v>
      </c>
      <c r="J184" s="2" t="s">
        <v>13</v>
      </c>
      <c r="K184" s="9">
        <v>43508</v>
      </c>
      <c r="L184" s="2">
        <v>4</v>
      </c>
      <c r="M184" s="2" t="s">
        <v>1172</v>
      </c>
      <c r="N184" s="10">
        <v>9441458601</v>
      </c>
      <c r="O184" s="57" t="s">
        <v>631</v>
      </c>
      <c r="P184" s="57" t="s">
        <v>448</v>
      </c>
      <c r="Q184" s="57" t="s">
        <v>868</v>
      </c>
      <c r="R184" s="64">
        <v>25288</v>
      </c>
      <c r="S184" s="36">
        <v>54</v>
      </c>
      <c r="T184" s="36">
        <v>24</v>
      </c>
      <c r="U184" s="65">
        <v>90000</v>
      </c>
      <c r="V184" s="65">
        <v>1080000</v>
      </c>
      <c r="W184" s="66" t="s">
        <v>1107</v>
      </c>
      <c r="X184" s="67">
        <v>45665</v>
      </c>
    </row>
    <row r="185" spans="1:24" ht="15.75" x14ac:dyDescent="0.25">
      <c r="A185" s="12">
        <v>184</v>
      </c>
      <c r="B185" s="1" t="s">
        <v>359</v>
      </c>
      <c r="C185" s="1" t="s">
        <v>347</v>
      </c>
      <c r="D185" s="1" t="s">
        <v>155</v>
      </c>
      <c r="E185" s="1">
        <v>2537</v>
      </c>
      <c r="F185" s="1" t="s">
        <v>360</v>
      </c>
      <c r="G185" s="1" t="s">
        <v>361</v>
      </c>
      <c r="H185" s="2" t="s">
        <v>1325</v>
      </c>
      <c r="I185" s="1" t="s">
        <v>15</v>
      </c>
      <c r="J185" s="1" t="s">
        <v>13</v>
      </c>
      <c r="K185" s="7">
        <v>45071</v>
      </c>
      <c r="L185" s="1">
        <v>0</v>
      </c>
      <c r="M185" s="1" t="s">
        <v>1172</v>
      </c>
      <c r="N185" s="8">
        <v>9951081742</v>
      </c>
      <c r="O185" s="57" t="s">
        <v>632</v>
      </c>
      <c r="P185" s="57" t="s">
        <v>448</v>
      </c>
      <c r="Q185" s="57" t="s">
        <v>869</v>
      </c>
      <c r="R185" s="64">
        <v>36448</v>
      </c>
      <c r="S185" s="36">
        <v>24</v>
      </c>
      <c r="T185" s="36">
        <v>4</v>
      </c>
      <c r="U185" s="65">
        <v>65000</v>
      </c>
      <c r="V185" s="65">
        <v>780000</v>
      </c>
      <c r="W185" s="66" t="s">
        <v>1108</v>
      </c>
      <c r="X185" s="67">
        <v>48867</v>
      </c>
    </row>
    <row r="186" spans="1:24" ht="15.75" x14ac:dyDescent="0.25">
      <c r="A186" s="13">
        <v>185</v>
      </c>
      <c r="B186" s="2" t="s">
        <v>346</v>
      </c>
      <c r="C186" s="2" t="s">
        <v>347</v>
      </c>
      <c r="D186" s="2" t="s">
        <v>22</v>
      </c>
      <c r="E186" s="2">
        <v>4938</v>
      </c>
      <c r="F186" s="2" t="s">
        <v>362</v>
      </c>
      <c r="G186" s="2" t="s">
        <v>363</v>
      </c>
      <c r="H186" s="2" t="s">
        <v>1296</v>
      </c>
      <c r="I186" s="2" t="s">
        <v>15</v>
      </c>
      <c r="J186" s="2" t="s">
        <v>13</v>
      </c>
      <c r="K186" s="9">
        <v>43298</v>
      </c>
      <c r="L186" s="2">
        <v>5</v>
      </c>
      <c r="M186" s="2" t="s">
        <v>458</v>
      </c>
      <c r="N186" s="10">
        <v>9769088146</v>
      </c>
      <c r="O186" s="57" t="s">
        <v>633</v>
      </c>
      <c r="P186" s="57" t="s">
        <v>448</v>
      </c>
      <c r="Q186" s="57" t="s">
        <v>870</v>
      </c>
      <c r="R186" s="64">
        <v>26816</v>
      </c>
      <c r="S186" s="36">
        <v>50</v>
      </c>
      <c r="T186" s="36">
        <v>25</v>
      </c>
      <c r="U186" s="65">
        <v>60000</v>
      </c>
      <c r="V186" s="65">
        <v>720000</v>
      </c>
      <c r="W186" s="66" t="s">
        <v>1109</v>
      </c>
      <c r="X186" s="67">
        <v>44690</v>
      </c>
    </row>
    <row r="187" spans="1:24" ht="15.75" x14ac:dyDescent="0.25">
      <c r="A187" s="12">
        <v>186</v>
      </c>
      <c r="B187" s="1" t="s">
        <v>359</v>
      </c>
      <c r="C187" s="1" t="s">
        <v>347</v>
      </c>
      <c r="D187" s="1" t="s">
        <v>16</v>
      </c>
      <c r="E187" s="1">
        <v>2518</v>
      </c>
      <c r="F187" s="1" t="s">
        <v>364</v>
      </c>
      <c r="G187" s="1" t="s">
        <v>19</v>
      </c>
      <c r="H187" s="2" t="s">
        <v>1229</v>
      </c>
      <c r="I187" s="1" t="s">
        <v>15</v>
      </c>
      <c r="J187" s="1" t="s">
        <v>13</v>
      </c>
      <c r="K187" s="7">
        <v>44727</v>
      </c>
      <c r="L187" s="1">
        <v>1</v>
      </c>
      <c r="M187" s="1" t="s">
        <v>1172</v>
      </c>
      <c r="N187" s="8">
        <v>9560666835</v>
      </c>
      <c r="O187" s="57" t="s">
        <v>634</v>
      </c>
      <c r="P187" s="57" t="s">
        <v>448</v>
      </c>
      <c r="Q187" s="57" t="s">
        <v>871</v>
      </c>
      <c r="R187" s="64">
        <v>24500</v>
      </c>
      <c r="S187" s="36">
        <v>56</v>
      </c>
      <c r="T187" s="36">
        <v>30</v>
      </c>
      <c r="U187" s="65">
        <v>150000</v>
      </c>
      <c r="V187" s="65">
        <v>1800000</v>
      </c>
      <c r="W187" s="66" t="s">
        <v>1110</v>
      </c>
      <c r="X187" s="67">
        <v>47328</v>
      </c>
    </row>
    <row r="188" spans="1:24" ht="15.75" x14ac:dyDescent="0.25">
      <c r="A188" s="12">
        <v>187</v>
      </c>
      <c r="B188" s="2" t="s">
        <v>359</v>
      </c>
      <c r="C188" s="2" t="s">
        <v>347</v>
      </c>
      <c r="D188" s="2" t="s">
        <v>20</v>
      </c>
      <c r="E188" s="2">
        <v>2517</v>
      </c>
      <c r="F188" s="2" t="s">
        <v>365</v>
      </c>
      <c r="G188" s="2" t="s">
        <v>21</v>
      </c>
      <c r="H188" s="2" t="s">
        <v>1285</v>
      </c>
      <c r="I188" s="1" t="s">
        <v>15</v>
      </c>
      <c r="J188" s="2" t="s">
        <v>13</v>
      </c>
      <c r="K188" s="9">
        <v>44699</v>
      </c>
      <c r="L188" s="2">
        <v>1</v>
      </c>
      <c r="M188" s="2" t="s">
        <v>1173</v>
      </c>
      <c r="N188" s="10">
        <v>9985992048</v>
      </c>
      <c r="O188" s="57" t="s">
        <v>635</v>
      </c>
      <c r="P188" s="57" t="s">
        <v>448</v>
      </c>
      <c r="Q188" s="57" t="s">
        <v>872</v>
      </c>
      <c r="R188" s="64">
        <v>22715</v>
      </c>
      <c r="S188" s="36">
        <v>61</v>
      </c>
      <c r="T188" s="36">
        <v>30</v>
      </c>
      <c r="U188" s="65">
        <v>100000</v>
      </c>
      <c r="V188" s="65">
        <v>1200000</v>
      </c>
      <c r="W188" s="66" t="s">
        <v>1111</v>
      </c>
      <c r="X188" s="67">
        <v>47916</v>
      </c>
    </row>
    <row r="189" spans="1:24" ht="15.75" x14ac:dyDescent="0.25">
      <c r="A189" s="13">
        <v>188</v>
      </c>
      <c r="B189" s="1" t="s">
        <v>359</v>
      </c>
      <c r="C189" s="1" t="s">
        <v>347</v>
      </c>
      <c r="D189" s="1" t="s">
        <v>25</v>
      </c>
      <c r="E189" s="1">
        <v>2526</v>
      </c>
      <c r="F189" s="1" t="s">
        <v>366</v>
      </c>
      <c r="G189" s="1" t="s">
        <v>130</v>
      </c>
      <c r="H189" s="2" t="s">
        <v>1266</v>
      </c>
      <c r="I189" s="1" t="s">
        <v>15</v>
      </c>
      <c r="J189" s="1" t="s">
        <v>13</v>
      </c>
      <c r="K189" s="7">
        <v>44841</v>
      </c>
      <c r="L189" s="1">
        <v>1</v>
      </c>
      <c r="M189" s="1" t="s">
        <v>1173</v>
      </c>
      <c r="N189" s="8">
        <v>9425302187</v>
      </c>
      <c r="O189" s="57" t="s">
        <v>636</v>
      </c>
      <c r="P189" s="57" t="s">
        <v>448</v>
      </c>
      <c r="Q189" s="57" t="s">
        <v>873</v>
      </c>
      <c r="R189" s="64">
        <v>25744</v>
      </c>
      <c r="S189" s="36">
        <v>53</v>
      </c>
      <c r="T189" s="36">
        <v>29</v>
      </c>
      <c r="U189" s="65">
        <v>150000</v>
      </c>
      <c r="V189" s="65">
        <v>1800000</v>
      </c>
      <c r="W189" s="66" t="s">
        <v>1112</v>
      </c>
      <c r="X189" s="67">
        <v>47294</v>
      </c>
    </row>
    <row r="190" spans="1:24" ht="15.75" x14ac:dyDescent="0.25">
      <c r="A190" s="12">
        <v>189</v>
      </c>
      <c r="B190" s="1" t="s">
        <v>359</v>
      </c>
      <c r="C190" s="1" t="s">
        <v>347</v>
      </c>
      <c r="D190" s="1" t="s">
        <v>27</v>
      </c>
      <c r="E190" s="1">
        <v>5217</v>
      </c>
      <c r="F190" s="1" t="s">
        <v>367</v>
      </c>
      <c r="G190" s="1" t="s">
        <v>134</v>
      </c>
      <c r="H190" s="2" t="s">
        <v>1268</v>
      </c>
      <c r="I190" s="1" t="s">
        <v>15</v>
      </c>
      <c r="J190" s="1" t="s">
        <v>13</v>
      </c>
      <c r="K190" s="7">
        <v>41879</v>
      </c>
      <c r="L190" s="1">
        <v>9</v>
      </c>
      <c r="M190" s="1" t="s">
        <v>458</v>
      </c>
      <c r="N190" s="8">
        <v>98790776</v>
      </c>
      <c r="O190" s="57" t="s">
        <v>637</v>
      </c>
      <c r="P190" s="57" t="s">
        <v>448</v>
      </c>
      <c r="Q190" s="57" t="s">
        <v>874</v>
      </c>
      <c r="R190" s="64">
        <v>31176</v>
      </c>
      <c r="S190" s="36">
        <v>38</v>
      </c>
      <c r="T190" s="36">
        <v>14</v>
      </c>
      <c r="U190" s="65">
        <v>70000</v>
      </c>
      <c r="V190" s="65">
        <v>840000</v>
      </c>
      <c r="W190" s="66" t="s">
        <v>1113</v>
      </c>
      <c r="X190" s="67">
        <v>44838</v>
      </c>
    </row>
    <row r="191" spans="1:24" ht="15.75" x14ac:dyDescent="0.25">
      <c r="A191" s="12">
        <v>190</v>
      </c>
      <c r="B191" s="2" t="s">
        <v>359</v>
      </c>
      <c r="C191" s="2" t="s">
        <v>347</v>
      </c>
      <c r="D191" s="2" t="s">
        <v>27</v>
      </c>
      <c r="E191" s="2">
        <v>4707</v>
      </c>
      <c r="F191" s="2" t="s">
        <v>368</v>
      </c>
      <c r="G191" s="2" t="s">
        <v>74</v>
      </c>
      <c r="H191" s="2" t="s">
        <v>1246</v>
      </c>
      <c r="I191" s="1" t="s">
        <v>15</v>
      </c>
      <c r="J191" s="2" t="s">
        <v>13</v>
      </c>
      <c r="K191" s="9">
        <v>42011</v>
      </c>
      <c r="L191" s="2">
        <v>8</v>
      </c>
      <c r="M191" s="2" t="s">
        <v>441</v>
      </c>
      <c r="N191" s="10">
        <v>99123456789</v>
      </c>
      <c r="O191" s="57" t="s">
        <v>477</v>
      </c>
      <c r="P191" s="57" t="s">
        <v>448</v>
      </c>
      <c r="Q191" s="57" t="s">
        <v>875</v>
      </c>
      <c r="R191" s="64">
        <v>31078</v>
      </c>
      <c r="S191" s="36">
        <v>38</v>
      </c>
      <c r="T191" s="36">
        <v>10</v>
      </c>
      <c r="U191" s="65">
        <v>65000</v>
      </c>
      <c r="V191" s="65">
        <v>780000</v>
      </c>
      <c r="W191" s="66" t="s">
        <v>1114</v>
      </c>
      <c r="X191" s="67">
        <v>45233</v>
      </c>
    </row>
    <row r="192" spans="1:24" ht="15.75" x14ac:dyDescent="0.25">
      <c r="A192" s="13">
        <v>191</v>
      </c>
      <c r="B192" s="2" t="s">
        <v>359</v>
      </c>
      <c r="C192" s="2" t="s">
        <v>347</v>
      </c>
      <c r="D192" s="2" t="s">
        <v>27</v>
      </c>
      <c r="E192" s="2">
        <v>2458</v>
      </c>
      <c r="F192" s="2" t="s">
        <v>369</v>
      </c>
      <c r="G192" s="2" t="s">
        <v>275</v>
      </c>
      <c r="H192" s="2" t="s">
        <v>1258</v>
      </c>
      <c r="I192" s="1" t="s">
        <v>15</v>
      </c>
      <c r="J192" s="2" t="s">
        <v>13</v>
      </c>
      <c r="K192" s="9">
        <v>43426</v>
      </c>
      <c r="L192" s="2">
        <v>5</v>
      </c>
      <c r="M192" s="2" t="s">
        <v>458</v>
      </c>
      <c r="N192" s="10">
        <v>7012915030</v>
      </c>
      <c r="O192" s="57" t="s">
        <v>638</v>
      </c>
      <c r="P192" s="57" t="s">
        <v>448</v>
      </c>
      <c r="Q192" s="57" t="s">
        <v>876</v>
      </c>
      <c r="R192" s="64">
        <v>31638</v>
      </c>
      <c r="S192" s="36">
        <v>37</v>
      </c>
      <c r="T192" s="36">
        <v>11</v>
      </c>
      <c r="U192" s="65">
        <v>55000</v>
      </c>
      <c r="V192" s="65">
        <v>660000</v>
      </c>
      <c r="W192" s="66" t="s">
        <v>1115</v>
      </c>
      <c r="X192" s="67">
        <v>46090</v>
      </c>
    </row>
    <row r="193" spans="1:24" ht="15.75" x14ac:dyDescent="0.25">
      <c r="A193" s="12">
        <v>192</v>
      </c>
      <c r="B193" s="1" t="s">
        <v>359</v>
      </c>
      <c r="C193" s="1" t="s">
        <v>347</v>
      </c>
      <c r="D193" s="1" t="s">
        <v>27</v>
      </c>
      <c r="E193" s="1">
        <v>2540</v>
      </c>
      <c r="F193" s="1" t="s">
        <v>370</v>
      </c>
      <c r="G193" s="1" t="s">
        <v>99</v>
      </c>
      <c r="H193" s="2" t="s">
        <v>1269</v>
      </c>
      <c r="I193" s="1" t="s">
        <v>15</v>
      </c>
      <c r="J193" s="1" t="s">
        <v>13</v>
      </c>
      <c r="K193" s="7">
        <v>45124</v>
      </c>
      <c r="L193" s="1">
        <v>0</v>
      </c>
      <c r="M193" s="1" t="s">
        <v>1174</v>
      </c>
      <c r="N193" s="8">
        <v>9642541121</v>
      </c>
      <c r="O193" s="57" t="s">
        <v>639</v>
      </c>
      <c r="P193" s="57" t="s">
        <v>448</v>
      </c>
      <c r="Q193" s="57" t="s">
        <v>877</v>
      </c>
      <c r="R193" s="64">
        <v>31199</v>
      </c>
      <c r="S193" s="36">
        <v>38</v>
      </c>
      <c r="T193" s="36">
        <v>10</v>
      </c>
      <c r="U193" s="65">
        <v>80000</v>
      </c>
      <c r="V193" s="65">
        <v>960000</v>
      </c>
      <c r="W193" s="66" t="s">
        <v>1116</v>
      </c>
      <c r="X193" s="67">
        <v>48233</v>
      </c>
    </row>
    <row r="194" spans="1:24" ht="15.75" x14ac:dyDescent="0.25">
      <c r="A194" s="12">
        <v>193</v>
      </c>
      <c r="B194" s="2" t="s">
        <v>359</v>
      </c>
      <c r="C194" s="2" t="s">
        <v>347</v>
      </c>
      <c r="D194" s="2" t="s">
        <v>27</v>
      </c>
      <c r="E194" s="2">
        <v>4310</v>
      </c>
      <c r="F194" s="2" t="s">
        <v>371</v>
      </c>
      <c r="G194" s="2" t="s">
        <v>205</v>
      </c>
      <c r="H194" s="2" t="s">
        <v>1308</v>
      </c>
      <c r="I194" s="1" t="s">
        <v>15</v>
      </c>
      <c r="J194" s="2" t="s">
        <v>13</v>
      </c>
      <c r="K194" s="9">
        <v>41936</v>
      </c>
      <c r="L194" s="2">
        <v>9</v>
      </c>
      <c r="M194" s="2" t="s">
        <v>500</v>
      </c>
      <c r="N194" s="10">
        <v>22794577021</v>
      </c>
      <c r="O194" s="57" t="s">
        <v>640</v>
      </c>
      <c r="P194" s="57" t="s">
        <v>448</v>
      </c>
      <c r="Q194" s="57" t="s">
        <v>878</v>
      </c>
      <c r="R194" s="64">
        <v>33318</v>
      </c>
      <c r="S194" s="36">
        <v>32</v>
      </c>
      <c r="T194" s="36">
        <v>5</v>
      </c>
      <c r="U194" s="65">
        <v>40000</v>
      </c>
      <c r="V194" s="65">
        <v>480000</v>
      </c>
      <c r="W194" s="66" t="s">
        <v>1117</v>
      </c>
      <c r="X194" s="67">
        <v>44069</v>
      </c>
    </row>
    <row r="195" spans="1:24" ht="15.75" x14ac:dyDescent="0.25">
      <c r="A195" s="13">
        <v>194</v>
      </c>
      <c r="B195" s="1" t="s">
        <v>359</v>
      </c>
      <c r="C195" s="1" t="s">
        <v>347</v>
      </c>
      <c r="D195" s="1" t="s">
        <v>27</v>
      </c>
      <c r="E195" s="1">
        <v>4910</v>
      </c>
      <c r="F195" s="1" t="s">
        <v>372</v>
      </c>
      <c r="G195" s="1" t="s">
        <v>98</v>
      </c>
      <c r="H195" s="2" t="s">
        <v>1233</v>
      </c>
      <c r="I195" s="1" t="s">
        <v>15</v>
      </c>
      <c r="J195" s="1" t="s">
        <v>13</v>
      </c>
      <c r="K195" s="7">
        <v>40789</v>
      </c>
      <c r="L195" s="1">
        <v>12</v>
      </c>
      <c r="M195" s="1" t="s">
        <v>458</v>
      </c>
      <c r="N195" s="8">
        <v>501326905</v>
      </c>
      <c r="O195" s="57" t="s">
        <v>641</v>
      </c>
      <c r="P195" s="57" t="s">
        <v>448</v>
      </c>
      <c r="Q195" s="57" t="s">
        <v>879</v>
      </c>
      <c r="R195" s="64">
        <v>26115</v>
      </c>
      <c r="S195" s="36">
        <v>52</v>
      </c>
      <c r="T195" s="36">
        <v>20</v>
      </c>
      <c r="U195" s="65">
        <v>92000</v>
      </c>
      <c r="V195" s="65">
        <v>1104000</v>
      </c>
      <c r="W195" s="66" t="s">
        <v>1118</v>
      </c>
      <c r="X195" s="67">
        <v>43813</v>
      </c>
    </row>
    <row r="196" spans="1:24" ht="15.75" x14ac:dyDescent="0.25">
      <c r="A196" s="12">
        <v>195</v>
      </c>
      <c r="B196" s="1" t="s">
        <v>297</v>
      </c>
      <c r="C196" s="1" t="s">
        <v>294</v>
      </c>
      <c r="D196" s="1" t="s">
        <v>27</v>
      </c>
      <c r="E196" s="1" t="s">
        <v>373</v>
      </c>
      <c r="F196" s="1" t="s">
        <v>374</v>
      </c>
      <c r="G196" s="1" t="s">
        <v>98</v>
      </c>
      <c r="H196" s="2" t="s">
        <v>1233</v>
      </c>
      <c r="I196" s="1" t="s">
        <v>15</v>
      </c>
      <c r="J196" s="1" t="s">
        <v>13</v>
      </c>
      <c r="K196" s="7">
        <v>39788</v>
      </c>
      <c r="L196" s="1">
        <v>15</v>
      </c>
      <c r="M196" s="1" t="s">
        <v>1174</v>
      </c>
      <c r="N196" s="8">
        <v>65104394</v>
      </c>
      <c r="O196" s="57" t="s">
        <v>559</v>
      </c>
      <c r="P196" s="57" t="s">
        <v>448</v>
      </c>
      <c r="Q196" s="57" t="s">
        <v>795</v>
      </c>
      <c r="R196" s="64">
        <v>30782</v>
      </c>
      <c r="S196" s="36">
        <v>39</v>
      </c>
      <c r="T196" s="36">
        <v>10</v>
      </c>
      <c r="U196" s="65">
        <v>55000</v>
      </c>
      <c r="V196" s="65">
        <v>660000</v>
      </c>
      <c r="W196" s="66" t="s">
        <v>1033</v>
      </c>
      <c r="X196" s="67">
        <v>45647</v>
      </c>
    </row>
    <row r="197" spans="1:24" ht="15.75" x14ac:dyDescent="0.25">
      <c r="A197" s="12">
        <v>196</v>
      </c>
      <c r="B197" s="2" t="s">
        <v>31</v>
      </c>
      <c r="C197" s="2" t="s">
        <v>32</v>
      </c>
      <c r="D197" s="2" t="s">
        <v>27</v>
      </c>
      <c r="E197" s="2">
        <v>4304</v>
      </c>
      <c r="F197" s="2" t="s">
        <v>375</v>
      </c>
      <c r="G197" s="2" t="s">
        <v>203</v>
      </c>
      <c r="H197" s="2" t="s">
        <v>1309</v>
      </c>
      <c r="I197" s="1" t="s">
        <v>15</v>
      </c>
      <c r="J197" s="2" t="s">
        <v>13</v>
      </c>
      <c r="K197" s="9">
        <v>41715</v>
      </c>
      <c r="L197" s="2">
        <v>9</v>
      </c>
      <c r="M197" s="2" t="s">
        <v>441</v>
      </c>
      <c r="N197" s="10">
        <v>919605655177</v>
      </c>
      <c r="O197" s="57" t="s">
        <v>642</v>
      </c>
      <c r="P197" s="57" t="s">
        <v>448</v>
      </c>
      <c r="Q197" s="57" t="s">
        <v>880</v>
      </c>
      <c r="R197" s="64">
        <v>25716</v>
      </c>
      <c r="S197" s="36">
        <v>53</v>
      </c>
      <c r="T197" s="36">
        <v>26</v>
      </c>
      <c r="U197" s="65">
        <v>45000</v>
      </c>
      <c r="V197" s="65">
        <v>540000</v>
      </c>
      <c r="W197" s="66" t="s">
        <v>1119</v>
      </c>
      <c r="X197" s="67">
        <v>44138</v>
      </c>
    </row>
    <row r="198" spans="1:24" ht="15.75" x14ac:dyDescent="0.25">
      <c r="A198" s="13">
        <v>197</v>
      </c>
      <c r="B198" s="2" t="s">
        <v>31</v>
      </c>
      <c r="C198" s="2" t="s">
        <v>32</v>
      </c>
      <c r="D198" s="2" t="s">
        <v>27</v>
      </c>
      <c r="E198" s="2" t="s">
        <v>376</v>
      </c>
      <c r="F198" s="2" t="s">
        <v>377</v>
      </c>
      <c r="G198" s="2" t="s">
        <v>378</v>
      </c>
      <c r="H198" s="2" t="s">
        <v>1297</v>
      </c>
      <c r="I198" s="2" t="s">
        <v>15</v>
      </c>
      <c r="J198" s="2" t="s">
        <v>13</v>
      </c>
      <c r="K198" s="9">
        <v>42282</v>
      </c>
      <c r="L198" s="2">
        <v>8</v>
      </c>
      <c r="M198" s="2" t="s">
        <v>500</v>
      </c>
      <c r="N198" s="10">
        <v>99123456789</v>
      </c>
      <c r="O198" s="57" t="s">
        <v>643</v>
      </c>
      <c r="P198" s="57" t="s">
        <v>448</v>
      </c>
      <c r="Q198" s="57" t="s">
        <v>881</v>
      </c>
      <c r="R198" s="64">
        <v>29321</v>
      </c>
      <c r="S198" s="36">
        <v>43</v>
      </c>
      <c r="T198" s="36">
        <v>10</v>
      </c>
      <c r="U198" s="65">
        <v>35000</v>
      </c>
      <c r="V198" s="65">
        <v>420000</v>
      </c>
      <c r="W198" s="66" t="s">
        <v>1120</v>
      </c>
      <c r="X198" s="67">
        <v>45474</v>
      </c>
    </row>
    <row r="199" spans="1:24" ht="15.75" x14ac:dyDescent="0.25">
      <c r="A199" s="12">
        <v>198</v>
      </c>
      <c r="B199" s="1" t="s">
        <v>359</v>
      </c>
      <c r="C199" s="1" t="s">
        <v>347</v>
      </c>
      <c r="D199" s="1" t="s">
        <v>27</v>
      </c>
      <c r="E199" s="1">
        <v>2494</v>
      </c>
      <c r="F199" s="1" t="s">
        <v>379</v>
      </c>
      <c r="G199" s="1" t="s">
        <v>74</v>
      </c>
      <c r="H199" s="2" t="s">
        <v>1246</v>
      </c>
      <c r="I199" s="1" t="s">
        <v>15</v>
      </c>
      <c r="J199" s="1" t="s">
        <v>13</v>
      </c>
      <c r="K199" s="7">
        <v>44229</v>
      </c>
      <c r="L199" s="1">
        <v>2</v>
      </c>
      <c r="M199" s="1" t="s">
        <v>458</v>
      </c>
      <c r="N199" s="8">
        <v>9745350342</v>
      </c>
      <c r="O199" s="57" t="s">
        <v>644</v>
      </c>
      <c r="P199" s="57" t="s">
        <v>448</v>
      </c>
      <c r="Q199" s="57" t="s">
        <v>882</v>
      </c>
      <c r="R199" s="64">
        <v>31540</v>
      </c>
      <c r="S199" s="36">
        <v>37</v>
      </c>
      <c r="T199" s="36">
        <v>10</v>
      </c>
      <c r="U199" s="65">
        <v>80000</v>
      </c>
      <c r="V199" s="65">
        <v>960000</v>
      </c>
      <c r="W199" s="66" t="s">
        <v>1121</v>
      </c>
      <c r="X199" s="67">
        <v>45878</v>
      </c>
    </row>
    <row r="200" spans="1:24" ht="15.75" x14ac:dyDescent="0.25">
      <c r="A200" s="12">
        <v>199</v>
      </c>
      <c r="B200" s="1" t="s">
        <v>359</v>
      </c>
      <c r="C200" s="1" t="s">
        <v>347</v>
      </c>
      <c r="D200" s="1" t="s">
        <v>42</v>
      </c>
      <c r="E200" s="1">
        <v>2522</v>
      </c>
      <c r="F200" s="1" t="s">
        <v>380</v>
      </c>
      <c r="G200" s="1" t="s">
        <v>381</v>
      </c>
      <c r="H200" s="2" t="s">
        <v>1271</v>
      </c>
      <c r="I200" s="1" t="s">
        <v>38</v>
      </c>
      <c r="J200" s="1" t="s">
        <v>13</v>
      </c>
      <c r="K200" s="7">
        <v>44806</v>
      </c>
      <c r="L200" s="1">
        <v>1</v>
      </c>
      <c r="M200" s="1" t="s">
        <v>458</v>
      </c>
      <c r="N200" s="8">
        <v>7010596471</v>
      </c>
      <c r="O200" s="57" t="s">
        <v>645</v>
      </c>
      <c r="P200" s="57" t="s">
        <v>448</v>
      </c>
      <c r="Q200" s="57" t="s">
        <v>883</v>
      </c>
      <c r="R200" s="64">
        <v>28157</v>
      </c>
      <c r="S200" s="36">
        <v>46</v>
      </c>
      <c r="T200" s="36">
        <v>21</v>
      </c>
      <c r="U200" s="65">
        <v>130000</v>
      </c>
      <c r="V200" s="65">
        <v>1560000</v>
      </c>
      <c r="W200" s="66" t="s">
        <v>1122</v>
      </c>
      <c r="X200" s="67">
        <v>46328</v>
      </c>
    </row>
    <row r="201" spans="1:24" ht="15.75" x14ac:dyDescent="0.25">
      <c r="A201" s="13">
        <v>200</v>
      </c>
      <c r="B201" s="2" t="s">
        <v>359</v>
      </c>
      <c r="C201" s="2" t="s">
        <v>347</v>
      </c>
      <c r="D201" s="2" t="s">
        <v>42</v>
      </c>
      <c r="E201" s="2">
        <v>3416</v>
      </c>
      <c r="F201" s="2" t="s">
        <v>382</v>
      </c>
      <c r="G201" s="2" t="s">
        <v>278</v>
      </c>
      <c r="H201" s="2" t="s">
        <v>1264</v>
      </c>
      <c r="I201" s="1" t="s">
        <v>15</v>
      </c>
      <c r="J201" s="2" t="s">
        <v>13</v>
      </c>
      <c r="K201" s="9">
        <v>41519</v>
      </c>
      <c r="L201" s="2">
        <v>10</v>
      </c>
      <c r="M201" s="2" t="s">
        <v>500</v>
      </c>
      <c r="N201" s="10">
        <v>919493405346</v>
      </c>
      <c r="O201" s="57" t="s">
        <v>646</v>
      </c>
      <c r="P201" s="57" t="s">
        <v>448</v>
      </c>
      <c r="Q201" s="57" t="s">
        <v>884</v>
      </c>
      <c r="R201" s="64">
        <v>24093</v>
      </c>
      <c r="S201" s="36">
        <v>58</v>
      </c>
      <c r="T201" s="36">
        <v>20</v>
      </c>
      <c r="U201" s="65">
        <v>45000</v>
      </c>
      <c r="V201" s="65">
        <v>540000</v>
      </c>
      <c r="W201" s="66" t="s">
        <v>1123</v>
      </c>
      <c r="X201" s="67">
        <v>44983</v>
      </c>
    </row>
    <row r="202" spans="1:24" ht="15.75" x14ac:dyDescent="0.25">
      <c r="A202" s="12">
        <v>201</v>
      </c>
      <c r="B202" s="1" t="s">
        <v>359</v>
      </c>
      <c r="C202" s="1" t="s">
        <v>347</v>
      </c>
      <c r="D202" s="1" t="s">
        <v>42</v>
      </c>
      <c r="E202" s="1">
        <v>2535</v>
      </c>
      <c r="F202" s="1" t="s">
        <v>383</v>
      </c>
      <c r="G202" s="1" t="s">
        <v>252</v>
      </c>
      <c r="H202" s="2" t="s">
        <v>1235</v>
      </c>
      <c r="I202" s="1" t="s">
        <v>15</v>
      </c>
      <c r="J202" s="1" t="s">
        <v>13</v>
      </c>
      <c r="K202" s="7">
        <v>45045</v>
      </c>
      <c r="L202" s="1">
        <v>0</v>
      </c>
      <c r="M202" s="1" t="s">
        <v>458</v>
      </c>
      <c r="N202" s="8">
        <v>6309071248</v>
      </c>
      <c r="O202" s="57" t="s">
        <v>647</v>
      </c>
      <c r="P202" s="57" t="s">
        <v>448</v>
      </c>
      <c r="Q202" s="57" t="s">
        <v>885</v>
      </c>
      <c r="R202" s="64">
        <v>23539</v>
      </c>
      <c r="S202" s="36">
        <v>59</v>
      </c>
      <c r="T202" s="36">
        <v>38</v>
      </c>
      <c r="U202" s="65">
        <v>120000</v>
      </c>
      <c r="V202" s="65">
        <v>1440000</v>
      </c>
      <c r="W202" s="66" t="s">
        <v>1124</v>
      </c>
      <c r="X202" s="67">
        <v>48685</v>
      </c>
    </row>
    <row r="203" spans="1:24" ht="15.75" x14ac:dyDescent="0.25">
      <c r="A203" s="12">
        <v>202</v>
      </c>
      <c r="B203" s="2" t="s">
        <v>359</v>
      </c>
      <c r="C203" s="2" t="s">
        <v>347</v>
      </c>
      <c r="D203" s="2" t="s">
        <v>42</v>
      </c>
      <c r="E203" s="2">
        <v>2536</v>
      </c>
      <c r="F203" s="2" t="s">
        <v>384</v>
      </c>
      <c r="G203" s="2" t="s">
        <v>99</v>
      </c>
      <c r="H203" s="2" t="s">
        <v>1288</v>
      </c>
      <c r="I203" s="1" t="s">
        <v>15</v>
      </c>
      <c r="J203" s="2" t="s">
        <v>13</v>
      </c>
      <c r="K203" s="9">
        <v>45071</v>
      </c>
      <c r="L203" s="2">
        <v>0</v>
      </c>
      <c r="M203" s="2" t="s">
        <v>1174</v>
      </c>
      <c r="N203" s="10">
        <v>9505135801</v>
      </c>
      <c r="O203" s="57" t="s">
        <v>648</v>
      </c>
      <c r="P203" s="57" t="s">
        <v>448</v>
      </c>
      <c r="Q203" s="57" t="s">
        <v>886</v>
      </c>
      <c r="R203" s="64">
        <v>31544</v>
      </c>
      <c r="S203" s="36">
        <v>37</v>
      </c>
      <c r="T203" s="36">
        <v>13</v>
      </c>
      <c r="U203" s="65">
        <v>80000</v>
      </c>
      <c r="V203" s="65">
        <v>960000</v>
      </c>
      <c r="W203" s="66" t="s">
        <v>1125</v>
      </c>
      <c r="X203" s="67">
        <v>48339</v>
      </c>
    </row>
    <row r="204" spans="1:24" ht="15.75" x14ac:dyDescent="0.25">
      <c r="A204" s="13">
        <v>203</v>
      </c>
      <c r="B204" s="1" t="s">
        <v>346</v>
      </c>
      <c r="C204" s="1" t="s">
        <v>347</v>
      </c>
      <c r="D204" s="1" t="s">
        <v>42</v>
      </c>
      <c r="E204" s="1">
        <v>4308</v>
      </c>
      <c r="F204" s="1" t="s">
        <v>385</v>
      </c>
      <c r="G204" s="1" t="s">
        <v>74</v>
      </c>
      <c r="H204" s="2" t="s">
        <v>1264</v>
      </c>
      <c r="I204" s="1" t="s">
        <v>15</v>
      </c>
      <c r="J204" s="1" t="s">
        <v>13</v>
      </c>
      <c r="K204" s="7">
        <v>41836</v>
      </c>
      <c r="L204" s="1">
        <v>9</v>
      </c>
      <c r="M204" s="1" t="s">
        <v>500</v>
      </c>
      <c r="N204" s="8">
        <v>919502125153</v>
      </c>
      <c r="O204" s="57" t="s">
        <v>649</v>
      </c>
      <c r="P204" s="57" t="s">
        <v>448</v>
      </c>
      <c r="Q204" s="57" t="s">
        <v>887</v>
      </c>
      <c r="R204" s="64">
        <v>27713</v>
      </c>
      <c r="S204" s="36">
        <v>48</v>
      </c>
      <c r="T204" s="36">
        <v>18</v>
      </c>
      <c r="U204" s="65">
        <v>40000</v>
      </c>
      <c r="V204" s="65">
        <v>480000</v>
      </c>
      <c r="W204" s="66" t="s">
        <v>1126</v>
      </c>
      <c r="X204" s="67">
        <v>43605</v>
      </c>
    </row>
    <row r="205" spans="1:24" ht="15.75" x14ac:dyDescent="0.25">
      <c r="A205" s="12">
        <v>204</v>
      </c>
      <c r="B205" s="2" t="s">
        <v>359</v>
      </c>
      <c r="C205" s="2" t="s">
        <v>347</v>
      </c>
      <c r="D205" s="2" t="s">
        <v>42</v>
      </c>
      <c r="E205" s="2">
        <v>2510</v>
      </c>
      <c r="F205" s="2" t="s">
        <v>386</v>
      </c>
      <c r="G205" s="2" t="s">
        <v>142</v>
      </c>
      <c r="H205" s="2" t="s">
        <v>1253</v>
      </c>
      <c r="I205" s="1" t="s">
        <v>15</v>
      </c>
      <c r="J205" s="2" t="s">
        <v>13</v>
      </c>
      <c r="K205" s="9">
        <v>44596</v>
      </c>
      <c r="L205" s="2">
        <v>1</v>
      </c>
      <c r="M205" s="2" t="s">
        <v>1174</v>
      </c>
      <c r="N205" s="10">
        <v>7075607307</v>
      </c>
      <c r="O205" s="57" t="s">
        <v>650</v>
      </c>
      <c r="P205" s="57" t="s">
        <v>448</v>
      </c>
      <c r="Q205" s="57" t="s">
        <v>888</v>
      </c>
      <c r="R205" s="64">
        <v>31918</v>
      </c>
      <c r="S205" s="36">
        <v>36</v>
      </c>
      <c r="T205" s="36">
        <v>12</v>
      </c>
      <c r="U205" s="65">
        <v>65000</v>
      </c>
      <c r="V205" s="65">
        <v>780000</v>
      </c>
      <c r="W205" s="66" t="s">
        <v>1127</v>
      </c>
      <c r="X205" s="67">
        <v>48034</v>
      </c>
    </row>
    <row r="206" spans="1:24" ht="15.75" x14ac:dyDescent="0.25">
      <c r="A206" s="12">
        <v>205</v>
      </c>
      <c r="B206" s="1" t="s">
        <v>359</v>
      </c>
      <c r="C206" s="1" t="s">
        <v>347</v>
      </c>
      <c r="D206" s="1" t="s">
        <v>387</v>
      </c>
      <c r="E206" s="1">
        <v>1908</v>
      </c>
      <c r="F206" s="1" t="s">
        <v>388</v>
      </c>
      <c r="G206" s="1" t="s">
        <v>91</v>
      </c>
      <c r="H206" s="1" t="s">
        <v>91</v>
      </c>
      <c r="I206" s="1" t="s">
        <v>38</v>
      </c>
      <c r="J206" s="1" t="s">
        <v>13</v>
      </c>
      <c r="K206" s="7">
        <v>41292</v>
      </c>
      <c r="L206" s="1">
        <v>10</v>
      </c>
      <c r="M206" s="1" t="s">
        <v>1172</v>
      </c>
      <c r="N206" s="8">
        <v>233202021171</v>
      </c>
      <c r="O206" s="57" t="s">
        <v>651</v>
      </c>
      <c r="P206" s="57" t="s">
        <v>448</v>
      </c>
      <c r="Q206" s="57" t="s">
        <v>889</v>
      </c>
      <c r="R206" s="64">
        <v>23529</v>
      </c>
      <c r="S206" s="36">
        <v>59</v>
      </c>
      <c r="T206" s="36">
        <v>35</v>
      </c>
      <c r="U206" s="65">
        <v>100000</v>
      </c>
      <c r="V206" s="65">
        <v>1200000</v>
      </c>
      <c r="W206" s="66" t="s">
        <v>1128</v>
      </c>
      <c r="X206" s="67">
        <v>44419</v>
      </c>
    </row>
    <row r="207" spans="1:24" ht="15.75" x14ac:dyDescent="0.25">
      <c r="A207" s="13">
        <v>206</v>
      </c>
      <c r="B207" s="2" t="s">
        <v>401</v>
      </c>
      <c r="C207" s="2" t="s">
        <v>402</v>
      </c>
      <c r="D207" s="2" t="s">
        <v>54</v>
      </c>
      <c r="E207" s="2">
        <v>2424</v>
      </c>
      <c r="F207" s="2" t="s">
        <v>1202</v>
      </c>
      <c r="G207" s="2" t="s">
        <v>101</v>
      </c>
      <c r="H207" s="2" t="s">
        <v>1262</v>
      </c>
      <c r="I207" s="1" t="s">
        <v>15</v>
      </c>
      <c r="J207" s="2" t="s">
        <v>13</v>
      </c>
      <c r="K207" s="9">
        <v>42452</v>
      </c>
      <c r="L207" s="2">
        <v>7</v>
      </c>
      <c r="M207" s="2" t="s">
        <v>1172</v>
      </c>
      <c r="N207" s="10">
        <v>9440473309</v>
      </c>
      <c r="O207" s="57" t="s">
        <v>652</v>
      </c>
      <c r="P207" s="57" t="s">
        <v>448</v>
      </c>
      <c r="Q207" s="57" t="s">
        <v>890</v>
      </c>
      <c r="R207" s="64">
        <v>23840</v>
      </c>
      <c r="S207" s="36">
        <v>58</v>
      </c>
      <c r="T207" s="36">
        <v>27</v>
      </c>
      <c r="U207" s="65">
        <v>110000</v>
      </c>
      <c r="V207" s="65">
        <v>1320000</v>
      </c>
      <c r="W207" s="66" t="s">
        <v>1129</v>
      </c>
      <c r="X207" s="67">
        <v>44901</v>
      </c>
    </row>
    <row r="208" spans="1:24" ht="15.75" x14ac:dyDescent="0.25">
      <c r="A208" s="12">
        <v>207</v>
      </c>
      <c r="B208" s="1" t="s">
        <v>359</v>
      </c>
      <c r="C208" s="1" t="s">
        <v>347</v>
      </c>
      <c r="D208" s="1" t="s">
        <v>54</v>
      </c>
      <c r="E208" s="1">
        <v>2542</v>
      </c>
      <c r="F208" s="1" t="s">
        <v>1209</v>
      </c>
      <c r="G208" s="1" t="s">
        <v>344</v>
      </c>
      <c r="H208" s="2" t="s">
        <v>1323</v>
      </c>
      <c r="I208" s="1" t="s">
        <v>15</v>
      </c>
      <c r="J208" s="1" t="s">
        <v>13</v>
      </c>
      <c r="K208" s="7">
        <v>45210</v>
      </c>
      <c r="L208" s="1">
        <v>0</v>
      </c>
      <c r="M208" s="1" t="s">
        <v>458</v>
      </c>
      <c r="N208" s="8">
        <v>9160140514</v>
      </c>
      <c r="O208" s="57" t="s">
        <v>653</v>
      </c>
      <c r="P208" s="57" t="s">
        <v>448</v>
      </c>
      <c r="Q208" s="57" t="s">
        <v>891</v>
      </c>
      <c r="R208" s="64">
        <v>33394</v>
      </c>
      <c r="S208" s="36">
        <v>32</v>
      </c>
      <c r="T208" s="36">
        <v>10.3</v>
      </c>
      <c r="U208" s="65">
        <v>90000</v>
      </c>
      <c r="V208" s="65">
        <v>1080000</v>
      </c>
      <c r="W208" s="66" t="s">
        <v>1130</v>
      </c>
      <c r="X208" s="67">
        <v>46461</v>
      </c>
    </row>
    <row r="209" spans="1:24" ht="15.75" x14ac:dyDescent="0.25">
      <c r="A209" s="12">
        <v>208</v>
      </c>
      <c r="B209" s="2" t="s">
        <v>359</v>
      </c>
      <c r="C209" s="2" t="s">
        <v>347</v>
      </c>
      <c r="D209" s="2" t="s">
        <v>155</v>
      </c>
      <c r="E209" s="2">
        <v>2531</v>
      </c>
      <c r="F209" s="2" t="s">
        <v>389</v>
      </c>
      <c r="G209" s="2" t="s">
        <v>312</v>
      </c>
      <c r="H209" s="2" t="s">
        <v>1310</v>
      </c>
      <c r="I209" s="1" t="s">
        <v>38</v>
      </c>
      <c r="J209" s="2" t="s">
        <v>13</v>
      </c>
      <c r="K209" s="9">
        <v>44929</v>
      </c>
      <c r="L209" s="2">
        <v>0</v>
      </c>
      <c r="M209" s="2" t="s">
        <v>1172</v>
      </c>
      <c r="N209" s="10">
        <v>9436594527</v>
      </c>
      <c r="O209" s="57" t="s">
        <v>654</v>
      </c>
      <c r="P209" s="57" t="s">
        <v>448</v>
      </c>
      <c r="Q209" s="57" t="s">
        <v>892</v>
      </c>
      <c r="R209" s="64">
        <v>24933</v>
      </c>
      <c r="S209" s="36">
        <v>55</v>
      </c>
      <c r="T209" s="36">
        <v>35</v>
      </c>
      <c r="U209" s="65">
        <v>160000</v>
      </c>
      <c r="V209" s="65">
        <v>1920000</v>
      </c>
      <c r="W209" s="66" t="s">
        <v>1131</v>
      </c>
      <c r="X209" s="67">
        <v>48419</v>
      </c>
    </row>
    <row r="210" spans="1:24" ht="15.75" x14ac:dyDescent="0.25">
      <c r="A210" s="13">
        <v>209</v>
      </c>
      <c r="B210" s="1" t="s">
        <v>359</v>
      </c>
      <c r="C210" s="1" t="s">
        <v>347</v>
      </c>
      <c r="D210" s="1" t="s">
        <v>155</v>
      </c>
      <c r="E210" s="1">
        <v>2532</v>
      </c>
      <c r="F210" s="1" t="s">
        <v>390</v>
      </c>
      <c r="G210" s="1" t="s">
        <v>230</v>
      </c>
      <c r="H210" s="2" t="s">
        <v>1326</v>
      </c>
      <c r="I210" s="1" t="s">
        <v>15</v>
      </c>
      <c r="J210" s="1" t="s">
        <v>13</v>
      </c>
      <c r="K210" s="7">
        <v>45008</v>
      </c>
      <c r="L210" s="1">
        <v>0</v>
      </c>
      <c r="M210" s="1" t="s">
        <v>1172</v>
      </c>
      <c r="N210" s="8">
        <v>9065128001</v>
      </c>
      <c r="O210" s="57" t="s">
        <v>655</v>
      </c>
      <c r="P210" s="57" t="s">
        <v>448</v>
      </c>
      <c r="Q210" s="57" t="s">
        <v>893</v>
      </c>
      <c r="R210" s="64">
        <v>27949</v>
      </c>
      <c r="S210" s="36">
        <v>47</v>
      </c>
      <c r="T210" s="36">
        <v>17</v>
      </c>
      <c r="U210" s="65">
        <v>100000</v>
      </c>
      <c r="V210" s="65">
        <v>1200000</v>
      </c>
      <c r="W210" s="66" t="s">
        <v>1132</v>
      </c>
      <c r="X210" s="67">
        <v>47418</v>
      </c>
    </row>
    <row r="211" spans="1:24" ht="15.75" x14ac:dyDescent="0.25">
      <c r="A211" s="12">
        <v>210</v>
      </c>
      <c r="B211" s="1" t="s">
        <v>359</v>
      </c>
      <c r="C211" s="1" t="s">
        <v>347</v>
      </c>
      <c r="D211" s="1" t="s">
        <v>155</v>
      </c>
      <c r="E211" s="1">
        <v>2529</v>
      </c>
      <c r="F211" s="1" t="s">
        <v>391</v>
      </c>
      <c r="G211" s="1" t="s">
        <v>159</v>
      </c>
      <c r="H211" s="2" t="s">
        <v>1256</v>
      </c>
      <c r="I211" s="1" t="s">
        <v>15</v>
      </c>
      <c r="J211" s="1" t="s">
        <v>13</v>
      </c>
      <c r="K211" s="7">
        <v>44956</v>
      </c>
      <c r="L211" s="1">
        <v>0</v>
      </c>
      <c r="M211" s="1" t="s">
        <v>458</v>
      </c>
      <c r="N211" s="8">
        <v>7396925154</v>
      </c>
      <c r="O211" s="57" t="s">
        <v>657</v>
      </c>
      <c r="P211" s="57" t="s">
        <v>448</v>
      </c>
      <c r="Q211" s="57" t="s">
        <v>895</v>
      </c>
      <c r="R211" s="64">
        <v>35977</v>
      </c>
      <c r="S211" s="36">
        <v>25</v>
      </c>
      <c r="T211" s="36">
        <v>6</v>
      </c>
      <c r="U211" s="65">
        <v>70000</v>
      </c>
      <c r="V211" s="65">
        <v>840000</v>
      </c>
      <c r="W211" s="66" t="s">
        <v>1133</v>
      </c>
      <c r="X211" s="67">
        <v>47322</v>
      </c>
    </row>
    <row r="212" spans="1:24" ht="15.75" x14ac:dyDescent="0.25">
      <c r="A212" s="12">
        <v>211</v>
      </c>
      <c r="B212" s="2" t="s">
        <v>359</v>
      </c>
      <c r="C212" s="2" t="s">
        <v>347</v>
      </c>
      <c r="D212" s="2" t="s">
        <v>124</v>
      </c>
      <c r="E212" s="2">
        <v>1326</v>
      </c>
      <c r="F212" s="2" t="s">
        <v>1210</v>
      </c>
      <c r="G212" s="2" t="s">
        <v>392</v>
      </c>
      <c r="H212" s="2" t="s">
        <v>1298</v>
      </c>
      <c r="I212" s="1" t="s">
        <v>15</v>
      </c>
      <c r="J212" s="2" t="s">
        <v>13</v>
      </c>
      <c r="K212" s="9">
        <v>42596</v>
      </c>
      <c r="L212" s="2">
        <v>7</v>
      </c>
      <c r="M212" s="2" t="s">
        <v>441</v>
      </c>
      <c r="N212" s="10">
        <v>9603885353</v>
      </c>
      <c r="O212" s="57" t="s">
        <v>465</v>
      </c>
      <c r="P212" s="57" t="s">
        <v>448</v>
      </c>
      <c r="Q212" s="57" t="s">
        <v>896</v>
      </c>
      <c r="R212" s="64">
        <v>28285</v>
      </c>
      <c r="S212" s="36">
        <v>46</v>
      </c>
      <c r="T212" s="36">
        <v>18</v>
      </c>
      <c r="U212" s="65">
        <v>50000</v>
      </c>
      <c r="V212" s="65">
        <v>600000</v>
      </c>
      <c r="W212" s="66" t="s">
        <v>1134</v>
      </c>
      <c r="X212" s="67">
        <v>44876</v>
      </c>
    </row>
    <row r="213" spans="1:24" ht="15.75" x14ac:dyDescent="0.25">
      <c r="A213" s="13">
        <v>212</v>
      </c>
      <c r="B213" s="2" t="s">
        <v>359</v>
      </c>
      <c r="C213" s="2" t="s">
        <v>347</v>
      </c>
      <c r="D213" s="2" t="s">
        <v>55</v>
      </c>
      <c r="E213" s="2">
        <v>2528</v>
      </c>
      <c r="F213" s="2" t="s">
        <v>393</v>
      </c>
      <c r="G213" s="2" t="s">
        <v>213</v>
      </c>
      <c r="H213" s="2" t="s">
        <v>1287</v>
      </c>
      <c r="I213" s="1" t="s">
        <v>15</v>
      </c>
      <c r="J213" s="2" t="s">
        <v>13</v>
      </c>
      <c r="K213" s="9">
        <v>44917</v>
      </c>
      <c r="L213" s="2">
        <v>0</v>
      </c>
      <c r="M213" s="2" t="s">
        <v>458</v>
      </c>
      <c r="N213" s="10">
        <v>9692045374</v>
      </c>
      <c r="O213" s="57" t="s">
        <v>658</v>
      </c>
      <c r="P213" s="57" t="s">
        <v>448</v>
      </c>
      <c r="Q213" s="57" t="s">
        <v>897</v>
      </c>
      <c r="R213" s="64">
        <v>26119</v>
      </c>
      <c r="S213" s="36">
        <v>52</v>
      </c>
      <c r="T213" s="36">
        <v>29</v>
      </c>
      <c r="U213" s="65">
        <v>120000</v>
      </c>
      <c r="V213" s="65">
        <v>1440000</v>
      </c>
      <c r="W213" s="66" t="s">
        <v>1135</v>
      </c>
      <c r="X213" s="67">
        <v>45647</v>
      </c>
    </row>
    <row r="214" spans="1:24" ht="15.75" x14ac:dyDescent="0.25">
      <c r="A214" s="12">
        <v>213</v>
      </c>
      <c r="B214" s="1" t="s">
        <v>359</v>
      </c>
      <c r="C214" s="1" t="s">
        <v>347</v>
      </c>
      <c r="D214" s="1" t="s">
        <v>55</v>
      </c>
      <c r="E214" s="1">
        <v>2509</v>
      </c>
      <c r="F214" s="1" t="s">
        <v>394</v>
      </c>
      <c r="G214" s="1" t="s">
        <v>395</v>
      </c>
      <c r="H214" s="2" t="s">
        <v>1311</v>
      </c>
      <c r="I214" s="1" t="s">
        <v>15</v>
      </c>
      <c r="J214" s="1" t="s">
        <v>13</v>
      </c>
      <c r="K214" s="7">
        <v>44527</v>
      </c>
      <c r="L214" s="1">
        <v>2</v>
      </c>
      <c r="M214" s="1" t="s">
        <v>500</v>
      </c>
      <c r="N214" s="8">
        <v>8982105597</v>
      </c>
      <c r="O214" s="57" t="s">
        <v>659</v>
      </c>
      <c r="P214" s="57" t="s">
        <v>448</v>
      </c>
      <c r="Q214" s="57" t="s">
        <v>898</v>
      </c>
      <c r="R214" s="64">
        <v>29746</v>
      </c>
      <c r="S214" s="36">
        <v>42</v>
      </c>
      <c r="T214" s="36">
        <v>14</v>
      </c>
      <c r="U214" s="65">
        <v>50000</v>
      </c>
      <c r="V214" s="65">
        <v>600000</v>
      </c>
      <c r="W214" s="66" t="s">
        <v>1136</v>
      </c>
      <c r="X214" s="67">
        <v>47564</v>
      </c>
    </row>
    <row r="215" spans="1:24" ht="15.75" x14ac:dyDescent="0.25">
      <c r="A215" s="12">
        <v>214</v>
      </c>
      <c r="B215" s="2" t="s">
        <v>359</v>
      </c>
      <c r="C215" s="2" t="s">
        <v>347</v>
      </c>
      <c r="D215" s="2" t="s">
        <v>60</v>
      </c>
      <c r="E215" s="2">
        <v>2409</v>
      </c>
      <c r="F215" s="2" t="s">
        <v>396</v>
      </c>
      <c r="G215" s="2" t="s">
        <v>64</v>
      </c>
      <c r="H215" s="2" t="s">
        <v>1240</v>
      </c>
      <c r="I215" s="1" t="s">
        <v>15</v>
      </c>
      <c r="J215" s="2" t="s">
        <v>13</v>
      </c>
      <c r="K215" s="9">
        <v>41553</v>
      </c>
      <c r="L215" s="2">
        <v>10</v>
      </c>
      <c r="M215" s="2" t="s">
        <v>1174</v>
      </c>
      <c r="N215" s="10">
        <v>99123456789</v>
      </c>
      <c r="O215" s="57" t="s">
        <v>660</v>
      </c>
      <c r="P215" s="57" t="s">
        <v>448</v>
      </c>
      <c r="Q215" s="57" t="s">
        <v>899</v>
      </c>
      <c r="R215" s="64">
        <v>26754</v>
      </c>
      <c r="S215" s="36">
        <v>50</v>
      </c>
      <c r="T215" s="36">
        <v>13</v>
      </c>
      <c r="U215" s="65">
        <v>100000</v>
      </c>
      <c r="V215" s="65">
        <v>1200000</v>
      </c>
      <c r="W215" s="66" t="s">
        <v>1137</v>
      </c>
      <c r="X215" s="67">
        <v>43764</v>
      </c>
    </row>
    <row r="216" spans="1:24" ht="15.75" x14ac:dyDescent="0.25">
      <c r="A216" s="13">
        <v>215</v>
      </c>
      <c r="B216" s="1" t="s">
        <v>359</v>
      </c>
      <c r="C216" s="1" t="s">
        <v>347</v>
      </c>
      <c r="D216" s="1" t="s">
        <v>60</v>
      </c>
      <c r="E216" s="1">
        <v>2530</v>
      </c>
      <c r="F216" s="1" t="s">
        <v>397</v>
      </c>
      <c r="G216" s="1" t="s">
        <v>398</v>
      </c>
      <c r="H216" s="2" t="s">
        <v>1230</v>
      </c>
      <c r="I216" s="1" t="s">
        <v>15</v>
      </c>
      <c r="J216" s="1" t="s">
        <v>13</v>
      </c>
      <c r="K216" s="7">
        <v>44956</v>
      </c>
      <c r="L216" s="1">
        <v>0</v>
      </c>
      <c r="M216" s="1" t="s">
        <v>1174</v>
      </c>
      <c r="N216" s="8">
        <v>9966511233</v>
      </c>
      <c r="O216" s="57" t="s">
        <v>661</v>
      </c>
      <c r="P216" s="57" t="s">
        <v>448</v>
      </c>
      <c r="Q216" s="57" t="s">
        <v>900</v>
      </c>
      <c r="R216" s="64">
        <v>32639</v>
      </c>
      <c r="S216" s="36">
        <v>34</v>
      </c>
      <c r="T216" s="36">
        <v>12</v>
      </c>
      <c r="U216" s="65">
        <v>80000</v>
      </c>
      <c r="V216" s="65">
        <v>960000</v>
      </c>
      <c r="W216" s="66" t="s">
        <v>1138</v>
      </c>
      <c r="X216" s="67">
        <v>45482</v>
      </c>
    </row>
    <row r="217" spans="1:24" ht="15.75" x14ac:dyDescent="0.25">
      <c r="A217" s="12">
        <v>216</v>
      </c>
      <c r="B217" s="2" t="s">
        <v>359</v>
      </c>
      <c r="C217" s="2" t="s">
        <v>347</v>
      </c>
      <c r="D217" s="2" t="s">
        <v>60</v>
      </c>
      <c r="E217" s="2">
        <v>2472</v>
      </c>
      <c r="F217" s="2" t="s">
        <v>399</v>
      </c>
      <c r="G217" s="2" t="s">
        <v>67</v>
      </c>
      <c r="H217" s="2" t="s">
        <v>1313</v>
      </c>
      <c r="I217" s="1" t="s">
        <v>15</v>
      </c>
      <c r="J217" s="2" t="s">
        <v>13</v>
      </c>
      <c r="K217" s="9">
        <v>43693</v>
      </c>
      <c r="L217" s="2">
        <v>4</v>
      </c>
      <c r="M217" s="2" t="s">
        <v>458</v>
      </c>
      <c r="N217" s="10">
        <v>7680007070</v>
      </c>
      <c r="O217" s="57" t="s">
        <v>662</v>
      </c>
      <c r="P217" s="57" t="s">
        <v>448</v>
      </c>
      <c r="Q217" s="57" t="s">
        <v>901</v>
      </c>
      <c r="R217" s="64">
        <v>31539</v>
      </c>
      <c r="S217" s="36">
        <v>37</v>
      </c>
      <c r="T217" s="36">
        <v>11</v>
      </c>
      <c r="U217" s="65">
        <v>80000</v>
      </c>
      <c r="V217" s="65">
        <v>960000</v>
      </c>
      <c r="W217" s="66" t="s">
        <v>1139</v>
      </c>
      <c r="X217" s="67">
        <v>47292</v>
      </c>
    </row>
    <row r="218" spans="1:24" ht="15.75" x14ac:dyDescent="0.25">
      <c r="A218" s="12">
        <v>217</v>
      </c>
      <c r="B218" s="1" t="s">
        <v>359</v>
      </c>
      <c r="C218" s="1" t="s">
        <v>347</v>
      </c>
      <c r="D218" s="1" t="s">
        <v>68</v>
      </c>
      <c r="E218" s="1">
        <v>2527</v>
      </c>
      <c r="F218" s="1" t="s">
        <v>400</v>
      </c>
      <c r="G218" s="1" t="s">
        <v>123</v>
      </c>
      <c r="H218" s="2" t="s">
        <v>1252</v>
      </c>
      <c r="I218" s="1" t="s">
        <v>38</v>
      </c>
      <c r="J218" s="1" t="s">
        <v>13</v>
      </c>
      <c r="K218" s="7">
        <v>44869</v>
      </c>
      <c r="L218" s="1">
        <v>1</v>
      </c>
      <c r="M218" s="1" t="s">
        <v>1172</v>
      </c>
      <c r="N218" s="8">
        <v>9014370406</v>
      </c>
      <c r="O218" s="57" t="s">
        <v>663</v>
      </c>
      <c r="P218" s="57" t="s">
        <v>448</v>
      </c>
      <c r="Q218" s="57" t="s">
        <v>902</v>
      </c>
      <c r="R218" s="64">
        <v>34217</v>
      </c>
      <c r="S218" s="36">
        <v>30</v>
      </c>
      <c r="T218" s="36">
        <v>11</v>
      </c>
      <c r="U218" s="65">
        <v>60000</v>
      </c>
      <c r="V218" s="65">
        <v>720000</v>
      </c>
      <c r="W218" s="66" t="s">
        <v>1140</v>
      </c>
      <c r="X218" s="67">
        <v>48477</v>
      </c>
    </row>
    <row r="219" spans="1:24" ht="15.75" x14ac:dyDescent="0.25">
      <c r="A219" s="13">
        <v>218</v>
      </c>
      <c r="B219" s="1" t="s">
        <v>401</v>
      </c>
      <c r="C219" s="1" t="s">
        <v>402</v>
      </c>
      <c r="D219" s="1" t="s">
        <v>11</v>
      </c>
      <c r="E219" s="1">
        <v>2497</v>
      </c>
      <c r="F219" s="1" t="s">
        <v>403</v>
      </c>
      <c r="G219" s="1" t="s">
        <v>230</v>
      </c>
      <c r="H219" s="2" t="s">
        <v>1292</v>
      </c>
      <c r="I219" s="1" t="s">
        <v>15</v>
      </c>
      <c r="J219" s="1" t="s">
        <v>13</v>
      </c>
      <c r="K219" s="7">
        <v>44263</v>
      </c>
      <c r="L219" s="1">
        <v>2</v>
      </c>
      <c r="M219" s="1" t="s">
        <v>1175</v>
      </c>
      <c r="N219" s="8">
        <v>9900764377</v>
      </c>
      <c r="O219" s="57" t="s">
        <v>664</v>
      </c>
      <c r="P219" s="57" t="s">
        <v>445</v>
      </c>
      <c r="Q219" s="57" t="s">
        <v>903</v>
      </c>
      <c r="R219" s="64">
        <v>20678</v>
      </c>
      <c r="S219" s="36">
        <v>67</v>
      </c>
      <c r="T219" s="36">
        <v>28</v>
      </c>
      <c r="U219" s="65">
        <v>200000</v>
      </c>
      <c r="V219" s="65">
        <v>2400000</v>
      </c>
      <c r="W219" s="66" t="s">
        <v>1141</v>
      </c>
      <c r="X219" s="67">
        <v>41727</v>
      </c>
    </row>
    <row r="220" spans="1:24" ht="15.75" x14ac:dyDescent="0.25">
      <c r="A220" s="12">
        <v>219</v>
      </c>
      <c r="B220" s="2" t="s">
        <v>401</v>
      </c>
      <c r="C220" s="2" t="s">
        <v>402</v>
      </c>
      <c r="D220" s="2" t="s">
        <v>16</v>
      </c>
      <c r="E220" s="2">
        <v>5609</v>
      </c>
      <c r="F220" s="2" t="s">
        <v>404</v>
      </c>
      <c r="G220" s="2" t="s">
        <v>19</v>
      </c>
      <c r="H220" s="2" t="s">
        <v>1229</v>
      </c>
      <c r="I220" s="2" t="s">
        <v>15</v>
      </c>
      <c r="J220" s="2" t="s">
        <v>13</v>
      </c>
      <c r="K220" s="9">
        <v>45186</v>
      </c>
      <c r="L220" s="2">
        <v>0</v>
      </c>
      <c r="M220" s="2" t="s">
        <v>458</v>
      </c>
      <c r="N220" s="10">
        <v>9942822998</v>
      </c>
      <c r="O220" s="57" t="s">
        <v>665</v>
      </c>
      <c r="P220" s="57" t="s">
        <v>448</v>
      </c>
      <c r="Q220" s="57" t="s">
        <v>904</v>
      </c>
      <c r="R220" s="64">
        <v>21282</v>
      </c>
      <c r="S220" s="36">
        <v>65</v>
      </c>
      <c r="T220" s="36">
        <v>8</v>
      </c>
      <c r="U220" s="65">
        <v>200000</v>
      </c>
      <c r="V220" s="65">
        <v>2400000</v>
      </c>
      <c r="W220" s="66" t="s">
        <v>1142</v>
      </c>
      <c r="X220" s="67">
        <v>46158</v>
      </c>
    </row>
    <row r="221" spans="1:24" ht="15.75" x14ac:dyDescent="0.25">
      <c r="A221" s="12">
        <v>220</v>
      </c>
      <c r="B221" s="1" t="s">
        <v>401</v>
      </c>
      <c r="C221" s="1" t="s">
        <v>402</v>
      </c>
      <c r="D221" s="1" t="s">
        <v>25</v>
      </c>
      <c r="E221" s="1" t="s">
        <v>405</v>
      </c>
      <c r="F221" s="1" t="s">
        <v>406</v>
      </c>
      <c r="G221" s="1" t="s">
        <v>407</v>
      </c>
      <c r="H221" s="2" t="s">
        <v>1327</v>
      </c>
      <c r="I221" s="1" t="s">
        <v>15</v>
      </c>
      <c r="J221" s="1" t="s">
        <v>13</v>
      </c>
      <c r="K221" s="7">
        <v>41037</v>
      </c>
      <c r="L221" s="1">
        <v>11</v>
      </c>
      <c r="M221" s="1" t="s">
        <v>1173</v>
      </c>
      <c r="N221" s="8">
        <v>22670214649</v>
      </c>
      <c r="O221" s="57" t="s">
        <v>666</v>
      </c>
      <c r="P221" s="57" t="s">
        <v>448</v>
      </c>
      <c r="Q221" s="57" t="s">
        <v>905</v>
      </c>
      <c r="R221" s="64">
        <v>27077</v>
      </c>
      <c r="S221" s="36">
        <v>49</v>
      </c>
      <c r="T221" s="36">
        <v>17</v>
      </c>
      <c r="U221" s="65">
        <v>50000</v>
      </c>
      <c r="V221" s="65">
        <v>600000</v>
      </c>
      <c r="W221" s="66" t="s">
        <v>1143</v>
      </c>
      <c r="X221" s="67">
        <v>44272</v>
      </c>
    </row>
    <row r="222" spans="1:24" ht="15.75" x14ac:dyDescent="0.25">
      <c r="A222" s="13">
        <v>221</v>
      </c>
      <c r="B222" s="2" t="s">
        <v>401</v>
      </c>
      <c r="C222" s="2" t="s">
        <v>402</v>
      </c>
      <c r="D222" s="2" t="s">
        <v>169</v>
      </c>
      <c r="E222" s="2">
        <v>1904</v>
      </c>
      <c r="F222" s="2" t="s">
        <v>408</v>
      </c>
      <c r="G222" s="2" t="s">
        <v>166</v>
      </c>
      <c r="H222" s="2" t="s">
        <v>1328</v>
      </c>
      <c r="I222" s="2" t="s">
        <v>15</v>
      </c>
      <c r="J222" s="2" t="s">
        <v>13</v>
      </c>
      <c r="K222" s="9">
        <v>40735</v>
      </c>
      <c r="L222" s="2">
        <v>12</v>
      </c>
      <c r="M222" s="2" t="s">
        <v>500</v>
      </c>
      <c r="N222" s="10">
        <v>233202021180</v>
      </c>
      <c r="O222" s="57" t="s">
        <v>667</v>
      </c>
      <c r="P222" s="57" t="s">
        <v>448</v>
      </c>
      <c r="Q222" s="57" t="s">
        <v>906</v>
      </c>
      <c r="R222" s="64">
        <v>23207</v>
      </c>
      <c r="S222" s="36">
        <v>60</v>
      </c>
      <c r="T222" s="36">
        <v>32</v>
      </c>
      <c r="U222" s="65">
        <v>105000</v>
      </c>
      <c r="V222" s="65">
        <v>1260000</v>
      </c>
      <c r="W222" s="66" t="s">
        <v>1144</v>
      </c>
      <c r="X222" s="67">
        <v>44353</v>
      </c>
    </row>
    <row r="223" spans="1:24" ht="15.75" x14ac:dyDescent="0.25">
      <c r="A223" s="12">
        <v>222</v>
      </c>
      <c r="B223" s="1" t="s">
        <v>401</v>
      </c>
      <c r="C223" s="1" t="s">
        <v>402</v>
      </c>
      <c r="D223" s="1" t="s">
        <v>27</v>
      </c>
      <c r="E223" s="1">
        <v>4701</v>
      </c>
      <c r="F223" s="1" t="s">
        <v>409</v>
      </c>
      <c r="G223" s="1" t="s">
        <v>275</v>
      </c>
      <c r="H223" s="2" t="s">
        <v>1258</v>
      </c>
      <c r="I223" s="1" t="s">
        <v>15</v>
      </c>
      <c r="J223" s="1" t="s">
        <v>13</v>
      </c>
      <c r="K223" s="7">
        <v>40792</v>
      </c>
      <c r="L223" s="1">
        <v>12</v>
      </c>
      <c r="M223" s="1" t="s">
        <v>458</v>
      </c>
      <c r="N223" s="8">
        <v>99123456789</v>
      </c>
      <c r="O223" s="57" t="s">
        <v>477</v>
      </c>
      <c r="P223" s="57" t="s">
        <v>448</v>
      </c>
      <c r="Q223" s="57" t="s">
        <v>907</v>
      </c>
      <c r="R223" s="64">
        <v>28601</v>
      </c>
      <c r="S223" s="36">
        <v>45</v>
      </c>
      <c r="T223" s="36">
        <v>10</v>
      </c>
      <c r="U223" s="65">
        <v>50000</v>
      </c>
      <c r="V223" s="65">
        <v>600000</v>
      </c>
      <c r="W223" s="66" t="s">
        <v>1145</v>
      </c>
      <c r="X223" s="67">
        <v>45745</v>
      </c>
    </row>
    <row r="224" spans="1:24" ht="15.75" x14ac:dyDescent="0.25">
      <c r="A224" s="12">
        <v>223</v>
      </c>
      <c r="B224" s="2" t="s">
        <v>401</v>
      </c>
      <c r="C224" s="2" t="s">
        <v>402</v>
      </c>
      <c r="D224" s="2" t="s">
        <v>42</v>
      </c>
      <c r="E224" s="2" t="s">
        <v>410</v>
      </c>
      <c r="F224" s="2" t="s">
        <v>411</v>
      </c>
      <c r="G224" s="2" t="s">
        <v>142</v>
      </c>
      <c r="H224" s="2" t="s">
        <v>1253</v>
      </c>
      <c r="I224" s="2" t="s">
        <v>15</v>
      </c>
      <c r="J224" s="2" t="s">
        <v>13</v>
      </c>
      <c r="K224" s="9">
        <v>38895</v>
      </c>
      <c r="L224" s="2">
        <v>17</v>
      </c>
      <c r="M224" s="2" t="s">
        <v>458</v>
      </c>
      <c r="N224" s="10">
        <v>919441213089</v>
      </c>
      <c r="O224" s="57" t="s">
        <v>668</v>
      </c>
      <c r="P224" s="57" t="s">
        <v>448</v>
      </c>
      <c r="Q224" s="57" t="s">
        <v>908</v>
      </c>
      <c r="R224" s="64">
        <v>22812</v>
      </c>
      <c r="S224" s="36">
        <v>61</v>
      </c>
      <c r="T224" s="36">
        <v>33</v>
      </c>
      <c r="U224" s="65">
        <v>30000</v>
      </c>
      <c r="V224" s="65">
        <v>360000</v>
      </c>
      <c r="W224" s="66" t="s">
        <v>1146</v>
      </c>
      <c r="X224" s="67">
        <v>43560</v>
      </c>
    </row>
    <row r="225" spans="1:24" ht="15.75" x14ac:dyDescent="0.25">
      <c r="A225" s="13">
        <v>224</v>
      </c>
      <c r="B225" s="1" t="s">
        <v>401</v>
      </c>
      <c r="C225" s="1" t="s">
        <v>402</v>
      </c>
      <c r="D225" s="1" t="s">
        <v>42</v>
      </c>
      <c r="E225" s="1">
        <v>5607</v>
      </c>
      <c r="F225" s="1" t="s">
        <v>412</v>
      </c>
      <c r="G225" s="1" t="s">
        <v>186</v>
      </c>
      <c r="H225" s="2" t="s">
        <v>1253</v>
      </c>
      <c r="I225" s="1" t="s">
        <v>15</v>
      </c>
      <c r="J225" s="1" t="s">
        <v>13</v>
      </c>
      <c r="K225" s="7">
        <v>44953</v>
      </c>
      <c r="L225" s="1">
        <v>0</v>
      </c>
      <c r="M225" s="1" t="s">
        <v>458</v>
      </c>
      <c r="N225" s="8">
        <v>9502812904</v>
      </c>
      <c r="O225" s="57" t="s">
        <v>665</v>
      </c>
      <c r="P225" s="57" t="s">
        <v>448</v>
      </c>
      <c r="Q225" s="57" t="s">
        <v>904</v>
      </c>
      <c r="R225" s="64">
        <v>33949</v>
      </c>
      <c r="S225" s="36">
        <v>31</v>
      </c>
      <c r="T225" s="36">
        <v>8</v>
      </c>
      <c r="U225" s="65">
        <v>75000</v>
      </c>
      <c r="V225" s="65">
        <v>900000</v>
      </c>
      <c r="W225" s="66" t="s">
        <v>1142</v>
      </c>
      <c r="X225" s="67">
        <v>46158</v>
      </c>
    </row>
    <row r="226" spans="1:24" ht="15.75" x14ac:dyDescent="0.25">
      <c r="A226" s="12">
        <v>225</v>
      </c>
      <c r="B226" s="2" t="s">
        <v>401</v>
      </c>
      <c r="C226" s="2" t="s">
        <v>402</v>
      </c>
      <c r="D226" s="2" t="s">
        <v>55</v>
      </c>
      <c r="E226" s="2" t="s">
        <v>413</v>
      </c>
      <c r="F226" s="2" t="s">
        <v>414</v>
      </c>
      <c r="G226" s="2" t="s">
        <v>103</v>
      </c>
      <c r="H226" s="2" t="s">
        <v>1239</v>
      </c>
      <c r="I226" s="2" t="s">
        <v>15</v>
      </c>
      <c r="J226" s="2" t="s">
        <v>13</v>
      </c>
      <c r="K226" s="9">
        <v>42764</v>
      </c>
      <c r="L226" s="2">
        <v>6</v>
      </c>
      <c r="M226" s="2" t="s">
        <v>458</v>
      </c>
      <c r="N226" s="10">
        <v>9491653281</v>
      </c>
      <c r="O226" s="57" t="s">
        <v>669</v>
      </c>
      <c r="P226" s="57" t="s">
        <v>448</v>
      </c>
      <c r="Q226" s="57" t="s">
        <v>909</v>
      </c>
      <c r="R226" s="64">
        <v>31856</v>
      </c>
      <c r="S226" s="36">
        <v>36</v>
      </c>
      <c r="T226" s="36">
        <v>10</v>
      </c>
      <c r="U226" s="65">
        <v>70000</v>
      </c>
      <c r="V226" s="65">
        <v>840000</v>
      </c>
      <c r="W226" s="66" t="s">
        <v>1147</v>
      </c>
      <c r="X226" s="67">
        <v>46214</v>
      </c>
    </row>
    <row r="227" spans="1:24" ht="15.75" x14ac:dyDescent="0.25">
      <c r="A227" s="12">
        <v>226</v>
      </c>
      <c r="B227" s="1" t="s">
        <v>401</v>
      </c>
      <c r="C227" s="1" t="s">
        <v>402</v>
      </c>
      <c r="D227" s="1" t="s">
        <v>68</v>
      </c>
      <c r="E227" s="1">
        <v>5608</v>
      </c>
      <c r="F227" s="1" t="s">
        <v>415</v>
      </c>
      <c r="G227" s="1" t="s">
        <v>70</v>
      </c>
      <c r="H227" s="2" t="s">
        <v>1279</v>
      </c>
      <c r="I227" s="1" t="s">
        <v>15</v>
      </c>
      <c r="J227" s="1" t="s">
        <v>13</v>
      </c>
      <c r="K227" s="7">
        <v>45056</v>
      </c>
      <c r="L227" s="1">
        <v>0</v>
      </c>
      <c r="M227" s="1" t="s">
        <v>1174</v>
      </c>
      <c r="N227" s="8">
        <v>9948162802</v>
      </c>
      <c r="O227" s="57" t="s">
        <v>670</v>
      </c>
      <c r="P227" s="57" t="s">
        <v>448</v>
      </c>
      <c r="Q227" s="57" t="s">
        <v>910</v>
      </c>
      <c r="R227" s="64">
        <v>29713</v>
      </c>
      <c r="S227" s="36">
        <v>42</v>
      </c>
      <c r="T227" s="36">
        <v>17</v>
      </c>
      <c r="U227" s="65">
        <v>110000</v>
      </c>
      <c r="V227" s="65">
        <v>1320000</v>
      </c>
      <c r="W227" s="66" t="s">
        <v>1148</v>
      </c>
      <c r="X227" s="67">
        <v>47289</v>
      </c>
    </row>
    <row r="228" spans="1:24" ht="15.75" x14ac:dyDescent="0.25">
      <c r="A228" s="13">
        <v>227</v>
      </c>
      <c r="B228" s="2" t="s">
        <v>401</v>
      </c>
      <c r="C228" s="2" t="s">
        <v>402</v>
      </c>
      <c r="D228" s="2" t="s">
        <v>416</v>
      </c>
      <c r="E228" s="2">
        <v>5610</v>
      </c>
      <c r="F228" s="2" t="s">
        <v>417</v>
      </c>
      <c r="G228" s="2" t="s">
        <v>418</v>
      </c>
      <c r="H228" s="2" t="s">
        <v>1301</v>
      </c>
      <c r="I228" s="2" t="s">
        <v>15</v>
      </c>
      <c r="J228" s="2" t="s">
        <v>13</v>
      </c>
      <c r="K228" s="9">
        <v>45219</v>
      </c>
      <c r="L228" s="2">
        <v>0</v>
      </c>
      <c r="M228" s="2" t="s">
        <v>1172</v>
      </c>
      <c r="N228" s="10">
        <v>9400928782</v>
      </c>
      <c r="O228" s="57" t="s">
        <v>671</v>
      </c>
      <c r="P228" s="57" t="s">
        <v>448</v>
      </c>
      <c r="Q228" s="57" t="s">
        <v>911</v>
      </c>
      <c r="R228" s="64">
        <v>33044</v>
      </c>
      <c r="S228" s="36">
        <v>33</v>
      </c>
      <c r="T228" s="36">
        <v>8</v>
      </c>
      <c r="U228" s="65">
        <v>45000</v>
      </c>
      <c r="V228" s="65">
        <v>540000</v>
      </c>
      <c r="W228" s="66" t="s">
        <v>1149</v>
      </c>
      <c r="X228" s="67">
        <v>46951</v>
      </c>
    </row>
    <row r="229" spans="1:24" ht="15.75" x14ac:dyDescent="0.25">
      <c r="A229" s="12">
        <v>228</v>
      </c>
      <c r="B229" s="1" t="s">
        <v>401</v>
      </c>
      <c r="C229" s="1" t="s">
        <v>402</v>
      </c>
      <c r="D229" s="1" t="s">
        <v>336</v>
      </c>
      <c r="E229" s="1">
        <v>3461</v>
      </c>
      <c r="F229" s="1" t="s">
        <v>419</v>
      </c>
      <c r="G229" s="1" t="s">
        <v>420</v>
      </c>
      <c r="H229" s="1" t="s">
        <v>420</v>
      </c>
      <c r="I229" s="1" t="s">
        <v>38</v>
      </c>
      <c r="J229" s="1" t="s">
        <v>13</v>
      </c>
      <c r="K229" s="7">
        <v>44790</v>
      </c>
      <c r="L229" s="1">
        <v>1</v>
      </c>
      <c r="M229" s="1" t="s">
        <v>458</v>
      </c>
      <c r="N229" s="8">
        <v>9701505295</v>
      </c>
      <c r="O229" s="57" t="s">
        <v>672</v>
      </c>
      <c r="P229" s="57" t="s">
        <v>448</v>
      </c>
      <c r="Q229" s="57" t="s">
        <v>912</v>
      </c>
      <c r="R229" s="64">
        <v>27914</v>
      </c>
      <c r="S229" s="36">
        <v>47</v>
      </c>
      <c r="T229" s="36">
        <v>26</v>
      </c>
      <c r="U229" s="65">
        <v>70000</v>
      </c>
      <c r="V229" s="65">
        <v>840000</v>
      </c>
      <c r="W229" s="66" t="s">
        <v>1150</v>
      </c>
      <c r="X229" s="67">
        <v>48203</v>
      </c>
    </row>
    <row r="230" spans="1:24" ht="15.75" x14ac:dyDescent="0.25">
      <c r="A230" s="12">
        <v>229</v>
      </c>
      <c r="B230" s="2" t="s">
        <v>401</v>
      </c>
      <c r="C230" s="2" t="s">
        <v>402</v>
      </c>
      <c r="D230" s="2" t="s">
        <v>169</v>
      </c>
      <c r="E230" s="2">
        <v>3534</v>
      </c>
      <c r="F230" s="2" t="s">
        <v>421</v>
      </c>
      <c r="G230" s="2" t="s">
        <v>326</v>
      </c>
      <c r="H230" s="2" t="s">
        <v>1329</v>
      </c>
      <c r="I230" s="2" t="s">
        <v>38</v>
      </c>
      <c r="J230" s="2" t="s">
        <v>13</v>
      </c>
      <c r="K230" s="9">
        <v>43430</v>
      </c>
      <c r="L230" s="2">
        <v>5</v>
      </c>
      <c r="M230" s="2" t="s">
        <v>458</v>
      </c>
      <c r="N230" s="10">
        <v>8238106324</v>
      </c>
      <c r="O230" s="57" t="s">
        <v>673</v>
      </c>
      <c r="P230" s="57" t="s">
        <v>448</v>
      </c>
      <c r="Q230" s="57" t="s">
        <v>913</v>
      </c>
      <c r="R230" s="64">
        <v>26536</v>
      </c>
      <c r="S230" s="36">
        <v>51</v>
      </c>
      <c r="T230" s="36">
        <v>22</v>
      </c>
      <c r="U230" s="65">
        <v>75000</v>
      </c>
      <c r="V230" s="65">
        <v>900000</v>
      </c>
      <c r="W230" s="66" t="s">
        <v>1151</v>
      </c>
      <c r="X230" s="67">
        <v>44837</v>
      </c>
    </row>
    <row r="231" spans="1:24" ht="15.75" x14ac:dyDescent="0.25">
      <c r="A231" s="13">
        <v>230</v>
      </c>
      <c r="B231" s="1" t="s">
        <v>401</v>
      </c>
      <c r="C231" s="1" t="s">
        <v>402</v>
      </c>
      <c r="D231" s="1" t="s">
        <v>169</v>
      </c>
      <c r="E231" s="1">
        <v>4909</v>
      </c>
      <c r="F231" s="1" t="s">
        <v>1211</v>
      </c>
      <c r="G231" s="1" t="s">
        <v>221</v>
      </c>
      <c r="H231" s="2" t="s">
        <v>1260</v>
      </c>
      <c r="I231" s="1" t="s">
        <v>38</v>
      </c>
      <c r="J231" s="1" t="s">
        <v>13</v>
      </c>
      <c r="K231" s="7">
        <v>42468</v>
      </c>
      <c r="L231" s="1">
        <v>7</v>
      </c>
      <c r="M231" s="1" t="s">
        <v>500</v>
      </c>
      <c r="N231" s="8">
        <v>9505062817</v>
      </c>
      <c r="O231" s="57" t="s">
        <v>674</v>
      </c>
      <c r="P231" s="57" t="s">
        <v>448</v>
      </c>
      <c r="Q231" s="57" t="s">
        <v>914</v>
      </c>
      <c r="R231" s="64">
        <v>27921</v>
      </c>
      <c r="S231" s="36">
        <v>47</v>
      </c>
      <c r="T231" s="36">
        <v>20</v>
      </c>
      <c r="U231" s="65">
        <v>45000</v>
      </c>
      <c r="V231" s="65">
        <v>540000</v>
      </c>
      <c r="W231" s="66" t="s">
        <v>1152</v>
      </c>
      <c r="X231" s="67">
        <v>43450</v>
      </c>
    </row>
    <row r="232" spans="1:24" ht="15.75" x14ac:dyDescent="0.25">
      <c r="A232" s="12">
        <v>231</v>
      </c>
      <c r="B232" s="1" t="s">
        <v>293</v>
      </c>
      <c r="C232" s="2" t="s">
        <v>294</v>
      </c>
      <c r="D232" s="2" t="s">
        <v>20</v>
      </c>
      <c r="E232" s="2">
        <v>3551</v>
      </c>
      <c r="F232" s="2" t="s">
        <v>422</v>
      </c>
      <c r="G232" s="2" t="s">
        <v>21</v>
      </c>
      <c r="H232" s="2" t="s">
        <v>1285</v>
      </c>
      <c r="I232" s="2" t="s">
        <v>15</v>
      </c>
      <c r="J232" s="2" t="s">
        <v>13</v>
      </c>
      <c r="K232" s="9">
        <v>45247</v>
      </c>
      <c r="L232" s="2">
        <v>0</v>
      </c>
      <c r="M232" s="2" t="s">
        <v>1173</v>
      </c>
      <c r="N232" s="10">
        <v>9866965248</v>
      </c>
      <c r="O232" s="57" t="s">
        <v>675</v>
      </c>
      <c r="P232" s="57" t="s">
        <v>448</v>
      </c>
      <c r="Q232" s="57" t="s">
        <v>915</v>
      </c>
      <c r="R232" s="64">
        <v>25359</v>
      </c>
      <c r="S232" s="36">
        <v>54</v>
      </c>
      <c r="T232" s="36">
        <v>31</v>
      </c>
      <c r="U232" s="65">
        <v>105000</v>
      </c>
      <c r="V232" s="65">
        <v>1260000</v>
      </c>
      <c r="W232" s="66" t="s">
        <v>1153</v>
      </c>
      <c r="X232" s="67">
        <v>48854</v>
      </c>
    </row>
    <row r="233" spans="1:24" ht="15.75" x14ac:dyDescent="0.25">
      <c r="A233" s="12">
        <v>232</v>
      </c>
      <c r="B233" s="1" t="s">
        <v>293</v>
      </c>
      <c r="C233" s="1" t="s">
        <v>294</v>
      </c>
      <c r="D233" s="1" t="s">
        <v>54</v>
      </c>
      <c r="E233" s="1">
        <v>3464</v>
      </c>
      <c r="F233" s="1" t="s">
        <v>423</v>
      </c>
      <c r="G233" s="1" t="s">
        <v>344</v>
      </c>
      <c r="H233" s="2" t="s">
        <v>1323</v>
      </c>
      <c r="I233" s="1" t="s">
        <v>15</v>
      </c>
      <c r="J233" s="1" t="s">
        <v>13</v>
      </c>
      <c r="K233" s="7">
        <v>45247</v>
      </c>
      <c r="L233" s="1">
        <v>0</v>
      </c>
      <c r="M233" s="1" t="s">
        <v>1172</v>
      </c>
      <c r="N233" s="8">
        <v>9440259085</v>
      </c>
      <c r="O233" s="57" t="s">
        <v>676</v>
      </c>
      <c r="P233" s="57" t="s">
        <v>448</v>
      </c>
      <c r="Q233" s="57" t="s">
        <v>916</v>
      </c>
      <c r="R233" s="64">
        <v>29406</v>
      </c>
      <c r="S233" s="36">
        <v>43</v>
      </c>
      <c r="T233" s="36">
        <v>19</v>
      </c>
      <c r="U233" s="65">
        <v>90000</v>
      </c>
      <c r="V233" s="65">
        <v>1080000</v>
      </c>
      <c r="W233" s="66" t="s">
        <v>1154</v>
      </c>
      <c r="X233" s="67">
        <v>48225</v>
      </c>
    </row>
    <row r="234" spans="1:24" ht="15.75" x14ac:dyDescent="0.25">
      <c r="A234" s="13">
        <v>233</v>
      </c>
      <c r="B234" s="2" t="s">
        <v>9</v>
      </c>
      <c r="C234" s="2" t="s">
        <v>10</v>
      </c>
      <c r="D234" s="2" t="s">
        <v>55</v>
      </c>
      <c r="E234" s="2">
        <v>5362</v>
      </c>
      <c r="F234" s="2" t="s">
        <v>424</v>
      </c>
      <c r="G234" s="2" t="s">
        <v>425</v>
      </c>
      <c r="H234" s="2" t="s">
        <v>1299</v>
      </c>
      <c r="I234" s="1" t="s">
        <v>15</v>
      </c>
      <c r="J234" s="2" t="s">
        <v>13</v>
      </c>
      <c r="K234" s="9">
        <v>45255</v>
      </c>
      <c r="L234" s="2">
        <v>0</v>
      </c>
      <c r="M234" s="2" t="s">
        <v>441</v>
      </c>
      <c r="N234" s="10">
        <v>9052965765</v>
      </c>
      <c r="O234" s="57" t="s">
        <v>677</v>
      </c>
      <c r="P234" s="57" t="s">
        <v>448</v>
      </c>
      <c r="Q234" s="57" t="s">
        <v>917</v>
      </c>
      <c r="R234" s="64">
        <v>31428</v>
      </c>
      <c r="S234" s="36">
        <v>37</v>
      </c>
      <c r="T234" s="36">
        <v>16</v>
      </c>
      <c r="U234" s="65">
        <v>85000</v>
      </c>
      <c r="V234" s="65">
        <v>1020000</v>
      </c>
      <c r="W234" s="66" t="s">
        <v>1155</v>
      </c>
      <c r="X234" s="67">
        <v>45990</v>
      </c>
    </row>
    <row r="235" spans="1:24" ht="15.75" x14ac:dyDescent="0.25">
      <c r="A235" s="12">
        <v>234</v>
      </c>
      <c r="B235" s="4" t="s">
        <v>9</v>
      </c>
      <c r="C235" s="4" t="s">
        <v>10</v>
      </c>
      <c r="D235" s="4" t="s">
        <v>27</v>
      </c>
      <c r="E235" s="4">
        <v>5363</v>
      </c>
      <c r="F235" s="4" t="s">
        <v>426</v>
      </c>
      <c r="G235" s="4" t="s">
        <v>136</v>
      </c>
      <c r="H235" s="3" t="s">
        <v>1269</v>
      </c>
      <c r="I235" s="4" t="s">
        <v>15</v>
      </c>
      <c r="J235" s="1" t="s">
        <v>13</v>
      </c>
      <c r="K235" s="7">
        <v>45257</v>
      </c>
      <c r="L235" s="1">
        <v>0</v>
      </c>
      <c r="M235" s="1" t="s">
        <v>1174</v>
      </c>
      <c r="N235" s="8">
        <v>9678359500</v>
      </c>
      <c r="O235" s="57" t="s">
        <v>678</v>
      </c>
      <c r="P235" s="57" t="s">
        <v>448</v>
      </c>
      <c r="Q235" s="57" t="s">
        <v>918</v>
      </c>
      <c r="R235" s="64">
        <v>29642</v>
      </c>
      <c r="S235" s="36">
        <v>42</v>
      </c>
      <c r="T235" s="36">
        <v>15</v>
      </c>
      <c r="U235" s="65">
        <v>85000</v>
      </c>
      <c r="V235" s="65">
        <v>1020000</v>
      </c>
      <c r="W235" s="66" t="s">
        <v>1156</v>
      </c>
      <c r="X235" s="67">
        <v>47722</v>
      </c>
    </row>
    <row r="236" spans="1:24" ht="15.75" x14ac:dyDescent="0.25">
      <c r="A236" s="12">
        <v>235</v>
      </c>
      <c r="B236" s="2" t="s">
        <v>293</v>
      </c>
      <c r="C236" s="2" t="s">
        <v>294</v>
      </c>
      <c r="D236" s="2" t="s">
        <v>55</v>
      </c>
      <c r="E236" s="10">
        <v>3454</v>
      </c>
      <c r="F236" s="3" t="s">
        <v>427</v>
      </c>
      <c r="G236" s="2" t="s">
        <v>319</v>
      </c>
      <c r="H236" s="2" t="s">
        <v>319</v>
      </c>
      <c r="I236" s="44" t="s">
        <v>38</v>
      </c>
      <c r="J236" s="2" t="s">
        <v>13</v>
      </c>
      <c r="K236" s="9">
        <v>44501</v>
      </c>
      <c r="L236" s="2">
        <v>2</v>
      </c>
      <c r="M236" s="2" t="s">
        <v>458</v>
      </c>
      <c r="N236" s="10">
        <v>8292522591</v>
      </c>
      <c r="O236" s="57" t="s">
        <v>679</v>
      </c>
      <c r="P236" s="57" t="s">
        <v>448</v>
      </c>
      <c r="Q236" s="57" t="s">
        <v>919</v>
      </c>
      <c r="R236" s="64">
        <v>28473</v>
      </c>
      <c r="S236" s="36">
        <f ca="1">DATEDIF(Table1[[#This Row],[DOB]],TODAY(),"Y")</f>
        <v>46</v>
      </c>
      <c r="T236" s="36">
        <v>21</v>
      </c>
      <c r="U236" s="65">
        <v>65000</v>
      </c>
      <c r="V236" s="65">
        <f>Table1[[#This Row],[CTC P/M (for HR)]]*12</f>
        <v>780000</v>
      </c>
      <c r="W236" s="66" t="s">
        <v>1159</v>
      </c>
      <c r="X236" s="67" t="s">
        <v>1159</v>
      </c>
    </row>
    <row r="237" spans="1:24" ht="15.75" x14ac:dyDescent="0.25">
      <c r="A237" s="13">
        <v>236</v>
      </c>
      <c r="B237" s="4" t="s">
        <v>31</v>
      </c>
      <c r="C237" s="4" t="s">
        <v>32</v>
      </c>
      <c r="D237" s="4" t="s">
        <v>124</v>
      </c>
      <c r="E237" s="4">
        <v>2506</v>
      </c>
      <c r="F237" s="4" t="s">
        <v>428</v>
      </c>
      <c r="G237" s="4" t="s">
        <v>168</v>
      </c>
      <c r="H237" s="3" t="s">
        <v>1314</v>
      </c>
      <c r="I237" s="4" t="s">
        <v>15</v>
      </c>
      <c r="J237" s="1" t="s">
        <v>13</v>
      </c>
      <c r="K237" s="7">
        <v>44498</v>
      </c>
      <c r="L237" s="1">
        <v>2</v>
      </c>
      <c r="M237" s="1" t="s">
        <v>1174</v>
      </c>
      <c r="N237" s="8">
        <v>8636970029</v>
      </c>
      <c r="O237" s="57" t="s">
        <v>680</v>
      </c>
      <c r="P237" s="57" t="s">
        <v>448</v>
      </c>
      <c r="Q237" s="57" t="s">
        <v>920</v>
      </c>
      <c r="R237" s="64">
        <v>27998</v>
      </c>
      <c r="S237" s="36">
        <f ca="1">DATEDIF(Table1[[#This Row],[DOB]],TODAY(),"Y")</f>
        <v>47</v>
      </c>
      <c r="T237" s="36">
        <v>25</v>
      </c>
      <c r="U237" s="65">
        <v>120000</v>
      </c>
      <c r="V237" s="65">
        <f>Table1[[#This Row],[CTC P/M (for HR)]]*12</f>
        <v>1440000</v>
      </c>
      <c r="W237" s="66" t="s">
        <v>1159</v>
      </c>
      <c r="X237" s="67" t="s">
        <v>1159</v>
      </c>
    </row>
    <row r="238" spans="1:24" ht="15.75" x14ac:dyDescent="0.25">
      <c r="A238" s="12">
        <v>237</v>
      </c>
      <c r="B238" s="2" t="s">
        <v>265</v>
      </c>
      <c r="C238" s="2" t="s">
        <v>266</v>
      </c>
      <c r="D238" s="10" t="s">
        <v>25</v>
      </c>
      <c r="E238" s="2" t="s">
        <v>429</v>
      </c>
      <c r="F238" s="2" t="s">
        <v>1212</v>
      </c>
      <c r="G238" s="44" t="s">
        <v>430</v>
      </c>
      <c r="H238" s="2" t="s">
        <v>1330</v>
      </c>
      <c r="I238" s="2" t="s">
        <v>15</v>
      </c>
      <c r="J238" s="2" t="s">
        <v>13</v>
      </c>
      <c r="K238" s="9">
        <v>42411</v>
      </c>
      <c r="L238" s="2">
        <v>7</v>
      </c>
      <c r="M238" s="2" t="s">
        <v>1172</v>
      </c>
      <c r="N238" s="10">
        <v>99123456789</v>
      </c>
      <c r="O238" s="57" t="s">
        <v>477</v>
      </c>
      <c r="P238" s="57" t="s">
        <v>448</v>
      </c>
      <c r="Q238" s="57" t="s">
        <v>1160</v>
      </c>
      <c r="R238" s="64">
        <v>29221</v>
      </c>
      <c r="S238" s="36">
        <f ca="1">DATEDIF(Table1[[#This Row],[DOB]],TODAY(),"Y")</f>
        <v>44</v>
      </c>
      <c r="T238" s="36">
        <v>6</v>
      </c>
      <c r="U238" s="65">
        <v>75000</v>
      </c>
      <c r="V238" s="65">
        <f>Table1[[#This Row],[CTC P/M (for HR)]]*12</f>
        <v>900000</v>
      </c>
      <c r="W238" s="66" t="s">
        <v>1159</v>
      </c>
      <c r="X238" s="67" t="s">
        <v>1159</v>
      </c>
    </row>
    <row r="239" spans="1:24" ht="15.75" x14ac:dyDescent="0.25">
      <c r="A239" s="12">
        <v>238</v>
      </c>
      <c r="B239" s="1" t="s">
        <v>431</v>
      </c>
      <c r="C239" s="1" t="s">
        <v>105</v>
      </c>
      <c r="D239" s="1" t="s">
        <v>387</v>
      </c>
      <c r="E239" s="1">
        <v>1801</v>
      </c>
      <c r="F239" s="1" t="s">
        <v>432</v>
      </c>
      <c r="G239" s="1" t="s">
        <v>433</v>
      </c>
      <c r="H239" s="2" t="s">
        <v>1331</v>
      </c>
      <c r="I239" s="1" t="s">
        <v>15</v>
      </c>
      <c r="J239" s="1" t="s">
        <v>13</v>
      </c>
      <c r="K239" s="7">
        <v>41404</v>
      </c>
      <c r="L239" s="1">
        <v>10</v>
      </c>
      <c r="M239" s="1" t="s">
        <v>1172</v>
      </c>
      <c r="N239" s="8">
        <v>2330540101650</v>
      </c>
      <c r="O239" s="57" t="s">
        <v>442</v>
      </c>
      <c r="P239" s="57" t="s">
        <v>448</v>
      </c>
      <c r="Q239" s="57" t="s">
        <v>1165</v>
      </c>
      <c r="R239" s="64">
        <v>23522</v>
      </c>
      <c r="S239" s="36">
        <v>59</v>
      </c>
      <c r="T239" s="36">
        <v>30</v>
      </c>
      <c r="U239" s="65">
        <v>125000</v>
      </c>
      <c r="V239" s="65">
        <f>Table1[[#This Row],[CTC P/M (for HR)]]*12</f>
        <v>1500000</v>
      </c>
      <c r="W239" s="66" t="s">
        <v>1159</v>
      </c>
      <c r="X239" s="67" t="s">
        <v>1159</v>
      </c>
    </row>
    <row r="240" spans="1:24" ht="15.75" x14ac:dyDescent="0.25">
      <c r="A240" s="13">
        <v>239</v>
      </c>
      <c r="B240" s="2" t="s">
        <v>431</v>
      </c>
      <c r="C240" s="2" t="s">
        <v>105</v>
      </c>
      <c r="D240" s="2" t="s">
        <v>387</v>
      </c>
      <c r="E240" s="2">
        <v>1802</v>
      </c>
      <c r="F240" s="5" t="s">
        <v>434</v>
      </c>
      <c r="G240" s="5" t="s">
        <v>435</v>
      </c>
      <c r="H240" s="2" t="s">
        <v>1332</v>
      </c>
      <c r="I240" s="2" t="s">
        <v>15</v>
      </c>
      <c r="J240" s="2" t="s">
        <v>13</v>
      </c>
      <c r="K240" s="9">
        <v>45098</v>
      </c>
      <c r="L240" s="2">
        <v>0</v>
      </c>
      <c r="M240" s="5" t="s">
        <v>441</v>
      </c>
      <c r="N240" s="10">
        <v>233540107567</v>
      </c>
      <c r="O240" s="57" t="s">
        <v>443</v>
      </c>
      <c r="P240" s="57" t="s">
        <v>448</v>
      </c>
      <c r="Q240" s="57" t="s">
        <v>1166</v>
      </c>
      <c r="R240" s="64">
        <v>28273</v>
      </c>
      <c r="S240" s="36">
        <v>46</v>
      </c>
      <c r="T240" s="36">
        <v>20</v>
      </c>
      <c r="U240" s="65">
        <v>45000</v>
      </c>
      <c r="V240" s="65">
        <f>Table1[[#This Row],[CTC P/M (for HR)]]*12</f>
        <v>540000</v>
      </c>
      <c r="W240" s="66" t="s">
        <v>1159</v>
      </c>
      <c r="X240" s="67" t="s">
        <v>1159</v>
      </c>
    </row>
    <row r="241" spans="1:27" ht="15.75" x14ac:dyDescent="0.25">
      <c r="A241" s="12">
        <v>240</v>
      </c>
      <c r="B241" s="1" t="s">
        <v>431</v>
      </c>
      <c r="C241" s="1" t="s">
        <v>105</v>
      </c>
      <c r="D241" s="1" t="s">
        <v>16</v>
      </c>
      <c r="E241" s="1">
        <v>2023</v>
      </c>
      <c r="F241" s="6" t="s">
        <v>1213</v>
      </c>
      <c r="G241" s="6" t="s">
        <v>436</v>
      </c>
      <c r="H241" s="2" t="s">
        <v>1300</v>
      </c>
      <c r="I241" s="1" t="s">
        <v>15</v>
      </c>
      <c r="J241" s="1" t="s">
        <v>13</v>
      </c>
      <c r="K241" s="7">
        <v>45087</v>
      </c>
      <c r="L241" s="1">
        <v>0</v>
      </c>
      <c r="M241" s="6" t="s">
        <v>1172</v>
      </c>
      <c r="N241" s="8">
        <v>8500266755</v>
      </c>
      <c r="O241" s="57" t="s">
        <v>444</v>
      </c>
      <c r="P241" s="57" t="s">
        <v>448</v>
      </c>
      <c r="Q241" s="57" t="s">
        <v>1167</v>
      </c>
      <c r="R241" s="64">
        <v>29396</v>
      </c>
      <c r="S241" s="36">
        <v>43</v>
      </c>
      <c r="T241" s="36">
        <v>15</v>
      </c>
      <c r="U241" s="65">
        <v>50000</v>
      </c>
      <c r="V241" s="65">
        <f>Table1[[#This Row],[CTC P/M (for HR)]]*12</f>
        <v>600000</v>
      </c>
      <c r="W241" s="66" t="s">
        <v>1159</v>
      </c>
      <c r="X241" s="67" t="s">
        <v>1159</v>
      </c>
    </row>
    <row r="242" spans="1:27" ht="15.75" x14ac:dyDescent="0.25">
      <c r="A242" s="12">
        <v>241</v>
      </c>
      <c r="B242" s="2" t="s">
        <v>174</v>
      </c>
      <c r="C242" s="2" t="s">
        <v>105</v>
      </c>
      <c r="D242" s="2" t="s">
        <v>27</v>
      </c>
      <c r="E242" s="2">
        <v>2212</v>
      </c>
      <c r="F242" s="2" t="s">
        <v>437</v>
      </c>
      <c r="G242" s="2" t="s">
        <v>272</v>
      </c>
      <c r="H242" s="2" t="s">
        <v>1234</v>
      </c>
      <c r="I242" s="2" t="s">
        <v>15</v>
      </c>
      <c r="J242" s="2" t="s">
        <v>13</v>
      </c>
      <c r="K242" s="9">
        <v>45266</v>
      </c>
      <c r="L242" s="2">
        <v>0</v>
      </c>
      <c r="M242" s="26" t="s">
        <v>458</v>
      </c>
      <c r="N242" s="24">
        <v>9879017829</v>
      </c>
      <c r="O242" s="57" t="s">
        <v>1157</v>
      </c>
      <c r="P242" s="57" t="s">
        <v>448</v>
      </c>
      <c r="Q242" s="57" t="s">
        <v>1158</v>
      </c>
      <c r="R242" s="64">
        <v>27513</v>
      </c>
      <c r="S242" s="36">
        <f ca="1">DATEDIF(Table1[[#This Row],[DOB]],TODAY(),"Y")</f>
        <v>48</v>
      </c>
      <c r="T242" s="36">
        <v>26</v>
      </c>
      <c r="U242" s="65">
        <v>130000</v>
      </c>
      <c r="V242" s="65">
        <f>Table1[[#This Row],[CTC P/M (for HR)]]*12</f>
        <v>1560000</v>
      </c>
      <c r="W242" s="66" t="s">
        <v>1159</v>
      </c>
      <c r="X242" s="67" t="s">
        <v>1159</v>
      </c>
    </row>
    <row r="243" spans="1:27" ht="15.75" x14ac:dyDescent="0.25">
      <c r="A243" s="13">
        <v>242</v>
      </c>
      <c r="B243" s="26" t="s">
        <v>359</v>
      </c>
      <c r="C243" s="26" t="s">
        <v>347</v>
      </c>
      <c r="D243" s="2" t="s">
        <v>155</v>
      </c>
      <c r="E243" s="26">
        <v>2516</v>
      </c>
      <c r="F243" s="2" t="s">
        <v>1164</v>
      </c>
      <c r="G243" s="1" t="s">
        <v>290</v>
      </c>
      <c r="H243" s="26" t="s">
        <v>1294</v>
      </c>
      <c r="I243" s="33" t="s">
        <v>15</v>
      </c>
      <c r="J243" s="2" t="s">
        <v>13</v>
      </c>
      <c r="K243" s="9">
        <v>44698</v>
      </c>
      <c r="L243" s="2">
        <f ca="1">DATEDIF(Table1[[#This Row],[Date of Joining]],TODAY(),"Y")</f>
        <v>1</v>
      </c>
      <c r="M243" s="34" t="s">
        <v>458</v>
      </c>
      <c r="N243" s="24">
        <v>8128303473</v>
      </c>
      <c r="O243" s="57" t="s">
        <v>656</v>
      </c>
      <c r="P243" s="57" t="s">
        <v>448</v>
      </c>
      <c r="Q243" s="57" t="s">
        <v>894</v>
      </c>
      <c r="R243" s="64">
        <v>29825</v>
      </c>
      <c r="S243" s="36">
        <f ca="1">DATEDIF(Table1[[#This Row],[DOB]],TODAY(),"Y")</f>
        <v>42</v>
      </c>
      <c r="T243" s="36">
        <v>13</v>
      </c>
      <c r="U243" s="65">
        <v>75000</v>
      </c>
      <c r="V243" s="65">
        <f>Table1[[#This Row],[CTC P/M (for HR)]]*12</f>
        <v>900000</v>
      </c>
      <c r="W243" s="66" t="s">
        <v>1159</v>
      </c>
      <c r="X243" s="67" t="s">
        <v>1159</v>
      </c>
    </row>
    <row r="244" spans="1:27" ht="15.75" x14ac:dyDescent="0.25">
      <c r="A244" s="12">
        <v>243</v>
      </c>
      <c r="B244" s="26" t="s">
        <v>214</v>
      </c>
      <c r="C244" s="26" t="s">
        <v>215</v>
      </c>
      <c r="D244" t="s">
        <v>11</v>
      </c>
      <c r="E244" s="30" t="s">
        <v>1182</v>
      </c>
      <c r="F244" s="2" t="s">
        <v>1183</v>
      </c>
      <c r="G244" s="1" t="s">
        <v>91</v>
      </c>
      <c r="H244" s="33" t="s">
        <v>91</v>
      </c>
      <c r="I244" s="26" t="s">
        <v>38</v>
      </c>
      <c r="J244" s="2" t="s">
        <v>13</v>
      </c>
      <c r="K244" s="7">
        <v>44497</v>
      </c>
      <c r="L244" s="2">
        <f ca="1">DATEDIF(Table1[[#This Row],[Date of Joining]],TODAY(),"Y")</f>
        <v>2</v>
      </c>
      <c r="M244" t="s">
        <v>1173</v>
      </c>
      <c r="N244" s="24">
        <v>9701075994</v>
      </c>
      <c r="O244" s="57" t="s">
        <v>1184</v>
      </c>
      <c r="P244" s="57" t="s">
        <v>445</v>
      </c>
      <c r="Q244" s="64" t="s">
        <v>1185</v>
      </c>
      <c r="R244" s="68">
        <v>24182</v>
      </c>
      <c r="S244" s="36">
        <f ca="1">DATEDIF(Table1[[#This Row],[DOB]],TODAY(),"Y")</f>
        <v>57</v>
      </c>
      <c r="T244" s="36">
        <v>31</v>
      </c>
      <c r="U244" s="65">
        <v>275000</v>
      </c>
      <c r="V244" s="65">
        <f>Table1[[#This Row],[CTC P/M (for HR)]]*12</f>
        <v>3300000</v>
      </c>
      <c r="W244" s="66" t="s">
        <v>1159</v>
      </c>
      <c r="X244" s="67" t="s">
        <v>1159</v>
      </c>
    </row>
    <row r="245" spans="1:27" ht="15.75" x14ac:dyDescent="0.25">
      <c r="A245" s="12">
        <v>244</v>
      </c>
      <c r="B245" s="26" t="s">
        <v>214</v>
      </c>
      <c r="C245" s="26" t="s">
        <v>215</v>
      </c>
      <c r="D245" s="37" t="s">
        <v>16</v>
      </c>
      <c r="E245" s="30" t="s">
        <v>1189</v>
      </c>
      <c r="F245" s="2" t="s">
        <v>1186</v>
      </c>
      <c r="G245" s="1" t="s">
        <v>19</v>
      </c>
      <c r="H245" s="26" t="s">
        <v>1229</v>
      </c>
      <c r="I245" s="26" t="s">
        <v>15</v>
      </c>
      <c r="J245" s="2" t="s">
        <v>13</v>
      </c>
      <c r="K245" s="7">
        <v>43423</v>
      </c>
      <c r="L245" s="2">
        <f ca="1">DATEDIF(Table1[[#This Row],[Date of Joining]],TODAY(),"Y")</f>
        <v>5</v>
      </c>
      <c r="M245" s="32" t="s">
        <v>1173</v>
      </c>
      <c r="N245" s="24">
        <v>9849220299</v>
      </c>
      <c r="O245" s="57" t="s">
        <v>1187</v>
      </c>
      <c r="P245" s="57" t="s">
        <v>448</v>
      </c>
      <c r="Q245" s="64" t="s">
        <v>1188</v>
      </c>
      <c r="R245" s="68">
        <v>25431</v>
      </c>
      <c r="S245" s="36">
        <f ca="1">DATEDIF(Table1[[#This Row],[DOB]],TODAY(),"Y")</f>
        <v>54</v>
      </c>
      <c r="T245" s="36">
        <v>24</v>
      </c>
      <c r="U245" s="65">
        <v>125000</v>
      </c>
      <c r="V245" s="65">
        <f>Table1[[#This Row],[CTC P/M (for HR)]]*12</f>
        <v>1500000</v>
      </c>
      <c r="W245" s="66" t="s">
        <v>1159</v>
      </c>
      <c r="X245" s="67" t="s">
        <v>1159</v>
      </c>
    </row>
    <row r="246" spans="1:27" ht="15.75" x14ac:dyDescent="0.25">
      <c r="A246" s="13">
        <v>245</v>
      </c>
      <c r="B246" s="2" t="s">
        <v>214</v>
      </c>
      <c r="C246" s="2" t="s">
        <v>215</v>
      </c>
      <c r="D246" s="5" t="s">
        <v>55</v>
      </c>
      <c r="E246" s="42" t="s">
        <v>1190</v>
      </c>
      <c r="F246" s="34" t="s">
        <v>1191</v>
      </c>
      <c r="G246" s="1" t="s">
        <v>74</v>
      </c>
      <c r="H246" s="2" t="s">
        <v>319</v>
      </c>
      <c r="I246" s="2" t="s">
        <v>38</v>
      </c>
      <c r="J246" s="2" t="s">
        <v>13</v>
      </c>
      <c r="K246" s="7">
        <v>44649</v>
      </c>
      <c r="L246" s="2">
        <f ca="1">DATEDIF(Table1[[#This Row],[Date of Joining]],TODAY(),"Y")</f>
        <v>1</v>
      </c>
      <c r="M246" s="26" t="s">
        <v>458</v>
      </c>
      <c r="N246" s="10">
        <v>9966622693</v>
      </c>
      <c r="O246" s="57" t="s">
        <v>1192</v>
      </c>
      <c r="P246" s="57" t="s">
        <v>448</v>
      </c>
      <c r="Q246" s="64" t="s">
        <v>1193</v>
      </c>
      <c r="R246" s="68">
        <v>28722</v>
      </c>
      <c r="S246" s="36">
        <f ca="1">DATEDIF(Table1[[#This Row],[DOB]],TODAY(),"Y")</f>
        <v>45</v>
      </c>
      <c r="T246" s="36">
        <v>13</v>
      </c>
      <c r="U246" s="65">
        <v>60000</v>
      </c>
      <c r="V246" s="65">
        <f>Table1[[#This Row],[CTC P/M (for HR)]]*12</f>
        <v>720000</v>
      </c>
      <c r="W246" s="66" t="s">
        <v>1159</v>
      </c>
      <c r="X246" s="67" t="s">
        <v>1159</v>
      </c>
    </row>
    <row r="247" spans="1:27" ht="15.75" x14ac:dyDescent="0.25">
      <c r="A247" s="12">
        <v>246</v>
      </c>
      <c r="B247" s="26" t="s">
        <v>346</v>
      </c>
      <c r="C247" s="26" t="s">
        <v>347</v>
      </c>
      <c r="D247" s="34" t="s">
        <v>22</v>
      </c>
      <c r="E247" s="26">
        <v>2418</v>
      </c>
      <c r="F247" s="43" t="s">
        <v>1198</v>
      </c>
      <c r="G247" s="1" t="s">
        <v>1199</v>
      </c>
      <c r="H247" s="2" t="s">
        <v>1248</v>
      </c>
      <c r="I247" s="2" t="s">
        <v>38</v>
      </c>
      <c r="J247" s="2" t="s">
        <v>13</v>
      </c>
      <c r="K247" s="7">
        <v>42139</v>
      </c>
      <c r="L247" s="2">
        <f ca="1">DATEDIF(Table1[[#This Row],[Date of Joining]],TODAY(),"Y")</f>
        <v>8</v>
      </c>
      <c r="M247" s="34" t="s">
        <v>1173</v>
      </c>
      <c r="N247" s="24">
        <v>7032216483</v>
      </c>
      <c r="O247" s="57" t="s">
        <v>1200</v>
      </c>
      <c r="P247" s="57" t="s">
        <v>448</v>
      </c>
      <c r="Q247" s="64" t="s">
        <v>1201</v>
      </c>
      <c r="R247" s="68">
        <v>28368</v>
      </c>
      <c r="S247" s="36">
        <f ca="1">DATEDIF(Table1[[#This Row],[DOB]],TODAY(),"Y")</f>
        <v>46</v>
      </c>
      <c r="T247" s="36">
        <v>15</v>
      </c>
      <c r="U247" s="65">
        <v>80000</v>
      </c>
      <c r="V247" s="65">
        <f>Table1[[#This Row],[CTC P/M (for HR)]]*12</f>
        <v>960000</v>
      </c>
      <c r="W247" s="66" t="s">
        <v>1159</v>
      </c>
      <c r="X247" s="67" t="s">
        <v>1159</v>
      </c>
    </row>
    <row r="248" spans="1:27" ht="15.75" x14ac:dyDescent="0.25">
      <c r="A248" s="12">
        <v>247</v>
      </c>
      <c r="B248" s="26" t="s">
        <v>359</v>
      </c>
      <c r="C248" s="26" t="s">
        <v>347</v>
      </c>
      <c r="D248" t="s">
        <v>55</v>
      </c>
      <c r="E248" s="26">
        <v>3542</v>
      </c>
      <c r="F248" s="2" t="s">
        <v>1214</v>
      </c>
      <c r="G248" s="1" t="s">
        <v>112</v>
      </c>
      <c r="H248" s="2" t="s">
        <v>1333</v>
      </c>
      <c r="I248" s="2" t="s">
        <v>15</v>
      </c>
      <c r="J248" s="2" t="s">
        <v>13</v>
      </c>
      <c r="K248" s="7">
        <v>44424</v>
      </c>
      <c r="L248" s="2">
        <f ca="1">DATEDIF(Table1[[#This Row],[Date of Joining]],TODAY(),"Y")</f>
        <v>2</v>
      </c>
      <c r="M248" s="34" t="s">
        <v>458</v>
      </c>
      <c r="N248" s="24">
        <v>9663857010</v>
      </c>
      <c r="O248" s="57" t="s">
        <v>1204</v>
      </c>
      <c r="P248" s="57" t="s">
        <v>448</v>
      </c>
      <c r="Q248" s="64" t="s">
        <v>1203</v>
      </c>
      <c r="R248" s="68">
        <v>27388</v>
      </c>
      <c r="S248" s="36">
        <f ca="1">DATEDIF(Table1[[#This Row],[DOB]],TODAY(),"Y")</f>
        <v>49</v>
      </c>
      <c r="T248" s="36">
        <v>20</v>
      </c>
      <c r="U248" s="65">
        <v>80000</v>
      </c>
      <c r="V248" s="65">
        <f>Table1[[#This Row],[CTC P/M (for HR)]]*12</f>
        <v>960000</v>
      </c>
      <c r="W248" s="66" t="s">
        <v>1159</v>
      </c>
      <c r="X248" s="67" t="s">
        <v>1159</v>
      </c>
    </row>
    <row r="249" spans="1:27" ht="15.75" x14ac:dyDescent="0.25">
      <c r="A249" s="13">
        <v>248</v>
      </c>
      <c r="B249" s="26" t="s">
        <v>9</v>
      </c>
      <c r="C249" s="26" t="s">
        <v>10</v>
      </c>
      <c r="D249" t="s">
        <v>11</v>
      </c>
      <c r="E249" s="26">
        <v>5364</v>
      </c>
      <c r="F249" s="2" t="s">
        <v>1215</v>
      </c>
      <c r="G249" s="2" t="s">
        <v>91</v>
      </c>
      <c r="H249" s="2" t="s">
        <v>91</v>
      </c>
      <c r="I249" s="1" t="s">
        <v>15</v>
      </c>
      <c r="J249" s="2" t="s">
        <v>13</v>
      </c>
      <c r="K249" s="7">
        <v>45300</v>
      </c>
      <c r="L249" s="2">
        <f ca="1">DATEDIF(Table1[[#This Row],[Date of Joining]],TODAY(),"Y")</f>
        <v>0</v>
      </c>
      <c r="M249" t="s">
        <v>1173</v>
      </c>
      <c r="N249" s="24">
        <v>9457212123</v>
      </c>
      <c r="O249" s="57" t="s">
        <v>1216</v>
      </c>
      <c r="P249" s="57" t="s">
        <v>445</v>
      </c>
      <c r="Q249" s="57" t="s">
        <v>1217</v>
      </c>
      <c r="R249" s="68">
        <v>23623</v>
      </c>
      <c r="S249" s="36">
        <f ca="1">DATEDIF(Table1[[#This Row],[DOB]],TODAY(),"Y")</f>
        <v>59</v>
      </c>
      <c r="T249" s="36">
        <v>34</v>
      </c>
      <c r="U249" s="65">
        <v>350000</v>
      </c>
      <c r="V249" s="65">
        <f>Table1[[#This Row],[CTC P/M (for HR)]]*12</f>
        <v>4200000</v>
      </c>
      <c r="W249" s="66" t="s">
        <v>1159</v>
      </c>
      <c r="X249" s="67" t="s">
        <v>1159</v>
      </c>
    </row>
    <row r="250" spans="1:27" ht="15.75" x14ac:dyDescent="0.25">
      <c r="A250" s="12">
        <v>249</v>
      </c>
      <c r="B250" s="26" t="s">
        <v>104</v>
      </c>
      <c r="C250" s="26" t="s">
        <v>105</v>
      </c>
      <c r="D250" t="s">
        <v>25</v>
      </c>
      <c r="E250" s="26">
        <v>1761</v>
      </c>
      <c r="F250" s="34" t="s">
        <v>1218</v>
      </c>
      <c r="G250" s="34" t="s">
        <v>86</v>
      </c>
      <c r="H250" s="34" t="s">
        <v>1249</v>
      </c>
      <c r="I250" s="2" t="s">
        <v>15</v>
      </c>
      <c r="J250" s="2" t="s">
        <v>13</v>
      </c>
      <c r="K250" s="7">
        <v>44655</v>
      </c>
      <c r="L250" s="2">
        <f ca="1">DATEDIF(Table1[[#This Row],[Date of Joining]],TODAY(),"Y")</f>
        <v>1</v>
      </c>
      <c r="M250" t="s">
        <v>1172</v>
      </c>
      <c r="N250" s="24">
        <v>94777562780</v>
      </c>
      <c r="O250" s="57" t="s">
        <v>1219</v>
      </c>
      <c r="P250" s="57" t="s">
        <v>448</v>
      </c>
      <c r="Q250" s="64" t="s">
        <v>1220</v>
      </c>
      <c r="R250" s="68">
        <v>25044</v>
      </c>
      <c r="S250" s="36">
        <f ca="1">DATEDIF(Table1[[#This Row],[DOB]],TODAY(),"Y")</f>
        <v>55</v>
      </c>
      <c r="T250" s="36">
        <v>29</v>
      </c>
      <c r="U250" s="65">
        <v>130000</v>
      </c>
      <c r="V250" s="65">
        <f>Table1[[#This Row],[CTC P/M (for HR)]]*12</f>
        <v>1560000</v>
      </c>
      <c r="W250" s="66" t="s">
        <v>1159</v>
      </c>
      <c r="X250" s="67" t="s">
        <v>1159</v>
      </c>
    </row>
    <row r="251" spans="1:27" ht="15.75" x14ac:dyDescent="0.25">
      <c r="A251" s="12">
        <v>250</v>
      </c>
      <c r="B251" s="26" t="s">
        <v>9</v>
      </c>
      <c r="C251" s="26" t="s">
        <v>10</v>
      </c>
      <c r="D251" t="s">
        <v>54</v>
      </c>
      <c r="E251" s="26">
        <v>5350</v>
      </c>
      <c r="F251" s="34" t="s">
        <v>1221</v>
      </c>
      <c r="G251" s="34" t="s">
        <v>151</v>
      </c>
      <c r="H251" s="26" t="s">
        <v>1274</v>
      </c>
      <c r="I251" s="1" t="s">
        <v>15</v>
      </c>
      <c r="J251" s="2" t="s">
        <v>13</v>
      </c>
      <c r="K251" s="7">
        <v>44229</v>
      </c>
      <c r="L251" s="2">
        <f ca="1">DATEDIF(Table1[[#This Row],[Date of Joining]],TODAY(),"Y")</f>
        <v>2</v>
      </c>
      <c r="M251" t="s">
        <v>1172</v>
      </c>
      <c r="N251" s="24">
        <v>9010260865</v>
      </c>
      <c r="O251" s="57" t="s">
        <v>1222</v>
      </c>
      <c r="P251" s="57" t="s">
        <v>448</v>
      </c>
      <c r="Q251" s="64" t="s">
        <v>1223</v>
      </c>
      <c r="R251" s="68">
        <v>28675</v>
      </c>
      <c r="S251" s="36">
        <f ca="1">DATEDIF(Table1[[#This Row],[DOB]],TODAY(),"Y")</f>
        <v>45</v>
      </c>
      <c r="T251" s="36">
        <v>19</v>
      </c>
      <c r="U251" s="65">
        <v>150000</v>
      </c>
      <c r="V251" s="65">
        <f>Table1[[#This Row],[CTC P/M (for HR)]]*12</f>
        <v>1800000</v>
      </c>
      <c r="W251" s="66" t="s">
        <v>1159</v>
      </c>
      <c r="X251" s="67" t="s">
        <v>1159</v>
      </c>
    </row>
    <row r="252" spans="1:27" ht="15.75" x14ac:dyDescent="0.25">
      <c r="A252" s="13">
        <v>251</v>
      </c>
      <c r="B252" s="26" t="s">
        <v>401</v>
      </c>
      <c r="C252" s="26" t="s">
        <v>402</v>
      </c>
      <c r="D252" s="32" t="s">
        <v>1225</v>
      </c>
      <c r="E252" s="26">
        <v>5611</v>
      </c>
      <c r="F252" s="39" t="s">
        <v>1224</v>
      </c>
      <c r="G252" s="39" t="s">
        <v>1226</v>
      </c>
      <c r="H252" s="26" t="s">
        <v>1301</v>
      </c>
      <c r="I252" s="33" t="s">
        <v>15</v>
      </c>
      <c r="J252" s="26" t="s">
        <v>13</v>
      </c>
      <c r="K252" s="41">
        <v>45279</v>
      </c>
      <c r="L252" s="26">
        <f ca="1">DATEDIF(Table1[[#This Row],[Date of Joining]],TODAY(),"Y")</f>
        <v>0</v>
      </c>
      <c r="M252" t="s">
        <v>1172</v>
      </c>
      <c r="N252" s="24">
        <v>8099881846</v>
      </c>
      <c r="O252" s="57" t="s">
        <v>1227</v>
      </c>
      <c r="P252" s="57" t="s">
        <v>448</v>
      </c>
      <c r="Q252" s="64" t="s">
        <v>1228</v>
      </c>
      <c r="R252" s="68">
        <v>31163</v>
      </c>
      <c r="S252" s="36">
        <f ca="1">DATEDIF(Table1[[#This Row],[DOB]],TODAY(),"Y")</f>
        <v>38</v>
      </c>
      <c r="T252" s="36">
        <v>13</v>
      </c>
      <c r="U252" s="65">
        <v>45000</v>
      </c>
      <c r="V252" s="65">
        <f>Table1[[#This Row],[CTC P/M (for HR)]]*12</f>
        <v>540000</v>
      </c>
      <c r="W252" s="66" t="s">
        <v>1159</v>
      </c>
      <c r="X252" s="67" t="s">
        <v>1159</v>
      </c>
    </row>
    <row r="253" spans="1:27" ht="21" x14ac:dyDescent="0.35">
      <c r="A253" s="53">
        <v>252</v>
      </c>
      <c r="B253" s="53" t="s">
        <v>1338</v>
      </c>
      <c r="C253" s="53" t="s">
        <v>105</v>
      </c>
      <c r="D253" s="53" t="s">
        <v>16</v>
      </c>
      <c r="E253" s="53"/>
      <c r="F253" s="58" t="s">
        <v>1363</v>
      </c>
      <c r="G253" s="58" t="s">
        <v>1229</v>
      </c>
      <c r="H253" s="58" t="s">
        <v>1229</v>
      </c>
      <c r="I253" s="4" t="s">
        <v>15</v>
      </c>
      <c r="J253" s="4" t="s">
        <v>13</v>
      </c>
      <c r="K253" s="54">
        <v>40057</v>
      </c>
      <c r="L253" s="4">
        <f ca="1">DATEDIF(Table1[[#This Row],[Date of Joining]],TODAY(),"Y")</f>
        <v>14</v>
      </c>
      <c r="M253" s="53" t="s">
        <v>1173</v>
      </c>
      <c r="N253" s="53">
        <v>9739098424</v>
      </c>
      <c r="O253" s="49"/>
      <c r="P253" s="49" t="s">
        <v>448</v>
      </c>
      <c r="R253" s="31">
        <v>20736</v>
      </c>
      <c r="S253" s="19">
        <f ca="1">DATEDIF(Table1[[#This Row],[DOB]],TODAY(),"Y")</f>
        <v>67</v>
      </c>
      <c r="T253" s="19">
        <v>44</v>
      </c>
      <c r="U253" s="20">
        <v>275000</v>
      </c>
      <c r="V253" s="20">
        <f>Table1[[#This Row],[CTC P/M (for HR)]]*12</f>
        <v>3300000</v>
      </c>
      <c r="W253" s="21" t="s">
        <v>1339</v>
      </c>
      <c r="X253" s="22">
        <v>46686</v>
      </c>
      <c r="Y253" s="49"/>
      <c r="Z253" s="49"/>
      <c r="AA253" s="49"/>
    </row>
    <row r="254" spans="1:27" ht="21" x14ac:dyDescent="0.35">
      <c r="A254" s="55">
        <v>253</v>
      </c>
      <c r="B254" s="53" t="s">
        <v>1338</v>
      </c>
      <c r="C254" s="53" t="s">
        <v>105</v>
      </c>
      <c r="D254" s="55" t="s">
        <v>11</v>
      </c>
      <c r="E254" s="55"/>
      <c r="F254" s="59" t="s">
        <v>1364</v>
      </c>
      <c r="G254" s="59" t="s">
        <v>91</v>
      </c>
      <c r="H254" s="59" t="s">
        <v>91</v>
      </c>
      <c r="I254" s="4" t="s">
        <v>15</v>
      </c>
      <c r="J254" s="4" t="s">
        <v>13</v>
      </c>
      <c r="K254" s="56">
        <v>38556</v>
      </c>
      <c r="L254" s="4">
        <f ca="1">DATEDIF(Table1[[#This Row],[Date of Joining]],TODAY(),"Y")</f>
        <v>18</v>
      </c>
      <c r="M254" s="55" t="s">
        <v>458</v>
      </c>
      <c r="N254" s="53">
        <v>949049112</v>
      </c>
      <c r="O254" s="49"/>
      <c r="P254" s="49" t="s">
        <v>445</v>
      </c>
      <c r="R254" s="31">
        <v>24949</v>
      </c>
      <c r="S254" s="19">
        <f ca="1">DATEDIF(Table1[[#This Row],[DOB]],TODAY(),"Y")</f>
        <v>55</v>
      </c>
      <c r="T254" s="19">
        <v>26</v>
      </c>
      <c r="U254" s="20">
        <v>300000</v>
      </c>
      <c r="V254" s="20">
        <f>Table1[[#This Row],[CTC P/M (for HR)]]*12</f>
        <v>3600000</v>
      </c>
      <c r="W254" s="21" t="s">
        <v>1340</v>
      </c>
      <c r="X254" s="22">
        <v>45437</v>
      </c>
      <c r="Y254" s="49"/>
      <c r="Z254" s="49"/>
      <c r="AA254" s="49"/>
    </row>
    <row r="255" spans="1:27" ht="21" x14ac:dyDescent="0.35">
      <c r="A255" s="55">
        <v>254</v>
      </c>
      <c r="B255" s="53" t="s">
        <v>1338</v>
      </c>
      <c r="C255" s="53" t="s">
        <v>105</v>
      </c>
      <c r="D255" s="53" t="s">
        <v>27</v>
      </c>
      <c r="E255" s="53"/>
      <c r="F255" s="58" t="s">
        <v>1365</v>
      </c>
      <c r="G255" s="58" t="s">
        <v>1387</v>
      </c>
      <c r="H255" s="58" t="s">
        <v>1387</v>
      </c>
      <c r="I255" s="4" t="s">
        <v>15</v>
      </c>
      <c r="J255" s="4" t="s">
        <v>13</v>
      </c>
      <c r="K255" s="54">
        <v>39574</v>
      </c>
      <c r="L255" s="4">
        <f ca="1">DATEDIF(Table1[[#This Row],[Date of Joining]],TODAY(),"Y")</f>
        <v>15</v>
      </c>
      <c r="M255" s="55" t="s">
        <v>458</v>
      </c>
      <c r="N255" s="60">
        <v>9915847579</v>
      </c>
      <c r="O255" s="49"/>
      <c r="P255" s="49" t="s">
        <v>448</v>
      </c>
      <c r="R255" s="31">
        <v>25024</v>
      </c>
      <c r="S255" s="19">
        <f ca="1">DATEDIF(Table1[[#This Row],[DOB]],TODAY(),"Y")</f>
        <v>55</v>
      </c>
      <c r="T255" s="19">
        <v>33</v>
      </c>
      <c r="U255" s="20">
        <v>120000</v>
      </c>
      <c r="V255" s="20">
        <f>Table1[[#This Row],[CTC P/M (for HR)]]*12</f>
        <v>1440000</v>
      </c>
      <c r="W255" s="21" t="s">
        <v>1341</v>
      </c>
      <c r="X255" s="22">
        <v>48119</v>
      </c>
      <c r="Y255" s="49"/>
      <c r="Z255" s="49"/>
      <c r="AA255" s="49"/>
    </row>
    <row r="256" spans="1:27" ht="21" x14ac:dyDescent="0.35">
      <c r="A256" s="13">
        <v>255</v>
      </c>
      <c r="B256" s="53" t="s">
        <v>1338</v>
      </c>
      <c r="C256" s="53" t="s">
        <v>105</v>
      </c>
      <c r="D256" s="55" t="s">
        <v>27</v>
      </c>
      <c r="E256" s="55"/>
      <c r="F256" s="59" t="s">
        <v>1366</v>
      </c>
      <c r="G256" s="59" t="s">
        <v>1388</v>
      </c>
      <c r="H256" s="59" t="s">
        <v>1388</v>
      </c>
      <c r="I256" s="4" t="s">
        <v>15</v>
      </c>
      <c r="J256" s="4" t="s">
        <v>13</v>
      </c>
      <c r="K256" s="56">
        <v>37885</v>
      </c>
      <c r="L256" s="4">
        <f ca="1">DATEDIF(Table1[[#This Row],[Date of Joining]],TODAY(),"Y")</f>
        <v>20</v>
      </c>
      <c r="M256" s="55" t="s">
        <v>458</v>
      </c>
      <c r="N256" s="60">
        <v>9500644226</v>
      </c>
      <c r="O256" s="49"/>
      <c r="P256" s="49" t="s">
        <v>448</v>
      </c>
      <c r="R256" s="31">
        <v>27349</v>
      </c>
      <c r="S256" s="19">
        <f ca="1">DATEDIF(Table1[[#This Row],[DOB]],TODAY(),"Y")</f>
        <v>49</v>
      </c>
      <c r="T256" s="19">
        <v>27</v>
      </c>
      <c r="U256" s="20">
        <v>108000</v>
      </c>
      <c r="V256" s="20">
        <f>Table1[[#This Row],[CTC P/M (for HR)]]*12</f>
        <v>1296000</v>
      </c>
      <c r="W256" s="21" t="s">
        <v>1342</v>
      </c>
      <c r="X256" s="22">
        <v>47152</v>
      </c>
      <c r="Y256" s="49"/>
      <c r="Z256" s="49"/>
      <c r="AA256" s="49"/>
    </row>
    <row r="257" spans="1:27" ht="21" x14ac:dyDescent="0.35">
      <c r="A257" s="53">
        <v>256</v>
      </c>
      <c r="B257" s="53" t="s">
        <v>1338</v>
      </c>
      <c r="C257" s="53" t="s">
        <v>105</v>
      </c>
      <c r="D257" s="53" t="s">
        <v>54</v>
      </c>
      <c r="E257" s="53"/>
      <c r="F257" s="58" t="s">
        <v>1367</v>
      </c>
      <c r="G257" s="58" t="s">
        <v>1389</v>
      </c>
      <c r="H257" s="58" t="s">
        <v>1389</v>
      </c>
      <c r="I257" s="4" t="s">
        <v>15</v>
      </c>
      <c r="J257" s="4" t="s">
        <v>13</v>
      </c>
      <c r="K257" s="54">
        <v>40123</v>
      </c>
      <c r="L257" s="4">
        <f ca="1">DATEDIF(Table1[[#This Row],[Date of Joining]],TODAY(),"Y")</f>
        <v>14</v>
      </c>
      <c r="M257" s="55" t="s">
        <v>458</v>
      </c>
      <c r="N257" s="60">
        <v>8969464442</v>
      </c>
      <c r="O257" s="49"/>
      <c r="P257" s="49" t="s">
        <v>448</v>
      </c>
      <c r="R257" s="31">
        <v>25551</v>
      </c>
      <c r="S257" s="19">
        <f ca="1">DATEDIF(Table1[[#This Row],[DOB]],TODAY(),"Y")</f>
        <v>54</v>
      </c>
      <c r="T257" s="19">
        <v>32</v>
      </c>
      <c r="U257" s="20">
        <v>95000</v>
      </c>
      <c r="V257" s="20">
        <f>Table1[[#This Row],[CTC P/M (for HR)]]*12</f>
        <v>1140000</v>
      </c>
      <c r="W257" s="21" t="s">
        <v>1343</v>
      </c>
      <c r="X257" s="22">
        <v>47817</v>
      </c>
      <c r="Y257" s="49"/>
      <c r="Z257" s="49"/>
      <c r="AA257" s="49"/>
    </row>
    <row r="258" spans="1:27" ht="21" x14ac:dyDescent="0.35">
      <c r="A258" s="55">
        <v>257</v>
      </c>
      <c r="B258" s="53" t="s">
        <v>1338</v>
      </c>
      <c r="C258" s="53" t="s">
        <v>105</v>
      </c>
      <c r="D258" s="55" t="s">
        <v>22</v>
      </c>
      <c r="E258" s="55"/>
      <c r="F258" s="59" t="s">
        <v>1368</v>
      </c>
      <c r="G258" s="59" t="s">
        <v>1248</v>
      </c>
      <c r="H258" s="59" t="s">
        <v>1248</v>
      </c>
      <c r="I258" s="4" t="s">
        <v>15</v>
      </c>
      <c r="J258" s="4" t="s">
        <v>13</v>
      </c>
      <c r="K258" s="56">
        <v>41122</v>
      </c>
      <c r="L258" s="4">
        <f ca="1">DATEDIF(Table1[[#This Row],[Date of Joining]],TODAY(),"Y")</f>
        <v>11</v>
      </c>
      <c r="M258" s="55" t="s">
        <v>1172</v>
      </c>
      <c r="N258" s="60">
        <v>9920550507</v>
      </c>
      <c r="O258" s="49"/>
      <c r="P258" s="49" t="s">
        <v>448</v>
      </c>
      <c r="R258" s="31">
        <v>27162</v>
      </c>
      <c r="S258" s="19">
        <f ca="1">DATEDIF(Table1[[#This Row],[DOB]],TODAY(),"Y")</f>
        <v>49</v>
      </c>
      <c r="T258" s="19">
        <v>26</v>
      </c>
      <c r="U258" s="20">
        <v>110000</v>
      </c>
      <c r="V258" s="20">
        <f>Table1[[#This Row],[CTC P/M (for HR)]]*12</f>
        <v>1320000</v>
      </c>
      <c r="W258" s="21" t="s">
        <v>1344</v>
      </c>
      <c r="X258" s="22">
        <v>46671</v>
      </c>
      <c r="Y258" s="49"/>
      <c r="Z258" s="49"/>
      <c r="AA258" s="49"/>
    </row>
    <row r="259" spans="1:27" ht="21" x14ac:dyDescent="0.35">
      <c r="A259" s="55">
        <v>258</v>
      </c>
      <c r="B259" s="53" t="s">
        <v>1338</v>
      </c>
      <c r="C259" s="53" t="s">
        <v>105</v>
      </c>
      <c r="D259" s="53" t="s">
        <v>54</v>
      </c>
      <c r="E259" s="53"/>
      <c r="F259" s="58" t="s">
        <v>1369</v>
      </c>
      <c r="G259" s="58" t="s">
        <v>1390</v>
      </c>
      <c r="H259" s="58" t="s">
        <v>1390</v>
      </c>
      <c r="I259" s="4" t="s">
        <v>15</v>
      </c>
      <c r="J259" s="4" t="s">
        <v>13</v>
      </c>
      <c r="K259" s="54">
        <v>41795</v>
      </c>
      <c r="L259" s="4">
        <f ca="1">DATEDIF(Table1[[#This Row],[Date of Joining]],TODAY(),"Y")</f>
        <v>9</v>
      </c>
      <c r="M259" s="53" t="s">
        <v>458</v>
      </c>
      <c r="N259" s="60">
        <v>9963127952</v>
      </c>
      <c r="O259" s="49"/>
      <c r="P259" s="49" t="s">
        <v>448</v>
      </c>
      <c r="R259" s="31">
        <v>27030</v>
      </c>
      <c r="S259" s="19">
        <f ca="1">DATEDIF(Table1[[#This Row],[DOB]],TODAY(),"Y")</f>
        <v>50</v>
      </c>
      <c r="T259" s="19">
        <v>28</v>
      </c>
      <c r="U259" s="20">
        <v>73000</v>
      </c>
      <c r="V259" s="20">
        <f>Table1[[#This Row],[CTC P/M (for HR)]]*12</f>
        <v>876000</v>
      </c>
      <c r="W259" s="21" t="s">
        <v>1345</v>
      </c>
      <c r="X259" s="22">
        <v>48926</v>
      </c>
      <c r="Y259" s="49"/>
      <c r="Z259" s="49"/>
      <c r="AA259" s="49"/>
    </row>
    <row r="260" spans="1:27" ht="21" x14ac:dyDescent="0.35">
      <c r="A260" s="13">
        <v>259</v>
      </c>
      <c r="B260" s="53" t="s">
        <v>1338</v>
      </c>
      <c r="C260" s="53" t="s">
        <v>105</v>
      </c>
      <c r="D260" s="55" t="s">
        <v>42</v>
      </c>
      <c r="E260" s="55"/>
      <c r="F260" s="59" t="s">
        <v>1370</v>
      </c>
      <c r="G260" s="59" t="s">
        <v>53</v>
      </c>
      <c r="H260" s="59" t="s">
        <v>53</v>
      </c>
      <c r="I260" s="4" t="s">
        <v>15</v>
      </c>
      <c r="J260" s="4" t="s">
        <v>13</v>
      </c>
      <c r="K260" s="56">
        <v>41933</v>
      </c>
      <c r="L260" s="4">
        <f ca="1">DATEDIF(Table1[[#This Row],[Date of Joining]],TODAY(),"Y")</f>
        <v>9</v>
      </c>
      <c r="M260" s="53" t="s">
        <v>458</v>
      </c>
      <c r="N260" s="60">
        <v>9597263452</v>
      </c>
      <c r="O260" s="49"/>
      <c r="P260" s="49" t="s">
        <v>448</v>
      </c>
      <c r="R260" s="31">
        <v>27551</v>
      </c>
      <c r="S260" s="19">
        <f ca="1">DATEDIF(Table1[[#This Row],[DOB]],TODAY(),"Y")</f>
        <v>48</v>
      </c>
      <c r="T260" s="19">
        <v>22</v>
      </c>
      <c r="U260" s="20">
        <v>95000</v>
      </c>
      <c r="V260" s="20">
        <f>Table1[[#This Row],[CTC P/M (for HR)]]*12</f>
        <v>1140000</v>
      </c>
      <c r="W260" s="21" t="s">
        <v>1346</v>
      </c>
      <c r="X260" s="22">
        <v>47285</v>
      </c>
      <c r="Y260" s="49"/>
      <c r="Z260" s="49"/>
      <c r="AA260" s="49"/>
    </row>
    <row r="261" spans="1:27" ht="21" x14ac:dyDescent="0.35">
      <c r="A261" s="53">
        <v>260</v>
      </c>
      <c r="B261" s="53" t="s">
        <v>1338</v>
      </c>
      <c r="C261" s="53" t="s">
        <v>105</v>
      </c>
      <c r="D261" s="53" t="s">
        <v>387</v>
      </c>
      <c r="E261" s="53"/>
      <c r="F261" s="58" t="s">
        <v>1371</v>
      </c>
      <c r="G261" s="58" t="s">
        <v>1391</v>
      </c>
      <c r="H261" s="58" t="s">
        <v>1391</v>
      </c>
      <c r="I261" s="4" t="s">
        <v>15</v>
      </c>
      <c r="J261" s="4" t="s">
        <v>13</v>
      </c>
      <c r="K261" s="54">
        <v>42587</v>
      </c>
      <c r="L261" s="4">
        <f ca="1">DATEDIF(Table1[[#This Row],[Date of Joining]],TODAY(),"Y")</f>
        <v>7</v>
      </c>
      <c r="M261" s="53" t="s">
        <v>458</v>
      </c>
      <c r="N261" s="60">
        <v>9888383867</v>
      </c>
      <c r="O261" s="49"/>
      <c r="P261" s="49" t="s">
        <v>448</v>
      </c>
      <c r="R261" s="31">
        <v>24203</v>
      </c>
      <c r="S261" s="19">
        <f ca="1">DATEDIF(Table1[[#This Row],[DOB]],TODAY(),"Y")</f>
        <v>57</v>
      </c>
      <c r="T261" s="19">
        <v>36</v>
      </c>
      <c r="U261" s="20">
        <v>130000</v>
      </c>
      <c r="V261" s="20">
        <f>Table1[[#This Row],[CTC P/M (for HR)]]*12</f>
        <v>1560000</v>
      </c>
      <c r="W261" s="21" t="s">
        <v>1347</v>
      </c>
      <c r="X261" s="22">
        <v>45327</v>
      </c>
      <c r="Y261" s="49"/>
      <c r="Z261" s="49"/>
      <c r="AA261" s="49"/>
    </row>
    <row r="262" spans="1:27" ht="21" x14ac:dyDescent="0.35">
      <c r="A262" s="55">
        <v>261</v>
      </c>
      <c r="B262" s="53" t="s">
        <v>1338</v>
      </c>
      <c r="C262" s="53" t="s">
        <v>105</v>
      </c>
      <c r="D262" s="55" t="s">
        <v>42</v>
      </c>
      <c r="E262" s="55"/>
      <c r="F262" s="59" t="s">
        <v>1372</v>
      </c>
      <c r="G262" s="59" t="s">
        <v>1237</v>
      </c>
      <c r="H262" s="59" t="s">
        <v>1237</v>
      </c>
      <c r="I262" s="4" t="s">
        <v>15</v>
      </c>
      <c r="J262" s="4" t="s">
        <v>13</v>
      </c>
      <c r="K262" s="56">
        <v>42969</v>
      </c>
      <c r="L262" s="4">
        <f ca="1">DATEDIF(Table1[[#This Row],[Date of Joining]],TODAY(),"Y")</f>
        <v>6</v>
      </c>
      <c r="M262" s="55" t="s">
        <v>1174</v>
      </c>
      <c r="N262" s="60">
        <v>9689587537</v>
      </c>
      <c r="O262" s="49"/>
      <c r="P262" s="49" t="s">
        <v>448</v>
      </c>
      <c r="R262" s="31">
        <v>25536</v>
      </c>
      <c r="S262" s="19">
        <f ca="1">DATEDIF(Table1[[#This Row],[DOB]],TODAY(),"Y")</f>
        <v>54</v>
      </c>
      <c r="T262" s="19">
        <v>27</v>
      </c>
      <c r="U262" s="20">
        <v>158000</v>
      </c>
      <c r="V262" s="20">
        <f>Table1[[#This Row],[CTC P/M (for HR)]]*12</f>
        <v>1896000</v>
      </c>
      <c r="W262" s="21" t="s">
        <v>1348</v>
      </c>
      <c r="X262" s="22">
        <v>47156</v>
      </c>
      <c r="Y262" s="49"/>
      <c r="Z262" s="49"/>
      <c r="AA262" s="49"/>
    </row>
    <row r="263" spans="1:27" ht="21" x14ac:dyDescent="0.35">
      <c r="A263" s="55">
        <v>262</v>
      </c>
      <c r="B263" s="53" t="s">
        <v>1338</v>
      </c>
      <c r="C263" s="53" t="s">
        <v>105</v>
      </c>
      <c r="D263" s="55" t="s">
        <v>387</v>
      </c>
      <c r="E263" s="55"/>
      <c r="F263" s="59" t="s">
        <v>1373</v>
      </c>
      <c r="G263" s="59" t="s">
        <v>1392</v>
      </c>
      <c r="H263" s="59" t="s">
        <v>1392</v>
      </c>
      <c r="I263" s="4" t="s">
        <v>15</v>
      </c>
      <c r="J263" s="4" t="s">
        <v>13</v>
      </c>
      <c r="K263" s="56">
        <v>42938</v>
      </c>
      <c r="L263" s="4">
        <f ca="1">DATEDIF(Table1[[#This Row],[Date of Joining]],TODAY(),"Y")</f>
        <v>6</v>
      </c>
      <c r="M263" s="55" t="s">
        <v>458</v>
      </c>
      <c r="N263" s="60">
        <v>9154972973</v>
      </c>
      <c r="O263" s="49"/>
      <c r="P263" s="49" t="s">
        <v>448</v>
      </c>
      <c r="R263" s="31">
        <v>32387</v>
      </c>
      <c r="S263" s="19">
        <f ca="1">DATEDIF(Table1[[#This Row],[DOB]],TODAY(),"Y")</f>
        <v>35</v>
      </c>
      <c r="T263" s="19">
        <v>16</v>
      </c>
      <c r="U263" s="20">
        <v>80000</v>
      </c>
      <c r="V263" s="20">
        <f>Table1[[#This Row],[CTC P/M (for HR)]]*12</f>
        <v>960000</v>
      </c>
      <c r="W263" s="21" t="s">
        <v>1349</v>
      </c>
      <c r="X263" s="22">
        <v>46579</v>
      </c>
      <c r="Y263" s="49"/>
      <c r="Z263" s="49"/>
      <c r="AA263" s="49"/>
    </row>
    <row r="264" spans="1:27" ht="21" x14ac:dyDescent="0.35">
      <c r="A264" s="13">
        <v>263</v>
      </c>
      <c r="B264" s="53" t="s">
        <v>1338</v>
      </c>
      <c r="C264" s="53" t="s">
        <v>105</v>
      </c>
      <c r="D264" s="55" t="s">
        <v>387</v>
      </c>
      <c r="E264" s="55"/>
      <c r="F264" s="59" t="s">
        <v>1374</v>
      </c>
      <c r="G264" s="59" t="s">
        <v>1393</v>
      </c>
      <c r="H264" s="59" t="s">
        <v>1393</v>
      </c>
      <c r="I264" s="4" t="s">
        <v>15</v>
      </c>
      <c r="J264" s="4" t="s">
        <v>13</v>
      </c>
      <c r="K264" s="56">
        <v>43319</v>
      </c>
      <c r="L264" s="4">
        <f ca="1">DATEDIF(Table1[[#This Row],[Date of Joining]],TODAY(),"Y")</f>
        <v>5</v>
      </c>
      <c r="M264" s="55" t="s">
        <v>1172</v>
      </c>
      <c r="N264" s="60">
        <v>6386211859</v>
      </c>
      <c r="O264" s="49"/>
      <c r="P264" s="49" t="s">
        <v>448</v>
      </c>
      <c r="R264" s="31">
        <v>30899</v>
      </c>
      <c r="S264" s="19">
        <f ca="1">DATEDIF(Table1[[#This Row],[DOB]],TODAY(),"Y")</f>
        <v>39</v>
      </c>
      <c r="T264" s="19">
        <v>10</v>
      </c>
      <c r="U264" s="20">
        <v>80000</v>
      </c>
      <c r="V264" s="20">
        <f>Table1[[#This Row],[CTC P/M (for HR)]]*12</f>
        <v>960000</v>
      </c>
      <c r="W264" s="21" t="s">
        <v>1350</v>
      </c>
      <c r="X264" s="22">
        <v>45577</v>
      </c>
      <c r="Y264" s="49"/>
      <c r="Z264" s="49"/>
      <c r="AA264" s="49"/>
    </row>
    <row r="265" spans="1:27" ht="21" x14ac:dyDescent="0.35">
      <c r="A265" s="53">
        <v>264</v>
      </c>
      <c r="B265" s="53" t="s">
        <v>1338</v>
      </c>
      <c r="C265" s="53" t="s">
        <v>105</v>
      </c>
      <c r="D265" s="55" t="s">
        <v>387</v>
      </c>
      <c r="E265" s="55"/>
      <c r="F265" s="59" t="s">
        <v>1375</v>
      </c>
      <c r="G265" s="59" t="s">
        <v>1393</v>
      </c>
      <c r="H265" s="59" t="s">
        <v>1393</v>
      </c>
      <c r="I265" s="4" t="s">
        <v>15</v>
      </c>
      <c r="J265" s="4" t="s">
        <v>13</v>
      </c>
      <c r="K265" s="56">
        <v>43319</v>
      </c>
      <c r="L265" s="4">
        <f ca="1">DATEDIF(Table1[[#This Row],[Date of Joining]],TODAY(),"Y")</f>
        <v>5</v>
      </c>
      <c r="M265" s="55" t="s">
        <v>441</v>
      </c>
      <c r="N265" s="60">
        <v>8437837718</v>
      </c>
      <c r="O265" s="49"/>
      <c r="P265" s="49" t="s">
        <v>448</v>
      </c>
      <c r="R265" s="31">
        <v>30987</v>
      </c>
      <c r="S265" s="19">
        <f ca="1">DATEDIF(Table1[[#This Row],[DOB]],TODAY(),"Y")</f>
        <v>39</v>
      </c>
      <c r="T265" s="19">
        <v>15</v>
      </c>
      <c r="U265" s="20">
        <v>80000</v>
      </c>
      <c r="V265" s="20">
        <f>Table1[[#This Row],[CTC P/M (for HR)]]*12</f>
        <v>960000</v>
      </c>
      <c r="W265" s="21" t="s">
        <v>1351</v>
      </c>
      <c r="X265" s="22">
        <v>46488</v>
      </c>
      <c r="Y265" s="49"/>
      <c r="Z265" s="49"/>
      <c r="AA265" s="49"/>
    </row>
    <row r="266" spans="1:27" ht="21" x14ac:dyDescent="0.35">
      <c r="A266" s="55">
        <v>265</v>
      </c>
      <c r="B266" s="53" t="s">
        <v>1338</v>
      </c>
      <c r="C266" s="53" t="s">
        <v>105</v>
      </c>
      <c r="D266" s="55" t="s">
        <v>387</v>
      </c>
      <c r="E266" s="55"/>
      <c r="F266" s="59" t="s">
        <v>1376</v>
      </c>
      <c r="G266" s="59" t="s">
        <v>1394</v>
      </c>
      <c r="H266" s="59" t="s">
        <v>1394</v>
      </c>
      <c r="I266" s="4" t="s">
        <v>15</v>
      </c>
      <c r="J266" s="4" t="s">
        <v>13</v>
      </c>
      <c r="K266" s="56">
        <v>43523</v>
      </c>
      <c r="L266" s="4">
        <f ca="1">DATEDIF(Table1[[#This Row],[Date of Joining]],TODAY(),"Y")</f>
        <v>4</v>
      </c>
      <c r="M266" s="55" t="s">
        <v>441</v>
      </c>
      <c r="N266" s="60">
        <v>9355331307</v>
      </c>
      <c r="O266" s="49"/>
      <c r="P266" s="49" t="s">
        <v>448</v>
      </c>
      <c r="R266" s="31">
        <v>27946</v>
      </c>
      <c r="S266" s="19">
        <f ca="1">DATEDIF(Table1[[#This Row],[DOB]],TODAY(),"Y")</f>
        <v>47</v>
      </c>
      <c r="T266" s="19">
        <v>16</v>
      </c>
      <c r="U266" s="20">
        <v>97000</v>
      </c>
      <c r="V266" s="20">
        <f>Table1[[#This Row],[CTC P/M (for HR)]]*12</f>
        <v>1164000</v>
      </c>
      <c r="W266" s="21" t="s">
        <v>1352</v>
      </c>
      <c r="X266" s="22">
        <v>46846</v>
      </c>
      <c r="Y266" s="49"/>
      <c r="Z266" s="49"/>
      <c r="AA266" s="49"/>
    </row>
    <row r="267" spans="1:27" ht="21" x14ac:dyDescent="0.35">
      <c r="A267" s="55">
        <v>266</v>
      </c>
      <c r="B267" s="53" t="s">
        <v>1338</v>
      </c>
      <c r="C267" s="53" t="s">
        <v>105</v>
      </c>
      <c r="D267" s="55" t="s">
        <v>387</v>
      </c>
      <c r="E267" s="55"/>
      <c r="F267" s="59" t="s">
        <v>1377</v>
      </c>
      <c r="G267" s="59" t="s">
        <v>1395</v>
      </c>
      <c r="H267" s="59" t="s">
        <v>1395</v>
      </c>
      <c r="I267" s="4" t="s">
        <v>15</v>
      </c>
      <c r="J267" s="4" t="s">
        <v>13</v>
      </c>
      <c r="K267" s="56">
        <v>43809</v>
      </c>
      <c r="L267" s="4">
        <f ca="1">DATEDIF(Table1[[#This Row],[Date of Joining]],TODAY(),"Y")</f>
        <v>4</v>
      </c>
      <c r="M267" s="55" t="s">
        <v>441</v>
      </c>
      <c r="N267" s="60">
        <v>8355079856</v>
      </c>
      <c r="O267" s="49"/>
      <c r="P267" s="49" t="s">
        <v>448</v>
      </c>
      <c r="R267" s="31">
        <v>28743</v>
      </c>
      <c r="S267" s="19">
        <f ca="1">DATEDIF(Table1[[#This Row],[DOB]],TODAY(),"Y")</f>
        <v>45</v>
      </c>
      <c r="T267" s="19">
        <v>27</v>
      </c>
      <c r="U267" s="20">
        <v>85000</v>
      </c>
      <c r="V267" s="20">
        <f>Table1[[#This Row],[CTC P/M (for HR)]]*12</f>
        <v>1020000</v>
      </c>
      <c r="W267" s="21" t="s">
        <v>1353</v>
      </c>
      <c r="X267" s="22">
        <v>47279</v>
      </c>
      <c r="Y267" s="49"/>
      <c r="Z267" s="49"/>
      <c r="AA267" s="49"/>
    </row>
    <row r="268" spans="1:27" ht="21" x14ac:dyDescent="0.35">
      <c r="A268" s="13">
        <v>267</v>
      </c>
      <c r="B268" s="53" t="s">
        <v>1338</v>
      </c>
      <c r="C268" s="53" t="s">
        <v>105</v>
      </c>
      <c r="D268" s="55" t="s">
        <v>387</v>
      </c>
      <c r="E268" s="55"/>
      <c r="F268" s="59" t="s">
        <v>1378</v>
      </c>
      <c r="G268" s="59" t="s">
        <v>1396</v>
      </c>
      <c r="H268" s="59" t="s">
        <v>1396</v>
      </c>
      <c r="I268" s="4" t="s">
        <v>15</v>
      </c>
      <c r="J268" s="4" t="s">
        <v>13</v>
      </c>
      <c r="K268" s="56">
        <v>43809</v>
      </c>
      <c r="L268" s="4">
        <f ca="1">DATEDIF(Table1[[#This Row],[Date of Joining]],TODAY(),"Y")</f>
        <v>4</v>
      </c>
      <c r="M268" s="55" t="s">
        <v>441</v>
      </c>
      <c r="N268" s="60">
        <v>7986861713</v>
      </c>
      <c r="O268" s="49"/>
      <c r="P268" s="49" t="s">
        <v>448</v>
      </c>
      <c r="R268" s="31">
        <v>29519</v>
      </c>
      <c r="S268" s="19">
        <f ca="1">DATEDIF(Table1[[#This Row],[DOB]],TODAY(),"Y")</f>
        <v>43</v>
      </c>
      <c r="T268" s="19">
        <v>20</v>
      </c>
      <c r="U268" s="20">
        <v>85000</v>
      </c>
      <c r="V268" s="20">
        <f>Table1[[#This Row],[CTC P/M (for HR)]]*12</f>
        <v>1020000</v>
      </c>
      <c r="W268" s="21" t="s">
        <v>1354</v>
      </c>
      <c r="X268" s="22">
        <v>46651</v>
      </c>
      <c r="Y268" s="49"/>
      <c r="Z268" s="49"/>
      <c r="AA268" s="49"/>
    </row>
    <row r="269" spans="1:27" ht="21" x14ac:dyDescent="0.35">
      <c r="A269" s="53">
        <v>268</v>
      </c>
      <c r="B269" s="53" t="s">
        <v>1338</v>
      </c>
      <c r="C269" s="53" t="s">
        <v>105</v>
      </c>
      <c r="D269" s="55" t="s">
        <v>42</v>
      </c>
      <c r="E269" s="55"/>
      <c r="F269" s="59" t="s">
        <v>1379</v>
      </c>
      <c r="G269" s="59" t="s">
        <v>1293</v>
      </c>
      <c r="H269" s="59" t="s">
        <v>1293</v>
      </c>
      <c r="I269" s="4" t="s">
        <v>15</v>
      </c>
      <c r="J269" s="4" t="s">
        <v>13</v>
      </c>
      <c r="K269" s="56">
        <v>43809</v>
      </c>
      <c r="L269" s="4">
        <f ca="1">DATEDIF(Table1[[#This Row],[Date of Joining]],TODAY(),"Y")</f>
        <v>4</v>
      </c>
      <c r="M269" s="55" t="s">
        <v>441</v>
      </c>
      <c r="N269" s="60">
        <v>9795615889</v>
      </c>
      <c r="O269" s="49"/>
      <c r="P269" s="49" t="s">
        <v>448</v>
      </c>
      <c r="R269" s="31">
        <v>17972</v>
      </c>
      <c r="S269" s="19">
        <f ca="1">DATEDIF(Table1[[#This Row],[DOB]],TODAY(),"Y")</f>
        <v>74</v>
      </c>
      <c r="T269" s="19">
        <v>21</v>
      </c>
      <c r="U269" s="20">
        <v>80000</v>
      </c>
      <c r="V269" s="20">
        <f>Table1[[#This Row],[CTC P/M (for HR)]]*12</f>
        <v>960000</v>
      </c>
      <c r="W269" s="21" t="s">
        <v>1355</v>
      </c>
      <c r="X269" s="22">
        <v>48930</v>
      </c>
      <c r="Y269" s="49"/>
      <c r="Z269" s="49"/>
      <c r="AA269" s="49"/>
    </row>
    <row r="270" spans="1:27" ht="21" x14ac:dyDescent="0.35">
      <c r="A270" s="55">
        <v>269</v>
      </c>
      <c r="B270" s="53" t="s">
        <v>1338</v>
      </c>
      <c r="C270" s="53" t="s">
        <v>105</v>
      </c>
      <c r="D270" s="55" t="s">
        <v>387</v>
      </c>
      <c r="E270" s="55"/>
      <c r="F270" s="59" t="s">
        <v>1380</v>
      </c>
      <c r="G270" s="59" t="s">
        <v>1397</v>
      </c>
      <c r="H270" s="59" t="s">
        <v>1397</v>
      </c>
      <c r="I270" s="4" t="s">
        <v>15</v>
      </c>
      <c r="J270" s="4" t="s">
        <v>13</v>
      </c>
      <c r="K270" s="56">
        <v>44541</v>
      </c>
      <c r="L270" s="4">
        <f ca="1">DATEDIF(Table1[[#This Row],[Date of Joining]],TODAY(),"Y")</f>
        <v>2</v>
      </c>
      <c r="M270" s="55" t="s">
        <v>441</v>
      </c>
      <c r="N270" s="60">
        <v>9795615889</v>
      </c>
      <c r="O270" s="49"/>
      <c r="P270" s="49" t="s">
        <v>448</v>
      </c>
      <c r="R270" s="31">
        <v>34915</v>
      </c>
      <c r="S270" s="19">
        <f ca="1">DATEDIF(Table1[[#This Row],[DOB]],TODAY(),"Y")</f>
        <v>28</v>
      </c>
      <c r="T270" s="19">
        <v>13</v>
      </c>
      <c r="U270" s="20">
        <v>75000</v>
      </c>
      <c r="V270" s="20">
        <f>Table1[[#This Row],[CTC P/M (for HR)]]*12</f>
        <v>900000</v>
      </c>
      <c r="W270" s="21" t="s">
        <v>1356</v>
      </c>
      <c r="X270" s="22">
        <v>46615</v>
      </c>
      <c r="Y270" s="49"/>
      <c r="Z270" s="49"/>
      <c r="AA270" s="49"/>
    </row>
    <row r="271" spans="1:27" ht="21" x14ac:dyDescent="0.35">
      <c r="A271" s="55">
        <v>270</v>
      </c>
      <c r="B271" s="53" t="s">
        <v>1338</v>
      </c>
      <c r="C271" s="53" t="s">
        <v>105</v>
      </c>
      <c r="D271" s="55" t="s">
        <v>387</v>
      </c>
      <c r="E271" s="55"/>
      <c r="F271" s="59" t="s">
        <v>1381</v>
      </c>
      <c r="G271" s="59" t="s">
        <v>1397</v>
      </c>
      <c r="H271" s="59" t="s">
        <v>1397</v>
      </c>
      <c r="I271" s="4" t="s">
        <v>15</v>
      </c>
      <c r="J271" s="4" t="s">
        <v>13</v>
      </c>
      <c r="K271" s="56">
        <v>44541</v>
      </c>
      <c r="L271" s="4">
        <f ca="1">DATEDIF(Table1[[#This Row],[Date of Joining]],TODAY(),"Y")</f>
        <v>2</v>
      </c>
      <c r="M271" s="55" t="s">
        <v>441</v>
      </c>
      <c r="N271" s="60">
        <v>9935217945</v>
      </c>
      <c r="O271" s="49"/>
      <c r="P271" s="49" t="s">
        <v>448</v>
      </c>
      <c r="R271" s="31">
        <v>31122</v>
      </c>
      <c r="S271" s="19">
        <f ca="1">DATEDIF(Table1[[#This Row],[DOB]],TODAY(),"Y")</f>
        <v>38</v>
      </c>
      <c r="T271" s="19">
        <v>13</v>
      </c>
      <c r="U271" s="20">
        <v>77000</v>
      </c>
      <c r="V271" s="20">
        <f>Table1[[#This Row],[CTC P/M (for HR)]]*12</f>
        <v>924000</v>
      </c>
      <c r="W271" s="21" t="s">
        <v>1357</v>
      </c>
      <c r="X271" s="22">
        <v>47160</v>
      </c>
      <c r="Y271" s="49"/>
      <c r="Z271" s="49"/>
      <c r="AA271" s="49"/>
    </row>
    <row r="272" spans="1:27" ht="21" x14ac:dyDescent="0.35">
      <c r="A272" s="13">
        <v>271</v>
      </c>
      <c r="B272" s="53" t="s">
        <v>1338</v>
      </c>
      <c r="C272" s="53" t="s">
        <v>105</v>
      </c>
      <c r="D272" s="55" t="s">
        <v>387</v>
      </c>
      <c r="E272" s="55"/>
      <c r="F272" s="59" t="s">
        <v>1382</v>
      </c>
      <c r="G272" s="59" t="s">
        <v>1398</v>
      </c>
      <c r="H272" s="59" t="s">
        <v>1398</v>
      </c>
      <c r="I272" s="4" t="s">
        <v>15</v>
      </c>
      <c r="J272" s="4" t="s">
        <v>13</v>
      </c>
      <c r="K272" s="56">
        <v>44541</v>
      </c>
      <c r="L272" s="4">
        <f ca="1">DATEDIF(Table1[[#This Row],[Date of Joining]],TODAY(),"Y")</f>
        <v>2</v>
      </c>
      <c r="M272" s="55" t="s">
        <v>441</v>
      </c>
      <c r="N272" s="60">
        <v>9935217945</v>
      </c>
      <c r="O272" s="49"/>
      <c r="P272" s="49" t="s">
        <v>448</v>
      </c>
      <c r="R272" s="31">
        <v>35187</v>
      </c>
      <c r="S272" s="19">
        <f ca="1">DATEDIF(Table1[[#This Row],[DOB]],TODAY(),"Y")</f>
        <v>27</v>
      </c>
      <c r="T272" s="19">
        <v>8</v>
      </c>
      <c r="U272" s="20">
        <v>70000</v>
      </c>
      <c r="V272" s="20">
        <f>Table1[[#This Row],[CTC P/M (for HR)]]*12</f>
        <v>840000</v>
      </c>
      <c r="W272" s="21" t="s">
        <v>1358</v>
      </c>
      <c r="X272" s="22">
        <v>45853</v>
      </c>
      <c r="Y272" s="49"/>
      <c r="Z272" s="49"/>
      <c r="AA272" s="49"/>
    </row>
    <row r="273" spans="1:27" ht="21" x14ac:dyDescent="0.35">
      <c r="A273" s="53">
        <v>272</v>
      </c>
      <c r="B273" s="53" t="s">
        <v>1338</v>
      </c>
      <c r="C273" s="53" t="s">
        <v>105</v>
      </c>
      <c r="D273" s="55" t="s">
        <v>42</v>
      </c>
      <c r="E273" s="55"/>
      <c r="F273" s="59" t="s">
        <v>1383</v>
      </c>
      <c r="G273" s="59" t="s">
        <v>1399</v>
      </c>
      <c r="H273" s="59" t="s">
        <v>1399</v>
      </c>
      <c r="I273" s="4" t="s">
        <v>15</v>
      </c>
      <c r="J273" s="4" t="s">
        <v>13</v>
      </c>
      <c r="K273" s="56">
        <v>44729</v>
      </c>
      <c r="L273" s="4">
        <f ca="1">DATEDIF(Table1[[#This Row],[Date of Joining]],TODAY(),"Y")</f>
        <v>1</v>
      </c>
      <c r="M273" s="55" t="s">
        <v>1174</v>
      </c>
      <c r="N273" s="60">
        <v>9729711172</v>
      </c>
      <c r="O273" s="49"/>
      <c r="P273" s="49" t="s">
        <v>448</v>
      </c>
      <c r="R273" s="31">
        <v>33226</v>
      </c>
      <c r="S273" s="19">
        <f ca="1">DATEDIF(Table1[[#This Row],[DOB]],TODAY(),"Y")</f>
        <v>33</v>
      </c>
      <c r="T273" s="19">
        <v>15</v>
      </c>
      <c r="U273" s="20">
        <v>110000</v>
      </c>
      <c r="V273" s="20">
        <f>Table1[[#This Row],[CTC P/M (for HR)]]*12</f>
        <v>1320000</v>
      </c>
      <c r="W273" s="21" t="s">
        <v>1359</v>
      </c>
      <c r="X273" s="22">
        <v>47558</v>
      </c>
      <c r="Y273" s="49"/>
      <c r="Z273" s="49"/>
      <c r="AA273" s="49"/>
    </row>
    <row r="274" spans="1:27" ht="21" x14ac:dyDescent="0.35">
      <c r="A274" s="55">
        <v>273</v>
      </c>
      <c r="B274" s="53" t="s">
        <v>1338</v>
      </c>
      <c r="C274" s="53" t="s">
        <v>105</v>
      </c>
      <c r="D274" s="55" t="s">
        <v>387</v>
      </c>
      <c r="E274" s="55"/>
      <c r="F274" s="59" t="s">
        <v>1384</v>
      </c>
      <c r="G274" s="59" t="s">
        <v>1394</v>
      </c>
      <c r="H274" s="59" t="s">
        <v>1394</v>
      </c>
      <c r="I274" s="4" t="s">
        <v>15</v>
      </c>
      <c r="J274" s="4" t="s">
        <v>13</v>
      </c>
      <c r="K274" s="56">
        <v>44779</v>
      </c>
      <c r="L274" s="4">
        <f ca="1">DATEDIF(Table1[[#This Row],[Date of Joining]],TODAY(),"Y")</f>
        <v>1</v>
      </c>
      <c r="M274" s="55" t="s">
        <v>441</v>
      </c>
      <c r="N274" s="60">
        <v>8235632434</v>
      </c>
      <c r="O274" s="49"/>
      <c r="P274" s="49" t="s">
        <v>448</v>
      </c>
      <c r="R274" s="31">
        <v>30972</v>
      </c>
      <c r="S274" s="19">
        <f ca="1">DATEDIF(Table1[[#This Row],[DOB]],TODAY(),"Y")</f>
        <v>39</v>
      </c>
      <c r="T274" s="19">
        <v>15</v>
      </c>
      <c r="U274" s="20">
        <v>80000</v>
      </c>
      <c r="V274" s="20">
        <f>Table1[[#This Row],[CTC P/M (for HR)]]*12</f>
        <v>960000</v>
      </c>
      <c r="W274" s="21" t="s">
        <v>1360</v>
      </c>
      <c r="X274" s="22">
        <v>48076</v>
      </c>
      <c r="Y274" s="49"/>
      <c r="Z274" s="49"/>
      <c r="AA274" s="49"/>
    </row>
    <row r="275" spans="1:27" ht="21" x14ac:dyDescent="0.35">
      <c r="A275" s="55">
        <v>274</v>
      </c>
      <c r="B275" s="53" t="s">
        <v>1338</v>
      </c>
      <c r="C275" s="53" t="s">
        <v>105</v>
      </c>
      <c r="D275" s="55" t="s">
        <v>387</v>
      </c>
      <c r="E275" s="55"/>
      <c r="F275" s="59" t="s">
        <v>1385</v>
      </c>
      <c r="G275" s="59" t="s">
        <v>1397</v>
      </c>
      <c r="H275" s="59" t="s">
        <v>1397</v>
      </c>
      <c r="I275" s="4" t="s">
        <v>15</v>
      </c>
      <c r="J275" s="4" t="s">
        <v>13</v>
      </c>
      <c r="K275" s="56">
        <v>44927</v>
      </c>
      <c r="L275" s="4">
        <f ca="1">DATEDIF(Table1[[#This Row],[Date of Joining]],TODAY(),"Y")</f>
        <v>1</v>
      </c>
      <c r="M275" s="55" t="s">
        <v>441</v>
      </c>
      <c r="N275" s="60">
        <v>9981749790</v>
      </c>
      <c r="O275" s="49"/>
      <c r="P275" s="49" t="s">
        <v>448</v>
      </c>
      <c r="R275" s="31">
        <v>29235</v>
      </c>
      <c r="S275" s="19">
        <f ca="1">DATEDIF(Table1[[#This Row],[DOB]],TODAY(),"Y")</f>
        <v>44</v>
      </c>
      <c r="T275" s="19">
        <v>18</v>
      </c>
      <c r="U275" s="20">
        <v>65000</v>
      </c>
      <c r="V275" s="20">
        <f>Table1[[#This Row],[CTC P/M (for HR)]]*12</f>
        <v>780000</v>
      </c>
      <c r="W275" s="21" t="s">
        <v>1361</v>
      </c>
      <c r="X275" s="22">
        <v>46830</v>
      </c>
      <c r="Y275" s="49"/>
      <c r="Z275" s="49"/>
      <c r="AA275" s="49"/>
    </row>
    <row r="276" spans="1:27" ht="21" x14ac:dyDescent="0.35">
      <c r="A276" s="13">
        <v>275</v>
      </c>
      <c r="B276" s="53" t="s">
        <v>1338</v>
      </c>
      <c r="C276" s="53" t="s">
        <v>105</v>
      </c>
      <c r="D276" s="55" t="s">
        <v>387</v>
      </c>
      <c r="E276" s="55"/>
      <c r="F276" s="59" t="s">
        <v>1386</v>
      </c>
      <c r="G276" s="59" t="s">
        <v>1400</v>
      </c>
      <c r="H276" s="59" t="s">
        <v>1400</v>
      </c>
      <c r="I276" s="4" t="s">
        <v>15</v>
      </c>
      <c r="J276" s="4" t="s">
        <v>13</v>
      </c>
      <c r="K276" s="56">
        <v>44977</v>
      </c>
      <c r="L276" s="4">
        <f ca="1">DATEDIF(Table1[[#This Row],[Date of Joining]],TODAY(),"Y")</f>
        <v>0</v>
      </c>
      <c r="M276" s="55" t="s">
        <v>1173</v>
      </c>
      <c r="N276" s="60">
        <v>9653383942</v>
      </c>
      <c r="O276" s="49"/>
      <c r="P276" s="49" t="s">
        <v>448</v>
      </c>
      <c r="R276" s="31">
        <v>30354</v>
      </c>
      <c r="S276" s="19">
        <f ca="1">DATEDIF(Table1[[#This Row],[DOB]],TODAY(),"Y")</f>
        <v>40</v>
      </c>
      <c r="T276" s="19">
        <v>19</v>
      </c>
      <c r="U276" s="20">
        <v>80000</v>
      </c>
      <c r="V276" s="20">
        <f>Table1[[#This Row],[CTC P/M (for HR)]]*12</f>
        <v>960000</v>
      </c>
      <c r="W276" s="21" t="s">
        <v>1362</v>
      </c>
      <c r="X276" s="22">
        <v>48239</v>
      </c>
      <c r="Y276" s="49"/>
      <c r="Z276" s="49"/>
      <c r="AA276" s="49"/>
    </row>
    <row r="277" spans="1:27" x14ac:dyDescent="0.25">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row>
    <row r="278" spans="1:27" x14ac:dyDescent="0.25">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row>
    <row r="279" spans="1:27" x14ac:dyDescent="0.25">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row>
    <row r="280" spans="1:27" x14ac:dyDescent="0.25">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row>
    <row r="281" spans="1:27" x14ac:dyDescent="0.25">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row>
    <row r="282" spans="1:27" x14ac:dyDescent="0.25">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row>
    <row r="283" spans="1:27" x14ac:dyDescent="0.25">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row>
    <row r="284" spans="1:27" x14ac:dyDescent="0.25">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row>
    <row r="285" spans="1:27" x14ac:dyDescent="0.25">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row>
    <row r="286" spans="1:27" x14ac:dyDescent="0.25">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row>
    <row r="287" spans="1:27" x14ac:dyDescent="0.25">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row>
    <row r="288" spans="1:27" x14ac:dyDescent="0.25">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row>
    <row r="289" spans="1:24" x14ac:dyDescent="0.25">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row>
    <row r="290" spans="1:24" x14ac:dyDescent="0.25">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row>
    <row r="291" spans="1:24" x14ac:dyDescent="0.25">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row>
    <row r="292" spans="1:24" x14ac:dyDescent="0.25">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row>
    <row r="293" spans="1:24" x14ac:dyDescent="0.25">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row>
    <row r="294" spans="1:24" x14ac:dyDescent="0.25">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row>
    <row r="295" spans="1:24" x14ac:dyDescent="0.25">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row>
    <row r="296" spans="1:24" x14ac:dyDescent="0.25">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row>
    <row r="297" spans="1:24" x14ac:dyDescent="0.25">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row>
    <row r="298" spans="1:24" x14ac:dyDescent="0.25">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row>
  </sheetData>
  <dataValidations count="8">
    <dataValidation type="list" allowBlank="1" showInputMessage="1" showErrorMessage="1" sqref="D242 D246" xr:uid="{10E28739-CC5E-4A83-9094-2AA77A834DDC}">
      <formula1>"Unit Head,FIN &amp; AC,Administration,Stores,Civil,Commercial,Marketing,Mechanical,Electrical &amp; INST,QC,Process-KilnSEC,Automobile,Mines,Power plant,Projects, PP Bags"</formula1>
    </dataValidation>
    <dataValidation type="list" allowBlank="1" showInputMessage="1" showErrorMessage="1" sqref="D206" xr:uid="{2DB3887D-00CB-448A-92BE-988191D7C4D7}">
      <formula1>"Unit Head,FIN &amp; AC,Administration,Stores,Civil,Production,Commercial,Marketing,Mechanical,Electrical &amp; INST,QC,Process-KilnSEC,Automobile,Mines,Power plant, PP Bags"</formula1>
    </dataValidation>
    <dataValidation type="list" allowBlank="1" showInputMessage="1" showErrorMessage="1" sqref="D182" xr:uid="{42D77C00-FC54-465F-A2BF-E3867319F66B}">
      <formula1>"Unit Head,FIN &amp; AC,Administration,Stores,Civil,Commercial,Marketing,Mechanical,Electrical &amp; INST,QC,Process-KilnSEC,Automobile,Mines,Power plant, PP Bags, Packing Plant"</formula1>
    </dataValidation>
    <dataValidation type="list" allowBlank="1" showInputMessage="1" showErrorMessage="1" sqref="D171" xr:uid="{6D49BB03-74E7-4B5E-80A7-D2CE7762D222}">
      <formula1>"Unit Head,FIN &amp; AC,Administration,Stores,Civil,Commercial,Marketing,Mechanical,Electrical &amp; INST,QC,Process-KilnSEC,Automobile,Mines,Power plant, PP Bags, Projects"</formula1>
    </dataValidation>
    <dataValidation type="list" allowBlank="1" showInputMessage="1" showErrorMessage="1" sqref="D170" xr:uid="{C18D23F9-4EBD-4F7B-99FB-FB5EFF9DA137}">
      <formula1>"Unit Head,FIN &amp; AC,Administration,Stores,Civil,Commercial,Marketing,Mechanical,Electrical &amp; INST,QC,Process-KilnSEC,Automobile,Mines,Power plant, PP Bags,OPS &amp; Maintenace"</formula1>
    </dataValidation>
    <dataValidation type="list" allowBlank="1" showInputMessage="1" showErrorMessage="1" sqref="D172:D181 D183:D205 D2:D169 D207:D241 D252" xr:uid="{F35BE251-ED6A-47A2-AD9C-82BC8AC1F093}">
      <formula1>"Unit Head,FIN &amp; AC,Administration,Stores,Projects,Warehouse,Packing plant,Civil,Commercial,Marketing,Mechanical,Electrical &amp; INST,QC,Process-KilnSEC,Automobile,Mines,Power plant, Production, PP Bags"</formula1>
    </dataValidation>
    <dataValidation type="list" allowBlank="1" showInputMessage="1" showErrorMessage="1" sqref="J2:J252" xr:uid="{1AEA1305-1BE2-405F-9189-CA5DDE98BED5}">
      <formula1>"Regular, Consultant, Contract"</formula1>
    </dataValidation>
    <dataValidation type="list" allowBlank="1" showInputMessage="1" showErrorMessage="1" sqref="I1:I252" xr:uid="{F9702045-E689-4D75-9A41-725D6370DD1F}">
      <formula1>"Active,Inactive,Vacation"</formula1>
    </dataValidation>
  </dataValidations>
  <pageMargins left="0.7" right="0.7" top="0.75" bottom="0.75" header="0.3" footer="0.3"/>
  <pageSetup paperSize="9" orientation="portrait"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D4F78-0BAB-47E9-A376-7C6AB18CFA7B}">
  <sheetPr>
    <pageSetUpPr fitToPage="1"/>
  </sheetPr>
  <dimension ref="A3:AK279"/>
  <sheetViews>
    <sheetView topLeftCell="L10" workbookViewId="0">
      <selection activeCell="D24" sqref="D24"/>
    </sheetView>
  </sheetViews>
  <sheetFormatPr defaultRowHeight="15" x14ac:dyDescent="0.25"/>
  <cols>
    <col min="1" max="1" width="13.140625" bestFit="1" customWidth="1"/>
    <col min="2" max="2" width="24" bestFit="1" customWidth="1"/>
    <col min="4" max="4" width="17.5703125" bestFit="1" customWidth="1"/>
    <col min="5" max="5" width="24" bestFit="1" customWidth="1"/>
    <col min="6" max="6" width="36" bestFit="1" customWidth="1"/>
    <col min="7" max="7" width="26.42578125" bestFit="1" customWidth="1"/>
    <col min="9" max="9" width="13.140625" bestFit="1" customWidth="1"/>
    <col min="10" max="10" width="22.85546875" bestFit="1" customWidth="1"/>
    <col min="12" max="12" width="13.140625" bestFit="1" customWidth="1"/>
    <col min="13" max="13" width="19.85546875" bestFit="1" customWidth="1"/>
    <col min="15" max="15" width="24" bestFit="1" customWidth="1"/>
    <col min="16" max="16" width="16.28515625" bestFit="1" customWidth="1"/>
    <col min="17" max="17" width="4.5703125" bestFit="1" customWidth="1"/>
    <col min="18" max="18" width="5.7109375" bestFit="1" customWidth="1"/>
    <col min="19" max="19" width="7.5703125" bestFit="1" customWidth="1"/>
    <col min="20" max="20" width="8.140625" bestFit="1" customWidth="1"/>
    <col min="21" max="21" width="11.85546875" bestFit="1" customWidth="1"/>
    <col min="22" max="22" width="9.28515625" bestFit="1" customWidth="1"/>
    <col min="23" max="23" width="4.42578125" bestFit="1" customWidth="1"/>
    <col min="24" max="24" width="5.140625" bestFit="1" customWidth="1"/>
    <col min="25" max="26" width="3.140625" bestFit="1" customWidth="1"/>
    <col min="27" max="27" width="4" bestFit="1" customWidth="1"/>
    <col min="28" max="28" width="8.28515625" bestFit="1" customWidth="1"/>
    <col min="29" max="29" width="5.28515625" bestFit="1" customWidth="1"/>
    <col min="30" max="30" width="8.28515625" bestFit="1" customWidth="1"/>
    <col min="31" max="31" width="6.28515625" bestFit="1" customWidth="1"/>
    <col min="32" max="32" width="5" bestFit="1" customWidth="1"/>
    <col min="33" max="34" width="11.28515625" bestFit="1" customWidth="1"/>
    <col min="35" max="35" width="31.42578125" bestFit="1" customWidth="1"/>
    <col min="36" max="36" width="50.5703125" bestFit="1" customWidth="1"/>
    <col min="37" max="37" width="36" bestFit="1" customWidth="1"/>
    <col min="38" max="38" width="24.140625" bestFit="1" customWidth="1"/>
    <col min="39" max="39" width="17.7109375" bestFit="1" customWidth="1"/>
    <col min="40" max="40" width="24.42578125" bestFit="1" customWidth="1"/>
    <col min="41" max="41" width="27.42578125" bestFit="1" customWidth="1"/>
    <col min="42" max="42" width="25.28515625" bestFit="1" customWidth="1"/>
    <col min="43" max="43" width="22.7109375" bestFit="1" customWidth="1"/>
    <col min="44" max="44" width="21.7109375" bestFit="1" customWidth="1"/>
    <col min="45" max="45" width="30.5703125" bestFit="1" customWidth="1"/>
    <col min="46" max="46" width="13.5703125" bestFit="1" customWidth="1"/>
    <col min="47" max="47" width="38.28515625" bestFit="1" customWidth="1"/>
    <col min="48" max="48" width="20" bestFit="1" customWidth="1"/>
    <col min="49" max="49" width="16" bestFit="1" customWidth="1"/>
    <col min="50" max="50" width="26.7109375" bestFit="1" customWidth="1"/>
    <col min="51" max="51" width="14.42578125" bestFit="1" customWidth="1"/>
    <col min="52" max="52" width="19.42578125" bestFit="1" customWidth="1"/>
    <col min="53" max="53" width="22" bestFit="1" customWidth="1"/>
    <col min="54" max="54" width="41.5703125" bestFit="1" customWidth="1"/>
    <col min="55" max="55" width="27.7109375" bestFit="1" customWidth="1"/>
    <col min="56" max="56" width="29.140625" bestFit="1" customWidth="1"/>
    <col min="57" max="57" width="10.7109375" bestFit="1" customWidth="1"/>
    <col min="58" max="58" width="23.7109375" bestFit="1" customWidth="1"/>
    <col min="59" max="59" width="27.5703125" bestFit="1" customWidth="1"/>
    <col min="60" max="60" width="7.85546875" bestFit="1" customWidth="1"/>
    <col min="61" max="61" width="13.85546875" bestFit="1" customWidth="1"/>
    <col min="62" max="62" width="16" bestFit="1" customWidth="1"/>
    <col min="63" max="63" width="19.7109375" bestFit="1" customWidth="1"/>
    <col min="64" max="64" width="23.7109375" bestFit="1" customWidth="1"/>
    <col min="65" max="65" width="20.140625" bestFit="1" customWidth="1"/>
    <col min="66" max="66" width="15.7109375" bestFit="1" customWidth="1"/>
    <col min="67" max="67" width="20.85546875" bestFit="1" customWidth="1"/>
    <col min="68" max="68" width="10.140625" bestFit="1" customWidth="1"/>
    <col min="69" max="69" width="15" bestFit="1" customWidth="1"/>
    <col min="70" max="70" width="20.140625" bestFit="1" customWidth="1"/>
    <col min="71" max="71" width="31" bestFit="1" customWidth="1"/>
    <col min="72" max="72" width="26.85546875" bestFit="1" customWidth="1"/>
    <col min="73" max="73" width="18.140625" bestFit="1" customWidth="1"/>
    <col min="74" max="74" width="15.42578125" bestFit="1" customWidth="1"/>
    <col min="75" max="75" width="23.85546875" bestFit="1" customWidth="1"/>
    <col min="76" max="76" width="31.5703125" bestFit="1" customWidth="1"/>
    <col min="77" max="77" width="25.5703125" bestFit="1" customWidth="1"/>
    <col min="78" max="78" width="29.85546875" bestFit="1" customWidth="1"/>
    <col min="79" max="79" width="18.28515625" bestFit="1" customWidth="1"/>
    <col min="80" max="80" width="31.5703125" bestFit="1" customWidth="1"/>
    <col min="81" max="81" width="12.7109375" bestFit="1" customWidth="1"/>
    <col min="82" max="82" width="26.28515625" bestFit="1" customWidth="1"/>
    <col min="83" max="83" width="22.5703125" bestFit="1" customWidth="1"/>
    <col min="84" max="84" width="24.42578125" bestFit="1" customWidth="1"/>
    <col min="85" max="85" width="17.5703125" bestFit="1" customWidth="1"/>
    <col min="86" max="86" width="9.5703125" bestFit="1" customWidth="1"/>
    <col min="87" max="87" width="14.7109375" bestFit="1" customWidth="1"/>
    <col min="88" max="88" width="26.7109375" bestFit="1" customWidth="1"/>
    <col min="89" max="89" width="28.5703125" bestFit="1" customWidth="1"/>
    <col min="90" max="90" width="31.28515625" bestFit="1" customWidth="1"/>
    <col min="91" max="91" width="29.42578125" bestFit="1" customWidth="1"/>
    <col min="92" max="92" width="37.5703125" bestFit="1" customWidth="1"/>
    <col min="93" max="93" width="18.5703125" bestFit="1" customWidth="1"/>
    <col min="94" max="94" width="14.140625" bestFit="1" customWidth="1"/>
    <col min="95" max="95" width="30.28515625" bestFit="1" customWidth="1"/>
    <col min="96" max="96" width="51" bestFit="1" customWidth="1"/>
    <col min="97" max="97" width="31.140625" bestFit="1" customWidth="1"/>
    <col min="98" max="98" width="22" bestFit="1" customWidth="1"/>
    <col min="99" max="99" width="19.5703125" bestFit="1" customWidth="1"/>
    <col min="100" max="100" width="28.28515625" bestFit="1" customWidth="1"/>
    <col min="101" max="101" width="27.28515625" bestFit="1" customWidth="1"/>
    <col min="102" max="102" width="28.42578125" bestFit="1" customWidth="1"/>
    <col min="103" max="103" width="15.85546875" bestFit="1" customWidth="1"/>
    <col min="104" max="104" width="18.5703125" bestFit="1" customWidth="1"/>
    <col min="105" max="105" width="18.85546875" bestFit="1" customWidth="1"/>
    <col min="106" max="106" width="31.42578125" bestFit="1" customWidth="1"/>
    <col min="107" max="107" width="32.7109375" bestFit="1" customWidth="1"/>
    <col min="108" max="108" width="35.140625" bestFit="1" customWidth="1"/>
    <col min="109" max="109" width="24.85546875" bestFit="1" customWidth="1"/>
    <col min="110" max="110" width="24.28515625" bestFit="1" customWidth="1"/>
    <col min="111" max="111" width="28.85546875" bestFit="1" customWidth="1"/>
    <col min="112" max="112" width="17" bestFit="1" customWidth="1"/>
    <col min="113" max="113" width="25" bestFit="1" customWidth="1"/>
    <col min="114" max="114" width="12.28515625" bestFit="1" customWidth="1"/>
    <col min="115" max="115" width="19.140625" bestFit="1" customWidth="1"/>
    <col min="116" max="116" width="17.42578125" bestFit="1" customWidth="1"/>
    <col min="117" max="117" width="13.5703125" bestFit="1" customWidth="1"/>
    <col min="118" max="118" width="29" bestFit="1" customWidth="1"/>
    <col min="119" max="119" width="23.5703125" bestFit="1" customWidth="1"/>
    <col min="120" max="120" width="19.42578125" bestFit="1" customWidth="1"/>
    <col min="121" max="121" width="23.5703125" bestFit="1" customWidth="1"/>
    <col min="122" max="122" width="38.5703125" bestFit="1" customWidth="1"/>
    <col min="123" max="123" width="25.5703125" bestFit="1" customWidth="1"/>
    <col min="124" max="124" width="27.5703125" bestFit="1" customWidth="1"/>
    <col min="125" max="125" width="15" bestFit="1" customWidth="1"/>
    <col min="126" max="126" width="37.140625" bestFit="1" customWidth="1"/>
    <col min="127" max="127" width="26.28515625" bestFit="1" customWidth="1"/>
    <col min="128" max="128" width="20.5703125" bestFit="1" customWidth="1"/>
    <col min="129" max="129" width="34.5703125" bestFit="1" customWidth="1"/>
    <col min="130" max="130" width="24" bestFit="1" customWidth="1"/>
    <col min="131" max="131" width="13.42578125" bestFit="1" customWidth="1"/>
    <col min="132" max="132" width="11.5703125" bestFit="1" customWidth="1"/>
    <col min="133" max="133" width="18.85546875" bestFit="1" customWidth="1"/>
    <col min="134" max="134" width="42.42578125" bestFit="1" customWidth="1"/>
    <col min="135" max="135" width="25.5703125" bestFit="1" customWidth="1"/>
    <col min="136" max="136" width="28.5703125" bestFit="1" customWidth="1"/>
    <col min="137" max="137" width="25.5703125" bestFit="1" customWidth="1"/>
    <col min="138" max="138" width="18.7109375" bestFit="1" customWidth="1"/>
    <col min="139" max="139" width="32.140625" bestFit="1" customWidth="1"/>
    <col min="140" max="140" width="27.140625" bestFit="1" customWidth="1"/>
    <col min="141" max="141" width="17.28515625" bestFit="1" customWidth="1"/>
    <col min="142" max="142" width="13.42578125" bestFit="1" customWidth="1"/>
    <col min="143" max="143" width="10.140625" bestFit="1" customWidth="1"/>
    <col min="144" max="144" width="22.140625" bestFit="1" customWidth="1"/>
    <col min="145" max="145" width="19.42578125" bestFit="1" customWidth="1"/>
    <col min="146" max="146" width="20.42578125" bestFit="1" customWidth="1"/>
    <col min="147" max="147" width="15.7109375" bestFit="1" customWidth="1"/>
    <col min="148" max="148" width="24" bestFit="1" customWidth="1"/>
    <col min="149" max="149" width="22.28515625" bestFit="1" customWidth="1"/>
    <col min="150" max="150" width="24.5703125" bestFit="1" customWidth="1"/>
    <col min="151" max="151" width="21.7109375" bestFit="1" customWidth="1"/>
    <col min="152" max="152" width="27.7109375" bestFit="1" customWidth="1"/>
    <col min="153" max="153" width="15.140625" bestFit="1" customWidth="1"/>
    <col min="154" max="154" width="19.85546875" bestFit="1" customWidth="1"/>
    <col min="155" max="155" width="26.5703125" bestFit="1" customWidth="1"/>
    <col min="156" max="156" width="30.140625" bestFit="1" customWidth="1"/>
    <col min="157" max="157" width="26" bestFit="1" customWidth="1"/>
    <col min="158" max="158" width="31.28515625" bestFit="1" customWidth="1"/>
    <col min="159" max="159" width="17.5703125" bestFit="1" customWidth="1"/>
    <col min="160" max="160" width="31.140625" bestFit="1" customWidth="1"/>
    <col min="161" max="161" width="28.140625" bestFit="1" customWidth="1"/>
    <col min="162" max="162" width="25.5703125" bestFit="1" customWidth="1"/>
    <col min="163" max="163" width="19.140625" bestFit="1" customWidth="1"/>
    <col min="164" max="164" width="31.7109375" bestFit="1" customWidth="1"/>
    <col min="165" max="165" width="21.42578125" bestFit="1" customWidth="1"/>
    <col min="166" max="166" width="25.28515625" bestFit="1" customWidth="1"/>
    <col min="167" max="167" width="22.140625" bestFit="1" customWidth="1"/>
    <col min="168" max="168" width="27.28515625" bestFit="1" customWidth="1"/>
    <col min="169" max="169" width="33.5703125" bestFit="1" customWidth="1"/>
    <col min="170" max="170" width="28.140625" bestFit="1" customWidth="1"/>
    <col min="171" max="171" width="12.140625" bestFit="1" customWidth="1"/>
    <col min="172" max="172" width="22.140625" bestFit="1" customWidth="1"/>
    <col min="173" max="173" width="16.42578125" bestFit="1" customWidth="1"/>
    <col min="174" max="174" width="16.140625" bestFit="1" customWidth="1"/>
    <col min="175" max="175" width="13.85546875" bestFit="1" customWidth="1"/>
    <col min="176" max="176" width="22.42578125" bestFit="1" customWidth="1"/>
    <col min="177" max="177" width="19.42578125" bestFit="1" customWidth="1"/>
    <col min="178" max="178" width="29.28515625" bestFit="1" customWidth="1"/>
    <col min="179" max="179" width="19" bestFit="1" customWidth="1"/>
    <col min="180" max="180" width="14.7109375" bestFit="1" customWidth="1"/>
    <col min="181" max="181" width="36.140625" bestFit="1" customWidth="1"/>
    <col min="182" max="182" width="15" bestFit="1" customWidth="1"/>
    <col min="183" max="183" width="19.5703125" bestFit="1" customWidth="1"/>
    <col min="184" max="184" width="21.140625" bestFit="1" customWidth="1"/>
    <col min="185" max="185" width="30.140625" bestFit="1" customWidth="1"/>
    <col min="186" max="186" width="21.85546875" bestFit="1" customWidth="1"/>
    <col min="187" max="187" width="29" bestFit="1" customWidth="1"/>
    <col min="188" max="188" width="14" bestFit="1" customWidth="1"/>
    <col min="189" max="189" width="15.42578125" bestFit="1" customWidth="1"/>
    <col min="190" max="190" width="22.28515625" bestFit="1" customWidth="1"/>
    <col min="191" max="191" width="26.7109375" bestFit="1" customWidth="1"/>
    <col min="192" max="192" width="15.7109375" bestFit="1" customWidth="1"/>
    <col min="193" max="193" width="27.85546875" bestFit="1" customWidth="1"/>
    <col min="194" max="194" width="31.85546875" bestFit="1" customWidth="1"/>
    <col min="195" max="195" width="24.85546875" bestFit="1" customWidth="1"/>
    <col min="196" max="196" width="18.85546875" bestFit="1" customWidth="1"/>
    <col min="197" max="197" width="29.42578125" bestFit="1" customWidth="1"/>
    <col min="198" max="198" width="16.7109375" bestFit="1" customWidth="1"/>
    <col min="199" max="199" width="23" bestFit="1" customWidth="1"/>
    <col min="200" max="200" width="26" bestFit="1" customWidth="1"/>
    <col min="201" max="201" width="24.5703125" bestFit="1" customWidth="1"/>
    <col min="202" max="202" width="36.85546875" bestFit="1" customWidth="1"/>
    <col min="203" max="203" width="16.42578125" bestFit="1" customWidth="1"/>
    <col min="204" max="204" width="16.28515625" bestFit="1" customWidth="1"/>
    <col min="205" max="205" width="26.140625" bestFit="1" customWidth="1"/>
    <col min="206" max="206" width="36.7109375" bestFit="1" customWidth="1"/>
    <col min="207" max="207" width="29.7109375" bestFit="1" customWidth="1"/>
    <col min="208" max="208" width="17" bestFit="1" customWidth="1"/>
    <col min="209" max="209" width="17.28515625" bestFit="1" customWidth="1"/>
    <col min="210" max="210" width="19.5703125" bestFit="1" customWidth="1"/>
    <col min="211" max="211" width="12.42578125" bestFit="1" customWidth="1"/>
    <col min="212" max="212" width="27.5703125" bestFit="1" customWidth="1"/>
    <col min="213" max="213" width="22.85546875" bestFit="1" customWidth="1"/>
    <col min="214" max="214" width="20.85546875" bestFit="1" customWidth="1"/>
    <col min="215" max="215" width="28.140625" bestFit="1" customWidth="1"/>
    <col min="216" max="216" width="18.7109375" bestFit="1" customWidth="1"/>
    <col min="217" max="217" width="16.85546875" bestFit="1" customWidth="1"/>
    <col min="218" max="218" width="24.28515625" bestFit="1" customWidth="1"/>
    <col min="219" max="219" width="21.85546875" bestFit="1" customWidth="1"/>
    <col min="220" max="220" width="26.42578125" bestFit="1" customWidth="1"/>
    <col min="221" max="221" width="28.5703125" bestFit="1" customWidth="1"/>
    <col min="222" max="222" width="14.5703125" bestFit="1" customWidth="1"/>
    <col min="223" max="223" width="27.140625" bestFit="1" customWidth="1"/>
    <col min="224" max="224" width="21" bestFit="1" customWidth="1"/>
    <col min="225" max="225" width="25.85546875" bestFit="1" customWidth="1"/>
    <col min="226" max="226" width="23.5703125" bestFit="1" customWidth="1"/>
    <col min="227" max="227" width="25" bestFit="1" customWidth="1"/>
    <col min="228" max="228" width="16.7109375" bestFit="1" customWidth="1"/>
    <col min="229" max="229" width="32.42578125" bestFit="1" customWidth="1"/>
    <col min="230" max="230" width="14.5703125" bestFit="1" customWidth="1"/>
    <col min="232" max="232" width="10.85546875" bestFit="1" customWidth="1"/>
    <col min="233" max="233" width="9" bestFit="1" customWidth="1"/>
    <col min="234" max="234" width="12.42578125" bestFit="1" customWidth="1"/>
    <col min="235" max="235" width="13.28515625" bestFit="1" customWidth="1"/>
    <col min="236" max="236" width="10.85546875" bestFit="1" customWidth="1"/>
    <col min="237" max="237" width="26.140625" bestFit="1" customWidth="1"/>
    <col min="238" max="238" width="39.7109375" bestFit="1" customWidth="1"/>
    <col min="239" max="239" width="18.7109375" bestFit="1" customWidth="1"/>
    <col min="240" max="240" width="33.28515625" bestFit="1" customWidth="1"/>
    <col min="241" max="241" width="16.42578125" bestFit="1" customWidth="1"/>
    <col min="242" max="242" width="16.5703125" bestFit="1" customWidth="1"/>
    <col min="243" max="243" width="17.28515625" bestFit="1" customWidth="1"/>
    <col min="244" max="244" width="18.85546875" bestFit="1" customWidth="1"/>
    <col min="245" max="245" width="27.140625" bestFit="1" customWidth="1"/>
    <col min="246" max="246" width="12.85546875" bestFit="1" customWidth="1"/>
    <col min="247" max="247" width="31" bestFit="1" customWidth="1"/>
    <col min="248" max="248" width="26.28515625" bestFit="1" customWidth="1"/>
    <col min="249" max="249" width="26" bestFit="1" customWidth="1"/>
    <col min="250" max="250" width="31.7109375" bestFit="1" customWidth="1"/>
    <col min="251" max="251" width="21" bestFit="1" customWidth="1"/>
    <col min="252" max="252" width="27.7109375" bestFit="1" customWidth="1"/>
    <col min="253" max="253" width="26.85546875" bestFit="1" customWidth="1"/>
    <col min="254" max="254" width="12.7109375" bestFit="1" customWidth="1"/>
    <col min="255" max="255" width="26.140625" bestFit="1" customWidth="1"/>
    <col min="256" max="256" width="33.140625" bestFit="1" customWidth="1"/>
    <col min="257" max="257" width="15.140625" bestFit="1" customWidth="1"/>
    <col min="258" max="258" width="18.7109375" bestFit="1" customWidth="1"/>
    <col min="259" max="259" width="32.42578125" bestFit="1" customWidth="1"/>
    <col min="260" max="260" width="34" bestFit="1" customWidth="1"/>
    <col min="261" max="261" width="30" bestFit="1" customWidth="1"/>
    <col min="262" max="262" width="31.140625" bestFit="1" customWidth="1"/>
    <col min="263" max="263" width="7.28515625" bestFit="1" customWidth="1"/>
    <col min="264" max="264" width="11.28515625" bestFit="1" customWidth="1"/>
  </cols>
  <sheetData>
    <row r="3" spans="1:37" x14ac:dyDescent="0.25">
      <c r="A3" s="23" t="s">
        <v>1162</v>
      </c>
      <c r="B3" t="s">
        <v>1161</v>
      </c>
      <c r="D3" s="23" t="s">
        <v>1162</v>
      </c>
      <c r="E3" t="s">
        <v>1161</v>
      </c>
      <c r="F3" t="s">
        <v>1168</v>
      </c>
      <c r="I3" s="23" t="s">
        <v>1162</v>
      </c>
      <c r="J3" t="s">
        <v>1161</v>
      </c>
      <c r="L3" t="s">
        <v>1169</v>
      </c>
      <c r="O3" s="23" t="s">
        <v>1161</v>
      </c>
      <c r="P3" s="23" t="s">
        <v>1179</v>
      </c>
    </row>
    <row r="4" spans="1:37" x14ac:dyDescent="0.25">
      <c r="A4" s="19" t="s">
        <v>31</v>
      </c>
      <c r="B4" s="47">
        <v>16</v>
      </c>
      <c r="D4" s="19" t="s">
        <v>20</v>
      </c>
      <c r="E4" s="46">
        <v>4</v>
      </c>
      <c r="F4" s="46">
        <v>25125000</v>
      </c>
      <c r="I4" s="19" t="s">
        <v>15</v>
      </c>
      <c r="J4" s="46">
        <v>237</v>
      </c>
      <c r="L4" s="25">
        <v>47.869090909090907</v>
      </c>
      <c r="O4" s="23" t="s">
        <v>1162</v>
      </c>
      <c r="P4" s="49" t="s">
        <v>31</v>
      </c>
      <c r="Q4" s="49" t="s">
        <v>214</v>
      </c>
      <c r="R4" s="49" t="s">
        <v>104</v>
      </c>
      <c r="S4" s="49" t="s">
        <v>346</v>
      </c>
      <c r="T4" s="49" t="s">
        <v>359</v>
      </c>
      <c r="U4" s="49" t="s">
        <v>293</v>
      </c>
      <c r="V4" s="49" t="s">
        <v>297</v>
      </c>
      <c r="W4" s="49" t="s">
        <v>89</v>
      </c>
      <c r="X4" s="49" t="s">
        <v>431</v>
      </c>
      <c r="Y4" s="49" t="s">
        <v>265</v>
      </c>
      <c r="Z4" s="49" t="s">
        <v>85</v>
      </c>
      <c r="AA4" s="49" t="s">
        <v>233</v>
      </c>
      <c r="AB4" s="49" t="s">
        <v>401</v>
      </c>
      <c r="AC4" s="49" t="s">
        <v>126</v>
      </c>
      <c r="AD4" s="49" t="s">
        <v>9</v>
      </c>
      <c r="AE4" s="49" t="s">
        <v>174</v>
      </c>
      <c r="AF4" s="49" t="s">
        <v>1338</v>
      </c>
      <c r="AG4" s="49" t="s">
        <v>1163</v>
      </c>
      <c r="AJ4" s="23" t="s">
        <v>1162</v>
      </c>
      <c r="AK4" s="23" t="s">
        <v>1162</v>
      </c>
    </row>
    <row r="5" spans="1:37" x14ac:dyDescent="0.25">
      <c r="A5" s="19" t="s">
        <v>214</v>
      </c>
      <c r="B5" s="47">
        <v>10</v>
      </c>
      <c r="D5" s="19" t="s">
        <v>55</v>
      </c>
      <c r="E5" s="46">
        <v>17</v>
      </c>
      <c r="I5" s="19" t="s">
        <v>38</v>
      </c>
      <c r="J5" s="46">
        <v>38</v>
      </c>
      <c r="O5" s="19" t="s">
        <v>20</v>
      </c>
      <c r="P5" s="25">
        <v>1</v>
      </c>
      <c r="Q5" s="25"/>
      <c r="R5" s="25"/>
      <c r="S5" s="25"/>
      <c r="T5" s="25">
        <v>1</v>
      </c>
      <c r="U5" s="25">
        <v>1</v>
      </c>
      <c r="V5" s="25"/>
      <c r="W5" s="25"/>
      <c r="X5" s="25"/>
      <c r="Y5" s="25"/>
      <c r="Z5" s="25"/>
      <c r="AA5" s="25">
        <v>1</v>
      </c>
      <c r="AB5" s="25"/>
      <c r="AC5" s="25"/>
      <c r="AD5" s="25"/>
      <c r="AE5" s="25"/>
      <c r="AF5" s="25"/>
      <c r="AG5" s="25">
        <v>4</v>
      </c>
      <c r="AJ5" s="19" t="s">
        <v>150</v>
      </c>
      <c r="AK5" s="19" t="s">
        <v>1300</v>
      </c>
    </row>
    <row r="6" spans="1:37" x14ac:dyDescent="0.25">
      <c r="A6" s="19" t="s">
        <v>104</v>
      </c>
      <c r="B6" s="47">
        <v>14</v>
      </c>
      <c r="D6" s="19" t="s">
        <v>124</v>
      </c>
      <c r="E6" s="46">
        <v>3</v>
      </c>
      <c r="F6" t="s">
        <v>1335</v>
      </c>
      <c r="I6" s="19" t="s">
        <v>1163</v>
      </c>
      <c r="J6" s="46">
        <v>275</v>
      </c>
      <c r="L6" t="s">
        <v>1170</v>
      </c>
      <c r="O6" s="19" t="s">
        <v>55</v>
      </c>
      <c r="P6" s="25">
        <v>1</v>
      </c>
      <c r="Q6" s="25">
        <v>1</v>
      </c>
      <c r="R6" s="25"/>
      <c r="S6" s="25"/>
      <c r="T6" s="25">
        <v>3</v>
      </c>
      <c r="U6" s="25">
        <v>3</v>
      </c>
      <c r="V6" s="25">
        <v>1</v>
      </c>
      <c r="W6" s="25">
        <v>1</v>
      </c>
      <c r="X6" s="25"/>
      <c r="Y6" s="25"/>
      <c r="Z6" s="25"/>
      <c r="AA6" s="25"/>
      <c r="AB6" s="25">
        <v>2</v>
      </c>
      <c r="AC6" s="25">
        <v>1</v>
      </c>
      <c r="AD6" s="25">
        <v>3</v>
      </c>
      <c r="AE6" s="25">
        <v>1</v>
      </c>
      <c r="AF6" s="25"/>
      <c r="AG6" s="25">
        <v>17</v>
      </c>
      <c r="AJ6" s="19" t="s">
        <v>375</v>
      </c>
      <c r="AK6" s="19" t="s">
        <v>1285</v>
      </c>
    </row>
    <row r="7" spans="1:37" x14ac:dyDescent="0.25">
      <c r="A7" s="19" t="s">
        <v>346</v>
      </c>
      <c r="B7" s="47">
        <v>10</v>
      </c>
      <c r="D7" s="19" t="s">
        <v>22</v>
      </c>
      <c r="E7" s="46">
        <v>8</v>
      </c>
      <c r="F7" s="46">
        <v>275</v>
      </c>
      <c r="L7" s="25">
        <v>19.598909090909093</v>
      </c>
      <c r="O7" s="19" t="s">
        <v>124</v>
      </c>
      <c r="P7" s="25">
        <v>1</v>
      </c>
      <c r="Q7" s="25"/>
      <c r="R7" s="25">
        <v>1</v>
      </c>
      <c r="S7" s="25"/>
      <c r="T7" s="25">
        <v>1</v>
      </c>
      <c r="U7" s="25"/>
      <c r="V7" s="25"/>
      <c r="W7" s="25"/>
      <c r="X7" s="25"/>
      <c r="Y7" s="25"/>
      <c r="Z7" s="25"/>
      <c r="AA7" s="25"/>
      <c r="AB7" s="25"/>
      <c r="AC7" s="25"/>
      <c r="AD7" s="25"/>
      <c r="AE7" s="25"/>
      <c r="AF7" s="25"/>
      <c r="AG7" s="25">
        <v>3</v>
      </c>
      <c r="AJ7" s="19" t="s">
        <v>1386</v>
      </c>
      <c r="AK7" s="19" t="s">
        <v>1394</v>
      </c>
    </row>
    <row r="8" spans="1:37" x14ac:dyDescent="0.25">
      <c r="A8" s="19" t="s">
        <v>359</v>
      </c>
      <c r="B8" s="47">
        <v>30</v>
      </c>
      <c r="D8" s="19" t="s">
        <v>42</v>
      </c>
      <c r="E8" s="46">
        <v>47</v>
      </c>
      <c r="O8" s="19" t="s">
        <v>22</v>
      </c>
      <c r="P8" s="25">
        <v>1</v>
      </c>
      <c r="Q8" s="25"/>
      <c r="R8" s="25">
        <v>1</v>
      </c>
      <c r="S8" s="25">
        <v>3</v>
      </c>
      <c r="T8" s="25"/>
      <c r="U8" s="25"/>
      <c r="V8" s="25">
        <v>1</v>
      </c>
      <c r="W8" s="25"/>
      <c r="X8" s="25"/>
      <c r="Y8" s="25"/>
      <c r="Z8" s="25"/>
      <c r="AA8" s="25"/>
      <c r="AB8" s="25"/>
      <c r="AC8" s="25"/>
      <c r="AD8" s="25">
        <v>1</v>
      </c>
      <c r="AE8" s="25"/>
      <c r="AF8" s="25">
        <v>1</v>
      </c>
      <c r="AG8" s="25">
        <v>8</v>
      </c>
      <c r="AJ8" s="19" t="s">
        <v>138</v>
      </c>
      <c r="AK8" s="19" t="s">
        <v>1399</v>
      </c>
    </row>
    <row r="9" spans="1:37" x14ac:dyDescent="0.25">
      <c r="A9" s="19" t="s">
        <v>293</v>
      </c>
      <c r="B9" s="47">
        <v>26</v>
      </c>
      <c r="D9" s="19" t="s">
        <v>16</v>
      </c>
      <c r="E9" s="46">
        <v>18</v>
      </c>
      <c r="O9" s="19" t="s">
        <v>42</v>
      </c>
      <c r="P9" s="25">
        <v>3</v>
      </c>
      <c r="Q9" s="25">
        <v>2</v>
      </c>
      <c r="R9" s="25">
        <v>2</v>
      </c>
      <c r="S9" s="25">
        <v>1</v>
      </c>
      <c r="T9" s="25">
        <v>5</v>
      </c>
      <c r="U9" s="25">
        <v>4</v>
      </c>
      <c r="V9" s="25">
        <v>2</v>
      </c>
      <c r="W9" s="25"/>
      <c r="X9" s="25"/>
      <c r="Y9" s="25">
        <v>5</v>
      </c>
      <c r="Z9" s="25"/>
      <c r="AA9" s="25">
        <v>3</v>
      </c>
      <c r="AB9" s="25">
        <v>2</v>
      </c>
      <c r="AC9" s="25">
        <v>5</v>
      </c>
      <c r="AD9" s="25">
        <v>6</v>
      </c>
      <c r="AE9" s="25">
        <v>3</v>
      </c>
      <c r="AF9" s="25">
        <v>4</v>
      </c>
      <c r="AG9" s="25">
        <v>47</v>
      </c>
      <c r="AJ9" s="19" t="s">
        <v>1374</v>
      </c>
      <c r="AK9" s="19" t="s">
        <v>1317</v>
      </c>
    </row>
    <row r="10" spans="1:37" x14ac:dyDescent="0.25">
      <c r="A10" s="19" t="s">
        <v>297</v>
      </c>
      <c r="B10" s="47">
        <v>14</v>
      </c>
      <c r="D10" s="19" t="s">
        <v>25</v>
      </c>
      <c r="E10" s="46">
        <v>11</v>
      </c>
      <c r="L10" s="23" t="s">
        <v>1162</v>
      </c>
      <c r="M10" t="s">
        <v>1171</v>
      </c>
      <c r="O10" s="19" t="s">
        <v>16</v>
      </c>
      <c r="P10" s="25">
        <v>1</v>
      </c>
      <c r="Q10" s="25">
        <v>1</v>
      </c>
      <c r="R10" s="25">
        <v>2</v>
      </c>
      <c r="S10" s="25">
        <v>1</v>
      </c>
      <c r="T10" s="25">
        <v>1</v>
      </c>
      <c r="U10" s="25">
        <v>1</v>
      </c>
      <c r="V10" s="25">
        <v>1</v>
      </c>
      <c r="W10" s="25">
        <v>1</v>
      </c>
      <c r="X10" s="25">
        <v>1</v>
      </c>
      <c r="Y10" s="25">
        <v>1</v>
      </c>
      <c r="Z10" s="25"/>
      <c r="AA10" s="25">
        <v>1</v>
      </c>
      <c r="AB10" s="25">
        <v>1</v>
      </c>
      <c r="AC10" s="25">
        <v>1</v>
      </c>
      <c r="AD10" s="25">
        <v>2</v>
      </c>
      <c r="AE10" s="25">
        <v>1</v>
      </c>
      <c r="AF10" s="25">
        <v>1</v>
      </c>
      <c r="AG10" s="25">
        <v>18</v>
      </c>
      <c r="AJ10" s="19" t="s">
        <v>1373</v>
      </c>
      <c r="AK10" s="19" t="s">
        <v>1239</v>
      </c>
    </row>
    <row r="11" spans="1:37" x14ac:dyDescent="0.25">
      <c r="A11" s="19" t="s">
        <v>89</v>
      </c>
      <c r="B11" s="47">
        <v>9</v>
      </c>
      <c r="D11" s="19" t="s">
        <v>27</v>
      </c>
      <c r="E11" s="46">
        <v>58</v>
      </c>
      <c r="I11" s="23" t="s">
        <v>1162</v>
      </c>
      <c r="J11" t="s">
        <v>1168</v>
      </c>
      <c r="L11" s="19" t="s">
        <v>31</v>
      </c>
      <c r="M11" s="25">
        <v>16</v>
      </c>
      <c r="O11" s="19" t="s">
        <v>25</v>
      </c>
      <c r="P11" s="25"/>
      <c r="Q11" s="25"/>
      <c r="R11" s="25">
        <v>2</v>
      </c>
      <c r="S11" s="25"/>
      <c r="T11" s="25">
        <v>1</v>
      </c>
      <c r="U11" s="25"/>
      <c r="V11" s="25">
        <v>2</v>
      </c>
      <c r="W11" s="25"/>
      <c r="X11" s="25"/>
      <c r="Y11" s="25">
        <v>1</v>
      </c>
      <c r="Z11" s="25">
        <v>1</v>
      </c>
      <c r="AA11" s="25">
        <v>1</v>
      </c>
      <c r="AB11" s="25">
        <v>1</v>
      </c>
      <c r="AC11" s="25">
        <v>1</v>
      </c>
      <c r="AD11" s="25"/>
      <c r="AE11" s="25">
        <v>1</v>
      </c>
      <c r="AF11" s="25"/>
      <c r="AG11" s="25">
        <v>11</v>
      </c>
      <c r="AJ11" s="19" t="s">
        <v>154</v>
      </c>
      <c r="AK11" s="19" t="s">
        <v>319</v>
      </c>
    </row>
    <row r="12" spans="1:37" x14ac:dyDescent="0.25">
      <c r="A12" s="19" t="s">
        <v>431</v>
      </c>
      <c r="B12" s="47">
        <v>3</v>
      </c>
      <c r="D12" s="19" t="s">
        <v>60</v>
      </c>
      <c r="E12" s="46">
        <v>12</v>
      </c>
      <c r="F12" s="23" t="s">
        <v>1162</v>
      </c>
      <c r="G12" t="s">
        <v>1177</v>
      </c>
      <c r="I12" s="19" t="s">
        <v>31</v>
      </c>
      <c r="J12" s="46">
        <v>1365000</v>
      </c>
      <c r="L12" s="19" t="s">
        <v>214</v>
      </c>
      <c r="M12" s="25">
        <v>10</v>
      </c>
      <c r="O12" s="19" t="s">
        <v>27</v>
      </c>
      <c r="P12" s="25">
        <v>6</v>
      </c>
      <c r="Q12" s="25">
        <v>2</v>
      </c>
      <c r="R12" s="25">
        <v>4</v>
      </c>
      <c r="S12" s="25">
        <v>2</v>
      </c>
      <c r="T12" s="25">
        <v>7</v>
      </c>
      <c r="U12" s="25">
        <v>6</v>
      </c>
      <c r="V12" s="25">
        <v>2</v>
      </c>
      <c r="W12" s="25">
        <v>5</v>
      </c>
      <c r="X12" s="25"/>
      <c r="Y12" s="25">
        <v>3</v>
      </c>
      <c r="Z12" s="25">
        <v>1</v>
      </c>
      <c r="AA12" s="25">
        <v>3</v>
      </c>
      <c r="AB12" s="25">
        <v>1</v>
      </c>
      <c r="AC12" s="25">
        <v>6</v>
      </c>
      <c r="AD12" s="25">
        <v>4</v>
      </c>
      <c r="AE12" s="25">
        <v>4</v>
      </c>
      <c r="AF12" s="25">
        <v>2</v>
      </c>
      <c r="AG12" s="25">
        <v>58</v>
      </c>
      <c r="AJ12" s="19" t="s">
        <v>185</v>
      </c>
      <c r="AK12" s="19" t="s">
        <v>1238</v>
      </c>
    </row>
    <row r="13" spans="1:37" x14ac:dyDescent="0.25">
      <c r="A13" s="19" t="s">
        <v>265</v>
      </c>
      <c r="B13" s="47">
        <v>17</v>
      </c>
      <c r="D13" s="19" t="s">
        <v>334</v>
      </c>
      <c r="E13" s="46">
        <v>1</v>
      </c>
      <c r="F13" s="19" t="s">
        <v>1174</v>
      </c>
      <c r="G13" s="46">
        <v>37</v>
      </c>
      <c r="I13" s="19" t="s">
        <v>214</v>
      </c>
      <c r="J13" s="46">
        <v>975000</v>
      </c>
      <c r="L13" s="19" t="s">
        <v>104</v>
      </c>
      <c r="M13" s="25">
        <v>14</v>
      </c>
      <c r="O13" s="19" t="s">
        <v>60</v>
      </c>
      <c r="P13" s="25"/>
      <c r="Q13" s="25"/>
      <c r="R13" s="25"/>
      <c r="S13" s="25"/>
      <c r="T13" s="25">
        <v>3</v>
      </c>
      <c r="U13" s="25">
        <v>1</v>
      </c>
      <c r="V13" s="25">
        <v>1</v>
      </c>
      <c r="W13" s="25"/>
      <c r="X13" s="25"/>
      <c r="Y13" s="25">
        <v>1</v>
      </c>
      <c r="Z13" s="25"/>
      <c r="AA13" s="25"/>
      <c r="AB13" s="25"/>
      <c r="AC13" s="25">
        <v>2</v>
      </c>
      <c r="AD13" s="25">
        <v>4</v>
      </c>
      <c r="AE13" s="25"/>
      <c r="AF13" s="25"/>
      <c r="AG13" s="25">
        <v>12</v>
      </c>
      <c r="AJ13" s="19" t="s">
        <v>115</v>
      </c>
      <c r="AK13" s="19" t="s">
        <v>1287</v>
      </c>
    </row>
    <row r="14" spans="1:37" x14ac:dyDescent="0.25">
      <c r="A14" s="19" t="s">
        <v>85</v>
      </c>
      <c r="B14" s="47">
        <v>3</v>
      </c>
      <c r="D14" s="19" t="s">
        <v>356</v>
      </c>
      <c r="E14" s="46">
        <v>1</v>
      </c>
      <c r="F14" s="19" t="s">
        <v>458</v>
      </c>
      <c r="G14" s="46">
        <v>79</v>
      </c>
      <c r="I14" s="19" t="s">
        <v>104</v>
      </c>
      <c r="J14" s="46">
        <v>1068000</v>
      </c>
      <c r="L14" s="19" t="s">
        <v>346</v>
      </c>
      <c r="M14" s="25">
        <v>10</v>
      </c>
      <c r="O14" s="19" t="s">
        <v>334</v>
      </c>
      <c r="P14" s="25"/>
      <c r="Q14" s="25"/>
      <c r="R14" s="25"/>
      <c r="S14" s="25"/>
      <c r="T14" s="25"/>
      <c r="U14" s="25"/>
      <c r="V14" s="25">
        <v>1</v>
      </c>
      <c r="W14" s="25"/>
      <c r="X14" s="25"/>
      <c r="Y14" s="25"/>
      <c r="Z14" s="25"/>
      <c r="AA14" s="25"/>
      <c r="AB14" s="25"/>
      <c r="AC14" s="25"/>
      <c r="AD14" s="25"/>
      <c r="AE14" s="25"/>
      <c r="AF14" s="25"/>
      <c r="AG14" s="25">
        <v>1</v>
      </c>
      <c r="AJ14" s="19" t="s">
        <v>1368</v>
      </c>
      <c r="AK14" s="19" t="s">
        <v>1311</v>
      </c>
    </row>
    <row r="15" spans="1:37" x14ac:dyDescent="0.25">
      <c r="A15" s="19" t="s">
        <v>233</v>
      </c>
      <c r="B15" s="47">
        <v>13</v>
      </c>
      <c r="D15" s="19" t="s">
        <v>71</v>
      </c>
      <c r="E15" s="46">
        <v>11</v>
      </c>
      <c r="F15" s="19" t="s">
        <v>1172</v>
      </c>
      <c r="G15" s="46">
        <v>56</v>
      </c>
      <c r="I15" s="19" t="s">
        <v>346</v>
      </c>
      <c r="J15" s="46">
        <v>1038000</v>
      </c>
      <c r="L15" s="19" t="s">
        <v>359</v>
      </c>
      <c r="M15" s="25">
        <v>30</v>
      </c>
      <c r="O15" s="19" t="s">
        <v>356</v>
      </c>
      <c r="P15" s="25"/>
      <c r="Q15" s="25"/>
      <c r="R15" s="25"/>
      <c r="S15" s="25">
        <v>1</v>
      </c>
      <c r="T15" s="25"/>
      <c r="U15" s="25"/>
      <c r="V15" s="25"/>
      <c r="W15" s="25"/>
      <c r="X15" s="25"/>
      <c r="Y15" s="25"/>
      <c r="Z15" s="25"/>
      <c r="AA15" s="25"/>
      <c r="AB15" s="25"/>
      <c r="AC15" s="25"/>
      <c r="AD15" s="25"/>
      <c r="AE15" s="25"/>
      <c r="AF15" s="25"/>
      <c r="AG15" s="25">
        <v>1</v>
      </c>
      <c r="AJ15" s="19" t="s">
        <v>131</v>
      </c>
      <c r="AK15" s="19" t="s">
        <v>1320</v>
      </c>
    </row>
    <row r="16" spans="1:37" x14ac:dyDescent="0.25">
      <c r="A16" s="19" t="s">
        <v>401</v>
      </c>
      <c r="B16" s="47">
        <v>16</v>
      </c>
      <c r="D16" s="19" t="s">
        <v>75</v>
      </c>
      <c r="E16" s="46">
        <v>7</v>
      </c>
      <c r="F16" s="19" t="s">
        <v>500</v>
      </c>
      <c r="G16" s="46">
        <v>38</v>
      </c>
      <c r="I16" s="19" t="s">
        <v>359</v>
      </c>
      <c r="J16" s="46">
        <v>2602000</v>
      </c>
      <c r="L16" s="19" t="s">
        <v>293</v>
      </c>
      <c r="M16" s="25">
        <v>26</v>
      </c>
      <c r="O16" s="19" t="s">
        <v>71</v>
      </c>
      <c r="P16" s="25"/>
      <c r="Q16" s="25"/>
      <c r="R16" s="25"/>
      <c r="S16" s="25"/>
      <c r="T16" s="25"/>
      <c r="U16" s="25">
        <v>4</v>
      </c>
      <c r="V16" s="25"/>
      <c r="W16" s="25"/>
      <c r="X16" s="25"/>
      <c r="Y16" s="25"/>
      <c r="Z16" s="25">
        <v>1</v>
      </c>
      <c r="AA16" s="25">
        <v>1</v>
      </c>
      <c r="AB16" s="25">
        <v>3</v>
      </c>
      <c r="AC16" s="25">
        <v>1</v>
      </c>
      <c r="AD16" s="25">
        <v>1</v>
      </c>
      <c r="AE16" s="25"/>
      <c r="AF16" s="25"/>
      <c r="AG16" s="25">
        <v>11</v>
      </c>
      <c r="AJ16" s="19" t="s">
        <v>1366</v>
      </c>
      <c r="AK16" s="19" t="s">
        <v>1333</v>
      </c>
    </row>
    <row r="17" spans="1:37" x14ac:dyDescent="0.25">
      <c r="A17" s="19" t="s">
        <v>126</v>
      </c>
      <c r="B17" s="47">
        <v>26</v>
      </c>
      <c r="D17" s="19" t="s">
        <v>155</v>
      </c>
      <c r="E17" s="46">
        <v>15</v>
      </c>
      <c r="F17" s="19" t="s">
        <v>1175</v>
      </c>
      <c r="G17" s="46">
        <v>1</v>
      </c>
      <c r="I17" s="19" t="s">
        <v>293</v>
      </c>
      <c r="J17" s="46">
        <v>1780000</v>
      </c>
      <c r="L17" s="19" t="s">
        <v>297</v>
      </c>
      <c r="M17" s="25">
        <v>14</v>
      </c>
      <c r="O17" s="19" t="s">
        <v>75</v>
      </c>
      <c r="P17" s="25"/>
      <c r="Q17" s="25">
        <v>1</v>
      </c>
      <c r="R17" s="25"/>
      <c r="S17" s="25"/>
      <c r="T17" s="25"/>
      <c r="U17" s="25"/>
      <c r="V17" s="25"/>
      <c r="W17" s="25"/>
      <c r="X17" s="25"/>
      <c r="Y17" s="25"/>
      <c r="Z17" s="25"/>
      <c r="AA17" s="25"/>
      <c r="AB17" s="25"/>
      <c r="AC17" s="25">
        <v>1</v>
      </c>
      <c r="AD17" s="25">
        <v>5</v>
      </c>
      <c r="AE17" s="25"/>
      <c r="AF17" s="25"/>
      <c r="AG17" s="25">
        <v>7</v>
      </c>
      <c r="AJ17" s="19" t="s">
        <v>357</v>
      </c>
      <c r="AK17" s="19" t="s">
        <v>1256</v>
      </c>
    </row>
    <row r="18" spans="1:37" x14ac:dyDescent="0.25">
      <c r="A18" s="19" t="s">
        <v>9</v>
      </c>
      <c r="B18" s="47">
        <v>30</v>
      </c>
      <c r="D18" s="19" t="s">
        <v>387</v>
      </c>
      <c r="E18" s="46">
        <v>16</v>
      </c>
      <c r="F18" s="19" t="s">
        <v>1173</v>
      </c>
      <c r="G18" s="46">
        <v>33</v>
      </c>
      <c r="I18" s="19" t="s">
        <v>297</v>
      </c>
      <c r="J18" s="46">
        <v>1162000</v>
      </c>
      <c r="L18" s="19" t="s">
        <v>89</v>
      </c>
      <c r="M18" s="25">
        <v>9</v>
      </c>
      <c r="O18" s="19" t="s">
        <v>155</v>
      </c>
      <c r="P18" s="25"/>
      <c r="Q18" s="25"/>
      <c r="R18" s="25"/>
      <c r="S18" s="25"/>
      <c r="T18" s="25">
        <v>5</v>
      </c>
      <c r="U18" s="25">
        <v>3</v>
      </c>
      <c r="V18" s="25"/>
      <c r="W18" s="25"/>
      <c r="X18" s="25"/>
      <c r="Y18" s="25">
        <v>3</v>
      </c>
      <c r="Z18" s="25"/>
      <c r="AA18" s="25"/>
      <c r="AB18" s="25"/>
      <c r="AC18" s="25">
        <v>3</v>
      </c>
      <c r="AD18" s="25"/>
      <c r="AE18" s="25">
        <v>1</v>
      </c>
      <c r="AF18" s="25"/>
      <c r="AG18" s="25">
        <v>15</v>
      </c>
      <c r="AJ18" s="19" t="s">
        <v>208</v>
      </c>
      <c r="AK18" s="19" t="s">
        <v>1255</v>
      </c>
    </row>
    <row r="19" spans="1:37" x14ac:dyDescent="0.25">
      <c r="A19" s="19" t="s">
        <v>174</v>
      </c>
      <c r="B19" s="47">
        <v>14</v>
      </c>
      <c r="D19" s="19" t="s">
        <v>336</v>
      </c>
      <c r="E19" s="46">
        <v>2</v>
      </c>
      <c r="F19" s="19" t="s">
        <v>441</v>
      </c>
      <c r="G19" s="46">
        <v>31</v>
      </c>
      <c r="I19" s="19" t="s">
        <v>89</v>
      </c>
      <c r="J19" s="46">
        <v>662000</v>
      </c>
      <c r="L19" s="19" t="s">
        <v>431</v>
      </c>
      <c r="M19" s="25">
        <v>3</v>
      </c>
      <c r="O19" s="19" t="s">
        <v>387</v>
      </c>
      <c r="P19" s="25"/>
      <c r="Q19" s="25"/>
      <c r="R19" s="25"/>
      <c r="S19" s="25"/>
      <c r="T19" s="25">
        <v>1</v>
      </c>
      <c r="U19" s="25"/>
      <c r="V19" s="25"/>
      <c r="W19" s="25"/>
      <c r="X19" s="25">
        <v>2</v>
      </c>
      <c r="Y19" s="25"/>
      <c r="Z19" s="25"/>
      <c r="AA19" s="25"/>
      <c r="AB19" s="25"/>
      <c r="AC19" s="25"/>
      <c r="AD19" s="25"/>
      <c r="AE19" s="25"/>
      <c r="AF19" s="25">
        <v>13</v>
      </c>
      <c r="AG19" s="25">
        <v>16</v>
      </c>
      <c r="AJ19" s="19" t="s">
        <v>371</v>
      </c>
      <c r="AK19" s="19" t="s">
        <v>1265</v>
      </c>
    </row>
    <row r="20" spans="1:37" x14ac:dyDescent="0.25">
      <c r="A20" s="19" t="s">
        <v>1338</v>
      </c>
      <c r="B20" s="46">
        <v>24</v>
      </c>
      <c r="D20" s="19" t="s">
        <v>54</v>
      </c>
      <c r="E20" s="46">
        <v>18</v>
      </c>
      <c r="I20" s="19" t="s">
        <v>431</v>
      </c>
      <c r="J20" s="46">
        <v>220000</v>
      </c>
      <c r="L20" s="19" t="s">
        <v>265</v>
      </c>
      <c r="M20" s="25">
        <v>17</v>
      </c>
      <c r="O20" s="19" t="s">
        <v>336</v>
      </c>
      <c r="P20" s="25"/>
      <c r="Q20" s="25"/>
      <c r="R20" s="25"/>
      <c r="S20" s="25"/>
      <c r="T20" s="25"/>
      <c r="U20" s="25"/>
      <c r="V20" s="25">
        <v>1</v>
      </c>
      <c r="W20" s="25"/>
      <c r="X20" s="25"/>
      <c r="Y20" s="25"/>
      <c r="Z20" s="25"/>
      <c r="AA20" s="25"/>
      <c r="AB20" s="25">
        <v>1</v>
      </c>
      <c r="AC20" s="25"/>
      <c r="AD20" s="25"/>
      <c r="AE20" s="25"/>
      <c r="AF20" s="25"/>
      <c r="AG20" s="25">
        <v>2</v>
      </c>
      <c r="AJ20" s="19" t="s">
        <v>242</v>
      </c>
      <c r="AK20" s="19" t="s">
        <v>1314</v>
      </c>
    </row>
    <row r="21" spans="1:37" x14ac:dyDescent="0.25">
      <c r="A21" s="19" t="s">
        <v>1163</v>
      </c>
      <c r="B21" s="46">
        <v>275</v>
      </c>
      <c r="D21" s="19" t="s">
        <v>68</v>
      </c>
      <c r="E21" s="46">
        <v>9</v>
      </c>
      <c r="I21" s="19" t="s">
        <v>265</v>
      </c>
      <c r="J21" s="46">
        <v>1590000</v>
      </c>
      <c r="L21" s="19" t="s">
        <v>85</v>
      </c>
      <c r="M21" s="25">
        <v>3</v>
      </c>
      <c r="O21" s="19" t="s">
        <v>54</v>
      </c>
      <c r="P21" s="25">
        <v>1</v>
      </c>
      <c r="Q21" s="25">
        <v>1</v>
      </c>
      <c r="R21" s="25"/>
      <c r="S21" s="25">
        <v>1</v>
      </c>
      <c r="T21" s="25">
        <v>1</v>
      </c>
      <c r="U21" s="25">
        <v>2</v>
      </c>
      <c r="V21" s="25">
        <v>1</v>
      </c>
      <c r="W21" s="25">
        <v>1</v>
      </c>
      <c r="X21" s="25"/>
      <c r="Y21" s="25">
        <v>1</v>
      </c>
      <c r="Z21" s="25"/>
      <c r="AA21" s="25">
        <v>1</v>
      </c>
      <c r="AB21" s="25">
        <v>1</v>
      </c>
      <c r="AC21" s="25">
        <v>3</v>
      </c>
      <c r="AD21" s="25">
        <v>1</v>
      </c>
      <c r="AE21" s="25">
        <v>1</v>
      </c>
      <c r="AF21" s="25">
        <v>2</v>
      </c>
      <c r="AG21" s="25">
        <v>18</v>
      </c>
      <c r="AJ21" s="19" t="s">
        <v>93</v>
      </c>
      <c r="AK21" s="19" t="s">
        <v>1296</v>
      </c>
    </row>
    <row r="22" spans="1:37" x14ac:dyDescent="0.25">
      <c r="D22" s="19" t="s">
        <v>11</v>
      </c>
      <c r="E22" s="46">
        <v>15</v>
      </c>
      <c r="I22" s="19" t="s">
        <v>85</v>
      </c>
      <c r="J22" s="46">
        <v>215000</v>
      </c>
      <c r="L22" s="19" t="s">
        <v>233</v>
      </c>
      <c r="M22" s="25">
        <v>13</v>
      </c>
      <c r="O22" s="19" t="s">
        <v>68</v>
      </c>
      <c r="P22" s="25"/>
      <c r="Q22" s="25">
        <v>1</v>
      </c>
      <c r="R22" s="25">
        <v>1</v>
      </c>
      <c r="S22" s="25"/>
      <c r="T22" s="25">
        <v>1</v>
      </c>
      <c r="U22" s="25">
        <v>1</v>
      </c>
      <c r="V22" s="25"/>
      <c r="W22" s="25"/>
      <c r="X22" s="25"/>
      <c r="Y22" s="25"/>
      <c r="Z22" s="25"/>
      <c r="AA22" s="25">
        <v>1</v>
      </c>
      <c r="AB22" s="25">
        <v>1</v>
      </c>
      <c r="AC22" s="25">
        <v>1</v>
      </c>
      <c r="AD22" s="25">
        <v>1</v>
      </c>
      <c r="AE22" s="25">
        <v>1</v>
      </c>
      <c r="AF22" s="25"/>
      <c r="AG22" s="25">
        <v>9</v>
      </c>
      <c r="AJ22" s="19" t="s">
        <v>1378</v>
      </c>
      <c r="AK22" s="19" t="s">
        <v>1248</v>
      </c>
    </row>
    <row r="23" spans="1:37" x14ac:dyDescent="0.25">
      <c r="D23" s="19" t="s">
        <v>416</v>
      </c>
      <c r="E23" s="46">
        <v>1</v>
      </c>
      <c r="I23" s="19" t="s">
        <v>233</v>
      </c>
      <c r="J23" s="46">
        <v>1430000</v>
      </c>
      <c r="L23" s="19" t="s">
        <v>401</v>
      </c>
      <c r="M23" s="25">
        <v>16</v>
      </c>
      <c r="O23" s="19" t="s">
        <v>11</v>
      </c>
      <c r="P23" s="25">
        <v>1</v>
      </c>
      <c r="Q23" s="25">
        <v>1</v>
      </c>
      <c r="R23" s="25">
        <v>1</v>
      </c>
      <c r="S23" s="25">
        <v>1</v>
      </c>
      <c r="T23" s="25"/>
      <c r="U23" s="25"/>
      <c r="V23" s="25">
        <v>1</v>
      </c>
      <c r="W23" s="25">
        <v>1</v>
      </c>
      <c r="X23" s="25"/>
      <c r="Y23" s="25">
        <v>2</v>
      </c>
      <c r="Z23" s="25"/>
      <c r="AA23" s="25">
        <v>1</v>
      </c>
      <c r="AB23" s="25">
        <v>1</v>
      </c>
      <c r="AC23" s="25">
        <v>1</v>
      </c>
      <c r="AD23" s="25">
        <v>2</v>
      </c>
      <c r="AE23" s="25">
        <v>1</v>
      </c>
      <c r="AF23" s="25">
        <v>1</v>
      </c>
      <c r="AG23" s="25">
        <v>15</v>
      </c>
      <c r="AJ23" s="19" t="s">
        <v>366</v>
      </c>
      <c r="AK23" s="19" t="s">
        <v>1391</v>
      </c>
    </row>
    <row r="24" spans="1:37" x14ac:dyDescent="0.25">
      <c r="D24" s="19" t="s">
        <v>1225</v>
      </c>
      <c r="E24" s="46">
        <v>1</v>
      </c>
      <c r="I24" s="19" t="s">
        <v>401</v>
      </c>
      <c r="J24" s="46">
        <v>1320000</v>
      </c>
      <c r="L24" s="19" t="s">
        <v>126</v>
      </c>
      <c r="M24" s="25">
        <v>26</v>
      </c>
      <c r="O24" s="19" t="s">
        <v>416</v>
      </c>
      <c r="P24" s="25"/>
      <c r="Q24" s="25"/>
      <c r="R24" s="25"/>
      <c r="S24" s="25"/>
      <c r="T24" s="25"/>
      <c r="U24" s="25"/>
      <c r="V24" s="25"/>
      <c r="W24" s="25"/>
      <c r="X24" s="25"/>
      <c r="Y24" s="25"/>
      <c r="Z24" s="25"/>
      <c r="AA24" s="25"/>
      <c r="AB24" s="25">
        <v>1</v>
      </c>
      <c r="AC24" s="25"/>
      <c r="AD24" s="25"/>
      <c r="AE24" s="25"/>
      <c r="AF24" s="25"/>
      <c r="AG24" s="25">
        <v>1</v>
      </c>
      <c r="AJ24" s="19" t="s">
        <v>217</v>
      </c>
      <c r="AK24" s="19" t="s">
        <v>1299</v>
      </c>
    </row>
    <row r="25" spans="1:37" x14ac:dyDescent="0.25">
      <c r="F25" s="35" t="s">
        <v>1162</v>
      </c>
      <c r="G25" s="57" t="s">
        <v>1335</v>
      </c>
      <c r="I25" s="19" t="s">
        <v>126</v>
      </c>
      <c r="J25" s="46">
        <v>1980000</v>
      </c>
      <c r="L25" s="19" t="s">
        <v>9</v>
      </c>
      <c r="M25" s="25">
        <v>30</v>
      </c>
      <c r="O25" s="19" t="s">
        <v>1225</v>
      </c>
      <c r="P25" s="25"/>
      <c r="Q25" s="25"/>
      <c r="R25" s="25"/>
      <c r="S25" s="25"/>
      <c r="T25" s="25"/>
      <c r="U25" s="25"/>
      <c r="V25" s="25"/>
      <c r="W25" s="25"/>
      <c r="X25" s="25"/>
      <c r="Y25" s="25"/>
      <c r="Z25" s="25"/>
      <c r="AA25" s="25"/>
      <c r="AB25" s="25">
        <v>1</v>
      </c>
      <c r="AC25" s="25"/>
      <c r="AD25" s="25"/>
      <c r="AE25" s="25"/>
      <c r="AF25" s="25"/>
      <c r="AG25" s="25">
        <v>1</v>
      </c>
      <c r="AJ25" s="19" t="s">
        <v>417</v>
      </c>
      <c r="AK25" s="19" t="s">
        <v>84</v>
      </c>
    </row>
    <row r="26" spans="1:37" x14ac:dyDescent="0.25">
      <c r="F26" s="36" t="s">
        <v>1300</v>
      </c>
      <c r="G26" s="48">
        <v>1</v>
      </c>
      <c r="I26" s="19" t="s">
        <v>9</v>
      </c>
      <c r="J26" s="46">
        <v>3675000</v>
      </c>
      <c r="L26" s="19" t="s">
        <v>174</v>
      </c>
      <c r="M26" s="25">
        <v>14</v>
      </c>
      <c r="O26" s="19" t="s">
        <v>1163</v>
      </c>
      <c r="P26" s="25">
        <v>16</v>
      </c>
      <c r="Q26" s="25">
        <v>10</v>
      </c>
      <c r="R26" s="25">
        <v>14</v>
      </c>
      <c r="S26" s="25">
        <v>10</v>
      </c>
      <c r="T26" s="25">
        <v>30</v>
      </c>
      <c r="U26" s="25">
        <v>26</v>
      </c>
      <c r="V26" s="25">
        <v>14</v>
      </c>
      <c r="W26" s="25">
        <v>9</v>
      </c>
      <c r="X26" s="25">
        <v>3</v>
      </c>
      <c r="Y26" s="25">
        <v>17</v>
      </c>
      <c r="Z26" s="25">
        <v>3</v>
      </c>
      <c r="AA26" s="25">
        <v>13</v>
      </c>
      <c r="AB26" s="25">
        <v>16</v>
      </c>
      <c r="AC26" s="25">
        <v>26</v>
      </c>
      <c r="AD26" s="25">
        <v>30</v>
      </c>
      <c r="AE26" s="25">
        <v>14</v>
      </c>
      <c r="AF26" s="25">
        <v>24</v>
      </c>
      <c r="AG26" s="25">
        <v>275</v>
      </c>
      <c r="AJ26" s="19" t="s">
        <v>176</v>
      </c>
      <c r="AK26" s="19" t="s">
        <v>1270</v>
      </c>
    </row>
    <row r="27" spans="1:37" x14ac:dyDescent="0.25">
      <c r="F27" s="36" t="s">
        <v>1285</v>
      </c>
      <c r="G27" s="48">
        <v>4</v>
      </c>
      <c r="I27" s="19" t="s">
        <v>174</v>
      </c>
      <c r="J27" s="46">
        <v>1435000</v>
      </c>
      <c r="L27" s="19" t="s">
        <v>1338</v>
      </c>
      <c r="M27" s="25">
        <v>24</v>
      </c>
      <c r="AJ27" s="19" t="s">
        <v>329</v>
      </c>
      <c r="AK27" s="19" t="s">
        <v>1295</v>
      </c>
    </row>
    <row r="28" spans="1:37" x14ac:dyDescent="0.25">
      <c r="F28" s="36" t="s">
        <v>1317</v>
      </c>
      <c r="G28" s="48">
        <v>1</v>
      </c>
      <c r="I28" s="19" t="s">
        <v>1338</v>
      </c>
      <c r="J28" s="46">
        <v>2608000</v>
      </c>
      <c r="L28" s="19" t="s">
        <v>1163</v>
      </c>
      <c r="M28" s="25">
        <v>275</v>
      </c>
      <c r="AJ28" s="19" t="s">
        <v>360</v>
      </c>
      <c r="AK28" s="19" t="s">
        <v>73</v>
      </c>
    </row>
    <row r="29" spans="1:37" x14ac:dyDescent="0.25">
      <c r="F29" s="36" t="s">
        <v>1239</v>
      </c>
      <c r="G29" s="48">
        <v>4</v>
      </c>
      <c r="I29" s="19" t="s">
        <v>1163</v>
      </c>
      <c r="J29" s="46">
        <v>25125000</v>
      </c>
      <c r="AJ29" s="19" t="s">
        <v>313</v>
      </c>
      <c r="AK29" s="19" t="s">
        <v>1292</v>
      </c>
    </row>
    <row r="30" spans="1:37" x14ac:dyDescent="0.25">
      <c r="F30" s="36" t="s">
        <v>319</v>
      </c>
      <c r="G30" s="48">
        <v>4</v>
      </c>
      <c r="AJ30" s="19" t="s">
        <v>92</v>
      </c>
      <c r="AK30" s="19" t="s">
        <v>1336</v>
      </c>
    </row>
    <row r="31" spans="1:37" x14ac:dyDescent="0.25">
      <c r="F31" s="36" t="s">
        <v>1238</v>
      </c>
      <c r="G31" s="48">
        <v>1</v>
      </c>
      <c r="AJ31" s="19" t="s">
        <v>412</v>
      </c>
      <c r="AK31" s="19" t="s">
        <v>1286</v>
      </c>
    </row>
    <row r="32" spans="1:37" x14ac:dyDescent="0.25">
      <c r="F32" s="36" t="s">
        <v>1287</v>
      </c>
      <c r="G32" s="48">
        <v>2</v>
      </c>
      <c r="AJ32" s="19" t="s">
        <v>383</v>
      </c>
      <c r="AK32" s="19" t="s">
        <v>1272</v>
      </c>
    </row>
    <row r="33" spans="6:37" x14ac:dyDescent="0.25">
      <c r="F33" s="36" t="s">
        <v>1311</v>
      </c>
      <c r="G33" s="48">
        <v>1</v>
      </c>
      <c r="AJ33" s="19" t="s">
        <v>18</v>
      </c>
      <c r="AK33" s="19" t="s">
        <v>1264</v>
      </c>
    </row>
    <row r="34" spans="6:37" x14ac:dyDescent="0.25">
      <c r="F34" s="36" t="s">
        <v>1320</v>
      </c>
      <c r="G34" s="48">
        <v>1</v>
      </c>
      <c r="AJ34" s="19" t="s">
        <v>390</v>
      </c>
      <c r="AK34" s="19" t="s">
        <v>1271</v>
      </c>
    </row>
    <row r="35" spans="6:37" x14ac:dyDescent="0.25">
      <c r="F35" s="36" t="s">
        <v>1333</v>
      </c>
      <c r="G35" s="48">
        <v>1</v>
      </c>
      <c r="AJ35" s="19" t="s">
        <v>1380</v>
      </c>
      <c r="AK35" s="19" t="s">
        <v>1288</v>
      </c>
    </row>
    <row r="36" spans="6:37" x14ac:dyDescent="0.25">
      <c r="F36" s="36" t="s">
        <v>1256</v>
      </c>
      <c r="G36" s="48">
        <v>4</v>
      </c>
      <c r="AJ36" s="19" t="s">
        <v>49</v>
      </c>
      <c r="AK36" s="19" t="s">
        <v>1237</v>
      </c>
    </row>
    <row r="37" spans="6:37" x14ac:dyDescent="0.25">
      <c r="F37" s="36" t="s">
        <v>1255</v>
      </c>
      <c r="G37" s="48">
        <v>1</v>
      </c>
      <c r="AJ37" s="19" t="s">
        <v>389</v>
      </c>
      <c r="AK37" s="19" t="s">
        <v>53</v>
      </c>
    </row>
    <row r="38" spans="6:37" x14ac:dyDescent="0.25">
      <c r="F38" s="36" t="s">
        <v>1265</v>
      </c>
      <c r="G38" s="48">
        <v>1</v>
      </c>
      <c r="AJ38" s="19" t="s">
        <v>202</v>
      </c>
      <c r="AK38" s="19" t="s">
        <v>1281</v>
      </c>
    </row>
    <row r="39" spans="6:37" x14ac:dyDescent="0.25">
      <c r="F39" s="36" t="s">
        <v>1314</v>
      </c>
      <c r="G39" s="48">
        <v>1</v>
      </c>
      <c r="AJ39" s="19" t="s">
        <v>295</v>
      </c>
      <c r="AK39" s="19" t="s">
        <v>1235</v>
      </c>
    </row>
    <row r="40" spans="6:37" x14ac:dyDescent="0.25">
      <c r="F40" s="36" t="s">
        <v>1296</v>
      </c>
      <c r="G40" s="48">
        <v>1</v>
      </c>
      <c r="AJ40" s="19" t="s">
        <v>1224</v>
      </c>
      <c r="AK40" s="19" t="s">
        <v>1273</v>
      </c>
    </row>
    <row r="41" spans="6:37" x14ac:dyDescent="0.25">
      <c r="F41" s="36" t="s">
        <v>1248</v>
      </c>
      <c r="G41" s="48">
        <v>6</v>
      </c>
      <c r="AJ41" s="19" t="s">
        <v>137</v>
      </c>
      <c r="AK41" s="19" t="s">
        <v>1293</v>
      </c>
    </row>
    <row r="42" spans="6:37" x14ac:dyDescent="0.25">
      <c r="F42" s="36" t="s">
        <v>1299</v>
      </c>
      <c r="G42" s="48">
        <v>1</v>
      </c>
      <c r="AJ42" s="19" t="s">
        <v>399</v>
      </c>
      <c r="AK42" s="19" t="s">
        <v>164</v>
      </c>
    </row>
    <row r="43" spans="6:37" x14ac:dyDescent="0.25">
      <c r="F43" s="36" t="s">
        <v>84</v>
      </c>
      <c r="G43" s="48">
        <v>1</v>
      </c>
      <c r="AJ43" s="19" t="s">
        <v>1379</v>
      </c>
      <c r="AK43" s="19" t="s">
        <v>1297</v>
      </c>
    </row>
    <row r="44" spans="6:37" x14ac:dyDescent="0.25">
      <c r="F44" s="36" t="s">
        <v>1270</v>
      </c>
      <c r="G44" s="48">
        <v>1</v>
      </c>
      <c r="AJ44" s="19" t="s">
        <v>354</v>
      </c>
      <c r="AK44" s="19" t="s">
        <v>1388</v>
      </c>
    </row>
    <row r="45" spans="6:37" x14ac:dyDescent="0.25">
      <c r="F45" s="36" t="s">
        <v>1295</v>
      </c>
      <c r="G45" s="48">
        <v>1</v>
      </c>
      <c r="AJ45" s="19" t="s">
        <v>14</v>
      </c>
      <c r="AK45" s="19" t="s">
        <v>1229</v>
      </c>
    </row>
    <row r="46" spans="6:37" x14ac:dyDescent="0.25">
      <c r="F46" s="36" t="s">
        <v>73</v>
      </c>
      <c r="G46" s="48">
        <v>1</v>
      </c>
      <c r="AJ46" s="19" t="s">
        <v>325</v>
      </c>
      <c r="AK46" s="19" t="s">
        <v>1250</v>
      </c>
    </row>
    <row r="47" spans="6:37" x14ac:dyDescent="0.25">
      <c r="F47" s="36" t="s">
        <v>1292</v>
      </c>
      <c r="G47" s="48">
        <v>4</v>
      </c>
      <c r="AJ47" s="19" t="s">
        <v>1210</v>
      </c>
      <c r="AK47" s="19" t="s">
        <v>1392</v>
      </c>
    </row>
    <row r="48" spans="6:37" x14ac:dyDescent="0.25">
      <c r="F48" s="36" t="s">
        <v>1286</v>
      </c>
      <c r="G48" s="48">
        <v>2</v>
      </c>
      <c r="AJ48" s="19" t="s">
        <v>1212</v>
      </c>
      <c r="AK48" s="19" t="s">
        <v>91</v>
      </c>
    </row>
    <row r="49" spans="6:37" x14ac:dyDescent="0.25">
      <c r="F49" s="36" t="s">
        <v>1272</v>
      </c>
      <c r="G49" s="48">
        <v>1</v>
      </c>
      <c r="AJ49" s="19" t="s">
        <v>377</v>
      </c>
      <c r="AK49" s="19" t="s">
        <v>1253</v>
      </c>
    </row>
    <row r="50" spans="6:37" x14ac:dyDescent="0.25">
      <c r="F50" s="36" t="s">
        <v>1264</v>
      </c>
      <c r="G50" s="48">
        <v>7</v>
      </c>
      <c r="AJ50" s="19" t="s">
        <v>140</v>
      </c>
      <c r="AK50" s="19" t="s">
        <v>1302</v>
      </c>
    </row>
    <row r="51" spans="6:37" x14ac:dyDescent="0.25">
      <c r="F51" s="36" t="s">
        <v>1271</v>
      </c>
      <c r="G51" s="48">
        <v>2</v>
      </c>
      <c r="AJ51" s="19" t="s">
        <v>122</v>
      </c>
      <c r="AK51" s="19" t="s">
        <v>1236</v>
      </c>
    </row>
    <row r="52" spans="6:37" x14ac:dyDescent="0.25">
      <c r="F52" s="36" t="s">
        <v>1288</v>
      </c>
      <c r="G52" s="48">
        <v>2</v>
      </c>
      <c r="AJ52" s="19" t="s">
        <v>135</v>
      </c>
      <c r="AK52" s="19" t="s">
        <v>1389</v>
      </c>
    </row>
    <row r="53" spans="6:37" x14ac:dyDescent="0.25">
      <c r="F53" s="36" t="s">
        <v>1237</v>
      </c>
      <c r="G53" s="48">
        <v>6</v>
      </c>
      <c r="AJ53" s="19" t="s">
        <v>171</v>
      </c>
      <c r="AK53" s="19" t="s">
        <v>1245</v>
      </c>
    </row>
    <row r="54" spans="6:37" x14ac:dyDescent="0.25">
      <c r="F54" s="36" t="s">
        <v>53</v>
      </c>
      <c r="G54" s="48">
        <v>2</v>
      </c>
      <c r="AJ54" s="19" t="s">
        <v>426</v>
      </c>
      <c r="AK54" s="19" t="s">
        <v>1243</v>
      </c>
    </row>
    <row r="55" spans="6:37" x14ac:dyDescent="0.25">
      <c r="F55" s="36" t="s">
        <v>1281</v>
      </c>
      <c r="G55" s="48">
        <v>1</v>
      </c>
      <c r="AJ55" s="19" t="s">
        <v>316</v>
      </c>
      <c r="AK55" s="19" t="s">
        <v>1260</v>
      </c>
    </row>
    <row r="56" spans="6:37" x14ac:dyDescent="0.25">
      <c r="F56" s="36" t="s">
        <v>1235</v>
      </c>
      <c r="G56" s="48">
        <v>4</v>
      </c>
      <c r="AJ56" s="19" t="s">
        <v>113</v>
      </c>
      <c r="AK56" s="19" t="s">
        <v>1254</v>
      </c>
    </row>
    <row r="57" spans="6:37" x14ac:dyDescent="0.25">
      <c r="F57" s="36" t="s">
        <v>1273</v>
      </c>
      <c r="G57" s="48">
        <v>1</v>
      </c>
      <c r="AJ57" s="19" t="s">
        <v>191</v>
      </c>
      <c r="AK57" s="19" t="s">
        <v>1231</v>
      </c>
    </row>
    <row r="58" spans="6:37" x14ac:dyDescent="0.25">
      <c r="F58" s="36" t="s">
        <v>1293</v>
      </c>
      <c r="G58" s="48">
        <v>2</v>
      </c>
      <c r="AJ58" s="19" t="s">
        <v>300</v>
      </c>
      <c r="AK58" s="19" t="s">
        <v>1387</v>
      </c>
    </row>
    <row r="59" spans="6:37" x14ac:dyDescent="0.25">
      <c r="F59" s="36" t="s">
        <v>164</v>
      </c>
      <c r="G59" s="48">
        <v>1</v>
      </c>
      <c r="AJ59" s="19" t="s">
        <v>129</v>
      </c>
      <c r="AK59" s="19" t="s">
        <v>1263</v>
      </c>
    </row>
    <row r="60" spans="6:37" x14ac:dyDescent="0.25">
      <c r="F60" s="36" t="s">
        <v>1297</v>
      </c>
      <c r="G60" s="48">
        <v>1</v>
      </c>
      <c r="AJ60" s="19" t="s">
        <v>33</v>
      </c>
      <c r="AK60" s="19" t="s">
        <v>1307</v>
      </c>
    </row>
    <row r="61" spans="6:37" x14ac:dyDescent="0.25">
      <c r="F61" s="36" t="s">
        <v>1229</v>
      </c>
      <c r="G61" s="48">
        <v>16</v>
      </c>
      <c r="AJ61" s="19" t="s">
        <v>87</v>
      </c>
      <c r="AK61" s="19" t="s">
        <v>1249</v>
      </c>
    </row>
    <row r="62" spans="6:37" x14ac:dyDescent="0.25">
      <c r="F62" s="36" t="s">
        <v>1250</v>
      </c>
      <c r="G62" s="48">
        <v>3</v>
      </c>
      <c r="AJ62" s="19" t="s">
        <v>332</v>
      </c>
      <c r="AK62" s="19" t="s">
        <v>1327</v>
      </c>
    </row>
    <row r="63" spans="6:37" x14ac:dyDescent="0.25">
      <c r="F63" s="36" t="s">
        <v>91</v>
      </c>
      <c r="G63" s="48">
        <v>14</v>
      </c>
      <c r="AJ63" s="19" t="s">
        <v>102</v>
      </c>
      <c r="AK63" s="19" t="s">
        <v>1280</v>
      </c>
    </row>
    <row r="64" spans="6:37" x14ac:dyDescent="0.25">
      <c r="F64" s="36" t="s">
        <v>1253</v>
      </c>
      <c r="G64" s="48">
        <v>8</v>
      </c>
      <c r="AJ64" s="19" t="s">
        <v>271</v>
      </c>
      <c r="AK64" s="19" t="s">
        <v>1268</v>
      </c>
    </row>
    <row r="65" spans="6:37" x14ac:dyDescent="0.25">
      <c r="F65" s="36" t="s">
        <v>1302</v>
      </c>
      <c r="G65" s="48">
        <v>2</v>
      </c>
      <c r="AJ65" s="19" t="s">
        <v>117</v>
      </c>
      <c r="AK65" s="19" t="s">
        <v>1233</v>
      </c>
    </row>
    <row r="66" spans="6:37" x14ac:dyDescent="0.25">
      <c r="F66" s="36" t="s">
        <v>1236</v>
      </c>
      <c r="G66" s="48">
        <v>1</v>
      </c>
      <c r="AJ66" s="19" t="s">
        <v>1196</v>
      </c>
      <c r="AK66" s="19" t="s">
        <v>324</v>
      </c>
    </row>
    <row r="67" spans="6:37" x14ac:dyDescent="0.25">
      <c r="F67" s="36" t="s">
        <v>1245</v>
      </c>
      <c r="G67" s="48">
        <v>1</v>
      </c>
      <c r="AJ67" s="19" t="s">
        <v>288</v>
      </c>
      <c r="AK67" s="19" t="s">
        <v>1306</v>
      </c>
    </row>
    <row r="68" spans="6:37" x14ac:dyDescent="0.25">
      <c r="F68" s="36" t="s">
        <v>1243</v>
      </c>
      <c r="G68" s="48">
        <v>1</v>
      </c>
      <c r="AJ68" s="19" t="s">
        <v>223</v>
      </c>
      <c r="AK68" s="19" t="s">
        <v>1246</v>
      </c>
    </row>
    <row r="69" spans="6:37" x14ac:dyDescent="0.25">
      <c r="F69" s="36" t="s">
        <v>1260</v>
      </c>
      <c r="G69" s="48">
        <v>2</v>
      </c>
      <c r="AJ69" s="19" t="s">
        <v>286</v>
      </c>
      <c r="AK69" s="19" t="s">
        <v>1234</v>
      </c>
    </row>
    <row r="70" spans="6:37" x14ac:dyDescent="0.25">
      <c r="F70" s="36" t="s">
        <v>1254</v>
      </c>
      <c r="G70" s="48">
        <v>1</v>
      </c>
      <c r="AJ70" s="19" t="s">
        <v>343</v>
      </c>
      <c r="AK70" s="19" t="s">
        <v>1305</v>
      </c>
    </row>
    <row r="71" spans="6:37" x14ac:dyDescent="0.25">
      <c r="F71" s="36" t="s">
        <v>1231</v>
      </c>
      <c r="G71" s="48">
        <v>1</v>
      </c>
      <c r="AJ71" s="19" t="s">
        <v>66</v>
      </c>
      <c r="AK71" s="19" t="s">
        <v>1309</v>
      </c>
    </row>
    <row r="72" spans="6:37" x14ac:dyDescent="0.25">
      <c r="F72" s="36" t="s">
        <v>1263</v>
      </c>
      <c r="G72" s="48">
        <v>1</v>
      </c>
      <c r="AJ72" s="19" t="s">
        <v>116</v>
      </c>
      <c r="AK72" s="19" t="s">
        <v>1269</v>
      </c>
    </row>
    <row r="73" spans="6:37" x14ac:dyDescent="0.25">
      <c r="F73" s="36" t="s">
        <v>1307</v>
      </c>
      <c r="G73" s="48">
        <v>1</v>
      </c>
      <c r="AJ73" s="19" t="s">
        <v>198</v>
      </c>
      <c r="AK73" s="19" t="s">
        <v>1267</v>
      </c>
    </row>
    <row r="74" spans="6:37" x14ac:dyDescent="0.25">
      <c r="F74" s="36" t="s">
        <v>1249</v>
      </c>
      <c r="G74" s="48">
        <v>3</v>
      </c>
      <c r="AJ74" s="19" t="s">
        <v>247</v>
      </c>
      <c r="AK74" s="19" t="s">
        <v>1337</v>
      </c>
    </row>
    <row r="75" spans="6:37" x14ac:dyDescent="0.25">
      <c r="F75" s="36" t="s">
        <v>1327</v>
      </c>
      <c r="G75" s="48">
        <v>1</v>
      </c>
      <c r="AJ75" s="19" t="s">
        <v>328</v>
      </c>
      <c r="AK75" s="19" t="s">
        <v>1308</v>
      </c>
    </row>
    <row r="76" spans="6:37" x14ac:dyDescent="0.25">
      <c r="F76" s="36" t="s">
        <v>1280</v>
      </c>
      <c r="G76" s="48">
        <v>1</v>
      </c>
      <c r="AJ76" s="19" t="s">
        <v>254</v>
      </c>
      <c r="AK76" s="19" t="s">
        <v>1396</v>
      </c>
    </row>
    <row r="77" spans="6:37" x14ac:dyDescent="0.25">
      <c r="F77" s="36" t="s">
        <v>1268</v>
      </c>
      <c r="G77" s="48">
        <v>2</v>
      </c>
      <c r="AJ77" s="19" t="s">
        <v>1164</v>
      </c>
      <c r="AK77" s="19" t="s">
        <v>1395</v>
      </c>
    </row>
    <row r="78" spans="6:37" x14ac:dyDescent="0.25">
      <c r="F78" s="36" t="s">
        <v>1233</v>
      </c>
      <c r="G78" s="48">
        <v>11</v>
      </c>
      <c r="AJ78" s="19" t="s">
        <v>1364</v>
      </c>
      <c r="AK78" s="19" t="s">
        <v>1258</v>
      </c>
    </row>
    <row r="79" spans="6:37" x14ac:dyDescent="0.25">
      <c r="F79" s="36" t="s">
        <v>324</v>
      </c>
      <c r="G79" s="48">
        <v>1</v>
      </c>
      <c r="AJ79" s="19" t="s">
        <v>338</v>
      </c>
      <c r="AK79" s="19" t="s">
        <v>1278</v>
      </c>
    </row>
    <row r="80" spans="6:37" x14ac:dyDescent="0.25">
      <c r="F80" s="36" t="s">
        <v>1306</v>
      </c>
      <c r="G80" s="48">
        <v>1</v>
      </c>
      <c r="AJ80" s="19" t="s">
        <v>1218</v>
      </c>
      <c r="AK80" s="19" t="s">
        <v>1230</v>
      </c>
    </row>
    <row r="81" spans="6:37" x14ac:dyDescent="0.25">
      <c r="F81" s="36" t="s">
        <v>1246</v>
      </c>
      <c r="G81" s="48">
        <v>11</v>
      </c>
      <c r="AJ81" s="19" t="s">
        <v>289</v>
      </c>
      <c r="AK81" s="19" t="s">
        <v>1324</v>
      </c>
    </row>
    <row r="82" spans="6:37" x14ac:dyDescent="0.25">
      <c r="F82" s="36" t="s">
        <v>1234</v>
      </c>
      <c r="G82" s="48">
        <v>4</v>
      </c>
      <c r="AJ82" s="19" t="s">
        <v>259</v>
      </c>
      <c r="AK82" s="19" t="s">
        <v>1240</v>
      </c>
    </row>
    <row r="83" spans="6:37" x14ac:dyDescent="0.25">
      <c r="F83" s="36" t="s">
        <v>1305</v>
      </c>
      <c r="G83" s="48">
        <v>2</v>
      </c>
      <c r="AJ83" s="19" t="s">
        <v>1375</v>
      </c>
      <c r="AK83" s="19" t="s">
        <v>1313</v>
      </c>
    </row>
    <row r="84" spans="6:37" x14ac:dyDescent="0.25">
      <c r="F84" s="36" t="s">
        <v>1309</v>
      </c>
      <c r="G84" s="48">
        <v>1</v>
      </c>
      <c r="AJ84" s="19" t="s">
        <v>180</v>
      </c>
      <c r="AK84" s="19" t="s">
        <v>1321</v>
      </c>
    </row>
    <row r="85" spans="6:37" x14ac:dyDescent="0.25">
      <c r="F85" s="36" t="s">
        <v>1269</v>
      </c>
      <c r="G85" s="48">
        <v>6</v>
      </c>
      <c r="AJ85" s="19" t="s">
        <v>1197</v>
      </c>
      <c r="AK85" s="19" t="s">
        <v>355</v>
      </c>
    </row>
    <row r="86" spans="6:37" x14ac:dyDescent="0.25">
      <c r="F86" s="36" t="s">
        <v>1267</v>
      </c>
      <c r="G86" s="48">
        <v>2</v>
      </c>
      <c r="AJ86" s="19" t="s">
        <v>400</v>
      </c>
      <c r="AK86" s="19" t="s">
        <v>1316</v>
      </c>
    </row>
    <row r="87" spans="6:37" x14ac:dyDescent="0.25">
      <c r="F87" s="36" t="s">
        <v>1308</v>
      </c>
      <c r="G87" s="48">
        <v>1</v>
      </c>
      <c r="AJ87" s="19" t="s">
        <v>349</v>
      </c>
      <c r="AK87" s="19" t="s">
        <v>1257</v>
      </c>
    </row>
    <row r="88" spans="6:37" x14ac:dyDescent="0.25">
      <c r="F88" s="36" t="s">
        <v>1258</v>
      </c>
      <c r="G88" s="48">
        <v>5</v>
      </c>
      <c r="AJ88" s="19" t="s">
        <v>183</v>
      </c>
      <c r="AK88" s="19" t="s">
        <v>1247</v>
      </c>
    </row>
    <row r="89" spans="6:37" x14ac:dyDescent="0.25">
      <c r="F89" s="36" t="s">
        <v>1278</v>
      </c>
      <c r="G89" s="48">
        <v>1</v>
      </c>
      <c r="AJ89" s="19" t="s">
        <v>411</v>
      </c>
      <c r="AK89" s="19" t="s">
        <v>1328</v>
      </c>
    </row>
    <row r="90" spans="6:37" x14ac:dyDescent="0.25">
      <c r="F90" s="36" t="s">
        <v>1230</v>
      </c>
      <c r="G90" s="48">
        <v>2</v>
      </c>
      <c r="AJ90" s="19" t="s">
        <v>47</v>
      </c>
      <c r="AK90" s="19" t="s">
        <v>1319</v>
      </c>
    </row>
    <row r="91" spans="6:37" x14ac:dyDescent="0.25">
      <c r="F91" s="36" t="s">
        <v>1324</v>
      </c>
      <c r="G91" s="48">
        <v>1</v>
      </c>
      <c r="AJ91" s="19" t="s">
        <v>1183</v>
      </c>
      <c r="AK91" s="19" t="s">
        <v>1329</v>
      </c>
    </row>
    <row r="92" spans="6:37" x14ac:dyDescent="0.25">
      <c r="F92" s="36" t="s">
        <v>1240</v>
      </c>
      <c r="G92" s="48">
        <v>3</v>
      </c>
      <c r="AJ92" s="19" t="s">
        <v>108</v>
      </c>
      <c r="AK92" s="19" t="s">
        <v>1290</v>
      </c>
    </row>
    <row r="93" spans="6:37" x14ac:dyDescent="0.25">
      <c r="F93" s="36" t="s">
        <v>1313</v>
      </c>
      <c r="G93" s="48">
        <v>1</v>
      </c>
      <c r="AJ93" s="19" t="s">
        <v>133</v>
      </c>
      <c r="AK93" s="19" t="s">
        <v>1242</v>
      </c>
    </row>
    <row r="94" spans="6:37" x14ac:dyDescent="0.25">
      <c r="F94" s="36" t="s">
        <v>1321</v>
      </c>
      <c r="G94" s="48">
        <v>1</v>
      </c>
      <c r="AJ94" s="19" t="s">
        <v>393</v>
      </c>
      <c r="AK94" s="19" t="s">
        <v>1241</v>
      </c>
    </row>
    <row r="95" spans="6:37" x14ac:dyDescent="0.25">
      <c r="F95" s="36" t="s">
        <v>355</v>
      </c>
      <c r="G95" s="48">
        <v>1</v>
      </c>
      <c r="AJ95" s="19" t="s">
        <v>267</v>
      </c>
      <c r="AK95" s="19" t="s">
        <v>1303</v>
      </c>
    </row>
    <row r="96" spans="6:37" x14ac:dyDescent="0.25">
      <c r="F96" s="36" t="s">
        <v>1316</v>
      </c>
      <c r="G96" s="48">
        <v>1</v>
      </c>
      <c r="AJ96" s="19" t="s">
        <v>200</v>
      </c>
      <c r="AK96" s="19" t="s">
        <v>1276</v>
      </c>
    </row>
    <row r="97" spans="6:37" x14ac:dyDescent="0.25">
      <c r="F97" s="36" t="s">
        <v>1257</v>
      </c>
      <c r="G97" s="48">
        <v>1</v>
      </c>
      <c r="AJ97" s="19" t="s">
        <v>415</v>
      </c>
      <c r="AK97" s="19" t="s">
        <v>1325</v>
      </c>
    </row>
    <row r="98" spans="6:37" x14ac:dyDescent="0.25">
      <c r="F98" s="36" t="s">
        <v>1247</v>
      </c>
      <c r="G98" s="48">
        <v>1</v>
      </c>
      <c r="AJ98" s="19" t="s">
        <v>307</v>
      </c>
      <c r="AK98" s="19" t="s">
        <v>1326</v>
      </c>
    </row>
    <row r="99" spans="6:37" x14ac:dyDescent="0.25">
      <c r="F99" s="36" t="s">
        <v>1328</v>
      </c>
      <c r="G99" s="48">
        <v>1</v>
      </c>
      <c r="AJ99" s="19" t="s">
        <v>1213</v>
      </c>
      <c r="AK99" s="19" t="s">
        <v>1310</v>
      </c>
    </row>
    <row r="100" spans="6:37" x14ac:dyDescent="0.25">
      <c r="F100" s="36" t="s">
        <v>1319</v>
      </c>
      <c r="G100" s="48">
        <v>2</v>
      </c>
      <c r="AJ100" s="19" t="s">
        <v>345</v>
      </c>
      <c r="AK100" s="19" t="s">
        <v>1312</v>
      </c>
    </row>
    <row r="101" spans="6:37" x14ac:dyDescent="0.25">
      <c r="F101" s="36" t="s">
        <v>1329</v>
      </c>
      <c r="G101" s="48">
        <v>1</v>
      </c>
      <c r="AJ101" s="19" t="s">
        <v>302</v>
      </c>
      <c r="AK101" s="19" t="s">
        <v>1283</v>
      </c>
    </row>
    <row r="102" spans="6:37" x14ac:dyDescent="0.25">
      <c r="F102" s="36" t="s">
        <v>1290</v>
      </c>
      <c r="G102" s="48">
        <v>1</v>
      </c>
      <c r="AJ102" s="19" t="s">
        <v>403</v>
      </c>
      <c r="AK102" s="19" t="s">
        <v>1277</v>
      </c>
    </row>
    <row r="103" spans="6:37" x14ac:dyDescent="0.25">
      <c r="F103" s="36" t="s">
        <v>1242</v>
      </c>
      <c r="G103" s="48">
        <v>1</v>
      </c>
      <c r="AJ103" s="19" t="s">
        <v>65</v>
      </c>
      <c r="AK103" s="19" t="s">
        <v>1304</v>
      </c>
    </row>
    <row r="104" spans="6:37" x14ac:dyDescent="0.25">
      <c r="F104" s="36" t="s">
        <v>1241</v>
      </c>
      <c r="G104" s="48">
        <v>1</v>
      </c>
      <c r="AJ104" s="19" t="s">
        <v>29</v>
      </c>
      <c r="AK104" s="19" t="s">
        <v>1331</v>
      </c>
    </row>
    <row r="105" spans="6:37" x14ac:dyDescent="0.25">
      <c r="F105" s="36" t="s">
        <v>1303</v>
      </c>
      <c r="G105" s="48">
        <v>1</v>
      </c>
      <c r="AJ105" s="19" t="s">
        <v>256</v>
      </c>
      <c r="AK105" s="19" t="s">
        <v>1262</v>
      </c>
    </row>
    <row r="106" spans="6:37" x14ac:dyDescent="0.25">
      <c r="F106" s="36" t="s">
        <v>1276</v>
      </c>
      <c r="G106" s="48">
        <v>2</v>
      </c>
      <c r="AJ106" s="19" t="s">
        <v>276</v>
      </c>
      <c r="AK106" s="19" t="s">
        <v>1332</v>
      </c>
    </row>
    <row r="107" spans="6:37" x14ac:dyDescent="0.25">
      <c r="F107" s="36" t="s">
        <v>1325</v>
      </c>
      <c r="G107" s="48">
        <v>1</v>
      </c>
      <c r="AJ107" s="19" t="s">
        <v>379</v>
      </c>
      <c r="AK107" s="19" t="s">
        <v>420</v>
      </c>
    </row>
    <row r="108" spans="6:37" x14ac:dyDescent="0.25">
      <c r="F108" s="36" t="s">
        <v>1326</v>
      </c>
      <c r="G108" s="48">
        <v>1</v>
      </c>
      <c r="AJ108" s="19" t="s">
        <v>318</v>
      </c>
      <c r="AK108" s="19" t="s">
        <v>1322</v>
      </c>
    </row>
    <row r="109" spans="6:37" x14ac:dyDescent="0.25">
      <c r="F109" s="36" t="s">
        <v>1310</v>
      </c>
      <c r="G109" s="48">
        <v>1</v>
      </c>
      <c r="AJ109" s="19" t="s">
        <v>323</v>
      </c>
      <c r="AK109" s="19" t="s">
        <v>1275</v>
      </c>
    </row>
    <row r="110" spans="6:37" x14ac:dyDescent="0.25">
      <c r="F110" s="36" t="s">
        <v>1312</v>
      </c>
      <c r="G110" s="48">
        <v>1</v>
      </c>
      <c r="AJ110" s="19" t="s">
        <v>187</v>
      </c>
      <c r="AK110" s="19" t="s">
        <v>1274</v>
      </c>
    </row>
    <row r="111" spans="6:37" x14ac:dyDescent="0.25">
      <c r="F111" s="36" t="s">
        <v>1283</v>
      </c>
      <c r="G111" s="48">
        <v>1</v>
      </c>
      <c r="AJ111" s="19" t="s">
        <v>1369</v>
      </c>
      <c r="AK111" s="19" t="s">
        <v>1282</v>
      </c>
    </row>
    <row r="112" spans="6:37" x14ac:dyDescent="0.25">
      <c r="F112" s="36" t="s">
        <v>1277</v>
      </c>
      <c r="G112" s="48">
        <v>1</v>
      </c>
      <c r="AJ112" s="19" t="s">
        <v>26</v>
      </c>
      <c r="AK112" s="19" t="s">
        <v>1323</v>
      </c>
    </row>
    <row r="113" spans="6:37" x14ac:dyDescent="0.25">
      <c r="F113" s="36" t="s">
        <v>1304</v>
      </c>
      <c r="G113" s="48">
        <v>1</v>
      </c>
      <c r="AJ113" s="19" t="s">
        <v>1194</v>
      </c>
      <c r="AK113" s="19" t="s">
        <v>1298</v>
      </c>
    </row>
    <row r="114" spans="6:37" x14ac:dyDescent="0.25">
      <c r="F114" s="36" t="s">
        <v>1331</v>
      </c>
      <c r="G114" s="48">
        <v>1</v>
      </c>
      <c r="AJ114" s="19" t="s">
        <v>432</v>
      </c>
      <c r="AK114" s="19" t="s">
        <v>1232</v>
      </c>
    </row>
    <row r="115" spans="6:37" x14ac:dyDescent="0.25">
      <c r="F115" s="36" t="s">
        <v>1262</v>
      </c>
      <c r="G115" s="48">
        <v>3</v>
      </c>
      <c r="AJ115" s="19" t="s">
        <v>127</v>
      </c>
      <c r="AK115" s="19" t="s">
        <v>1398</v>
      </c>
    </row>
    <row r="116" spans="6:37" x14ac:dyDescent="0.25">
      <c r="F116" s="36" t="s">
        <v>1332</v>
      </c>
      <c r="G116" s="48">
        <v>1</v>
      </c>
      <c r="AJ116" s="19" t="s">
        <v>434</v>
      </c>
      <c r="AK116" s="19" t="s">
        <v>1397</v>
      </c>
    </row>
    <row r="117" spans="6:37" x14ac:dyDescent="0.25">
      <c r="F117" s="36" t="s">
        <v>420</v>
      </c>
      <c r="G117" s="48">
        <v>1</v>
      </c>
      <c r="AJ117" s="19" t="s">
        <v>320</v>
      </c>
      <c r="AK117" s="19" t="s">
        <v>1393</v>
      </c>
    </row>
    <row r="118" spans="6:37" x14ac:dyDescent="0.25">
      <c r="F118" s="36" t="s">
        <v>1322</v>
      </c>
      <c r="G118" s="48">
        <v>1</v>
      </c>
      <c r="AJ118" s="19" t="s">
        <v>152</v>
      </c>
      <c r="AK118" s="19" t="s">
        <v>1315</v>
      </c>
    </row>
    <row r="119" spans="6:37" x14ac:dyDescent="0.25">
      <c r="F119" s="36" t="s">
        <v>1275</v>
      </c>
      <c r="G119" s="48">
        <v>2</v>
      </c>
      <c r="AJ119" s="19" t="s">
        <v>118</v>
      </c>
      <c r="AK119" s="19" t="s">
        <v>1330</v>
      </c>
    </row>
    <row r="120" spans="6:37" x14ac:dyDescent="0.25">
      <c r="F120" s="36" t="s">
        <v>1274</v>
      </c>
      <c r="G120" s="48">
        <v>2</v>
      </c>
      <c r="AJ120" s="19" t="s">
        <v>36</v>
      </c>
      <c r="AK120" s="19" t="s">
        <v>1266</v>
      </c>
    </row>
    <row r="121" spans="6:37" x14ac:dyDescent="0.25">
      <c r="F121" s="36" t="s">
        <v>1282</v>
      </c>
      <c r="G121" s="48">
        <v>4</v>
      </c>
      <c r="AJ121" s="19" t="s">
        <v>50</v>
      </c>
      <c r="AK121" s="19" t="s">
        <v>1259</v>
      </c>
    </row>
    <row r="122" spans="6:37" x14ac:dyDescent="0.25">
      <c r="F122" s="36" t="s">
        <v>1323</v>
      </c>
      <c r="G122" s="48">
        <v>3</v>
      </c>
      <c r="AJ122" s="19" t="s">
        <v>141</v>
      </c>
      <c r="AK122" s="19" t="s">
        <v>1294</v>
      </c>
    </row>
    <row r="123" spans="6:37" x14ac:dyDescent="0.25">
      <c r="F123" s="36" t="s">
        <v>1298</v>
      </c>
      <c r="G123" s="48">
        <v>1</v>
      </c>
      <c r="AJ123" s="19" t="s">
        <v>1382</v>
      </c>
      <c r="AK123" s="19" t="s">
        <v>51</v>
      </c>
    </row>
    <row r="124" spans="6:37" x14ac:dyDescent="0.25">
      <c r="F124" s="36" t="s">
        <v>1232</v>
      </c>
      <c r="G124" s="48">
        <v>1</v>
      </c>
      <c r="AJ124" s="19" t="s">
        <v>41</v>
      </c>
      <c r="AK124" s="19" t="s">
        <v>1261</v>
      </c>
    </row>
    <row r="125" spans="6:37" x14ac:dyDescent="0.25">
      <c r="F125" s="36" t="s">
        <v>1315</v>
      </c>
      <c r="G125" s="48">
        <v>1</v>
      </c>
      <c r="AJ125" s="19" t="s">
        <v>384</v>
      </c>
      <c r="AK125" s="19" t="s">
        <v>1400</v>
      </c>
    </row>
    <row r="126" spans="6:37" x14ac:dyDescent="0.25">
      <c r="F126" s="36" t="s">
        <v>1330</v>
      </c>
      <c r="G126" s="48">
        <v>1</v>
      </c>
      <c r="AJ126" s="19" t="s">
        <v>100</v>
      </c>
      <c r="AK126" s="19" t="s">
        <v>1284</v>
      </c>
    </row>
    <row r="127" spans="6:37" x14ac:dyDescent="0.25">
      <c r="F127" s="36" t="s">
        <v>1266</v>
      </c>
      <c r="G127" s="48">
        <v>4</v>
      </c>
      <c r="AJ127" s="19" t="s">
        <v>424</v>
      </c>
      <c r="AK127" s="19" t="s">
        <v>1390</v>
      </c>
    </row>
    <row r="128" spans="6:37" x14ac:dyDescent="0.25">
      <c r="F128" s="36" t="s">
        <v>1259</v>
      </c>
      <c r="G128" s="48">
        <v>2</v>
      </c>
      <c r="AJ128" s="19" t="s">
        <v>348</v>
      </c>
      <c r="AK128" s="19" t="s">
        <v>1289</v>
      </c>
    </row>
    <row r="129" spans="6:37" x14ac:dyDescent="0.25">
      <c r="F129" s="36" t="s">
        <v>1294</v>
      </c>
      <c r="G129" s="48">
        <v>2</v>
      </c>
      <c r="AJ129" s="19" t="s">
        <v>380</v>
      </c>
      <c r="AK129" s="19" t="s">
        <v>1291</v>
      </c>
    </row>
    <row r="130" spans="6:37" x14ac:dyDescent="0.25">
      <c r="F130" s="36" t="s">
        <v>51</v>
      </c>
      <c r="G130" s="48">
        <v>1</v>
      </c>
      <c r="AJ130" s="19" t="s">
        <v>90</v>
      </c>
      <c r="AK130" s="19" t="s">
        <v>1279</v>
      </c>
    </row>
    <row r="131" spans="6:37" x14ac:dyDescent="0.25">
      <c r="F131" s="36" t="s">
        <v>1261</v>
      </c>
      <c r="G131" s="48">
        <v>1</v>
      </c>
      <c r="AJ131" s="19" t="s">
        <v>1191</v>
      </c>
      <c r="AK131" s="19" t="s">
        <v>1318</v>
      </c>
    </row>
    <row r="132" spans="6:37" x14ac:dyDescent="0.25">
      <c r="F132" s="36" t="s">
        <v>1284</v>
      </c>
      <c r="G132" s="48">
        <v>1</v>
      </c>
      <c r="AJ132" s="19" t="s">
        <v>1186</v>
      </c>
      <c r="AK132" s="19" t="s">
        <v>1252</v>
      </c>
    </row>
    <row r="133" spans="6:37" x14ac:dyDescent="0.25">
      <c r="F133" s="36" t="s">
        <v>1289</v>
      </c>
      <c r="G133" s="48">
        <v>1</v>
      </c>
      <c r="AJ133" s="19" t="s">
        <v>83</v>
      </c>
      <c r="AK133" s="19" t="s">
        <v>67</v>
      </c>
    </row>
    <row r="134" spans="6:37" x14ac:dyDescent="0.25">
      <c r="F134" s="36" t="s">
        <v>1291</v>
      </c>
      <c r="G134" s="48">
        <v>1</v>
      </c>
      <c r="AJ134" s="19" t="s">
        <v>163</v>
      </c>
      <c r="AK134" s="19" t="s">
        <v>1301</v>
      </c>
    </row>
    <row r="135" spans="6:37" x14ac:dyDescent="0.25">
      <c r="F135" s="36" t="s">
        <v>1279</v>
      </c>
      <c r="G135" s="48">
        <v>2</v>
      </c>
      <c r="AJ135" s="19" t="s">
        <v>107</v>
      </c>
      <c r="AK135" s="19" t="s">
        <v>1251</v>
      </c>
    </row>
    <row r="136" spans="6:37" x14ac:dyDescent="0.25">
      <c r="F136" s="36" t="s">
        <v>1318</v>
      </c>
      <c r="G136" s="48">
        <v>1</v>
      </c>
      <c r="AJ136" s="19" t="s">
        <v>189</v>
      </c>
      <c r="AK136" s="19" t="s">
        <v>1163</v>
      </c>
    </row>
    <row r="137" spans="6:37" x14ac:dyDescent="0.25">
      <c r="F137" s="36" t="s">
        <v>1252</v>
      </c>
      <c r="G137" s="48">
        <v>2</v>
      </c>
      <c r="AJ137" s="19" t="s">
        <v>274</v>
      </c>
    </row>
    <row r="138" spans="6:37" x14ac:dyDescent="0.25">
      <c r="F138" s="36" t="s">
        <v>67</v>
      </c>
      <c r="G138" s="48">
        <v>1</v>
      </c>
      <c r="AJ138" s="19" t="s">
        <v>352</v>
      </c>
    </row>
    <row r="139" spans="6:37" x14ac:dyDescent="0.25">
      <c r="F139" s="36" t="s">
        <v>1301</v>
      </c>
      <c r="G139" s="48">
        <v>2</v>
      </c>
      <c r="AJ139" s="19" t="s">
        <v>419</v>
      </c>
    </row>
    <row r="140" spans="6:37" x14ac:dyDescent="0.25">
      <c r="F140" s="36" t="s">
        <v>1251</v>
      </c>
      <c r="G140" s="48">
        <v>3</v>
      </c>
      <c r="AJ140" s="19" t="s">
        <v>196</v>
      </c>
    </row>
    <row r="141" spans="6:37" x14ac:dyDescent="0.25">
      <c r="F141" s="19" t="s">
        <v>1337</v>
      </c>
      <c r="G141" s="46">
        <v>1</v>
      </c>
      <c r="AJ141" s="19" t="s">
        <v>369</v>
      </c>
    </row>
    <row r="142" spans="6:37" x14ac:dyDescent="0.25">
      <c r="F142" s="19" t="s">
        <v>1336</v>
      </c>
      <c r="G142" s="46">
        <v>1</v>
      </c>
      <c r="AJ142" s="19" t="s">
        <v>322</v>
      </c>
    </row>
    <row r="143" spans="6:37" x14ac:dyDescent="0.25">
      <c r="F143" s="19" t="s">
        <v>1387</v>
      </c>
      <c r="G143" s="46">
        <v>1</v>
      </c>
      <c r="AJ143" s="19" t="s">
        <v>97</v>
      </c>
    </row>
    <row r="144" spans="6:37" x14ac:dyDescent="0.25">
      <c r="F144" s="19" t="s">
        <v>1388</v>
      </c>
      <c r="G144" s="46">
        <v>1</v>
      </c>
      <c r="AJ144" s="19" t="s">
        <v>428</v>
      </c>
    </row>
    <row r="145" spans="6:36" x14ac:dyDescent="0.25">
      <c r="F145" s="19" t="s">
        <v>1389</v>
      </c>
      <c r="G145" s="46">
        <v>1</v>
      </c>
      <c r="AJ145" s="19" t="s">
        <v>17</v>
      </c>
    </row>
    <row r="146" spans="6:36" x14ac:dyDescent="0.25">
      <c r="F146" s="19" t="s">
        <v>1390</v>
      </c>
      <c r="G146" s="46">
        <v>1</v>
      </c>
      <c r="AJ146" s="19" t="s">
        <v>394</v>
      </c>
    </row>
    <row r="147" spans="6:36" x14ac:dyDescent="0.25">
      <c r="F147" s="19" t="s">
        <v>1391</v>
      </c>
      <c r="G147" s="46">
        <v>1</v>
      </c>
      <c r="AJ147" s="19" t="s">
        <v>409</v>
      </c>
    </row>
    <row r="148" spans="6:36" x14ac:dyDescent="0.25">
      <c r="F148" s="19" t="s">
        <v>1392</v>
      </c>
      <c r="G148" s="46">
        <v>1</v>
      </c>
      <c r="AJ148" s="19" t="s">
        <v>331</v>
      </c>
    </row>
    <row r="149" spans="6:36" x14ac:dyDescent="0.25">
      <c r="F149" s="19" t="s">
        <v>1393</v>
      </c>
      <c r="G149" s="46">
        <v>2</v>
      </c>
      <c r="AJ149" s="19" t="s">
        <v>220</v>
      </c>
    </row>
    <row r="150" spans="6:36" x14ac:dyDescent="0.25">
      <c r="F150" s="19" t="s">
        <v>1394</v>
      </c>
      <c r="G150" s="46">
        <v>2</v>
      </c>
      <c r="AJ150" s="19" t="s">
        <v>291</v>
      </c>
    </row>
    <row r="151" spans="6:36" x14ac:dyDescent="0.25">
      <c r="F151" s="19" t="s">
        <v>1395</v>
      </c>
      <c r="G151" s="46">
        <v>1</v>
      </c>
      <c r="AJ151" s="19" t="s">
        <v>1208</v>
      </c>
    </row>
    <row r="152" spans="6:36" x14ac:dyDescent="0.25">
      <c r="F152" s="19" t="s">
        <v>1396</v>
      </c>
      <c r="G152" s="46">
        <v>1</v>
      </c>
      <c r="AJ152" s="19" t="s">
        <v>340</v>
      </c>
    </row>
    <row r="153" spans="6:36" x14ac:dyDescent="0.25">
      <c r="F153" s="19" t="s">
        <v>1397</v>
      </c>
      <c r="G153" s="46">
        <v>3</v>
      </c>
      <c r="AJ153" s="19" t="s">
        <v>264</v>
      </c>
    </row>
    <row r="154" spans="6:36" x14ac:dyDescent="0.25">
      <c r="F154" s="19" t="s">
        <v>1398</v>
      </c>
      <c r="G154" s="46">
        <v>1</v>
      </c>
      <c r="AJ154" s="19" t="s">
        <v>250</v>
      </c>
    </row>
    <row r="155" spans="6:36" x14ac:dyDescent="0.25">
      <c r="F155" s="19" t="s">
        <v>1399</v>
      </c>
      <c r="G155" s="46">
        <v>1</v>
      </c>
      <c r="AJ155" s="19" t="s">
        <v>227</v>
      </c>
    </row>
    <row r="156" spans="6:36" x14ac:dyDescent="0.25">
      <c r="F156" s="19" t="s">
        <v>1400</v>
      </c>
      <c r="G156" s="46">
        <v>1</v>
      </c>
      <c r="AJ156" s="19" t="s">
        <v>56</v>
      </c>
    </row>
    <row r="157" spans="6:36" x14ac:dyDescent="0.25">
      <c r="F157" s="19" t="s">
        <v>1163</v>
      </c>
      <c r="G157" s="46">
        <v>275</v>
      </c>
      <c r="AJ157" s="19" t="s">
        <v>128</v>
      </c>
    </row>
    <row r="158" spans="6:36" x14ac:dyDescent="0.25">
      <c r="AJ158" s="19" t="s">
        <v>72</v>
      </c>
    </row>
    <row r="159" spans="6:36" x14ac:dyDescent="0.25">
      <c r="AJ159" s="19" t="s">
        <v>305</v>
      </c>
    </row>
    <row r="160" spans="6:36" x14ac:dyDescent="0.25">
      <c r="F160">
        <f>COUNTA(F26:F157)</f>
        <v>132</v>
      </c>
      <c r="AJ160" s="19" t="s">
        <v>421</v>
      </c>
    </row>
    <row r="161" spans="36:36" x14ac:dyDescent="0.25">
      <c r="AJ161" s="19" t="s">
        <v>1195</v>
      </c>
    </row>
    <row r="162" spans="36:36" x14ac:dyDescent="0.25">
      <c r="AJ162" s="19" t="s">
        <v>1221</v>
      </c>
    </row>
    <row r="163" spans="36:36" x14ac:dyDescent="0.25">
      <c r="AJ163" s="19" t="s">
        <v>95</v>
      </c>
    </row>
    <row r="164" spans="36:36" x14ac:dyDescent="0.25">
      <c r="AJ164" s="19" t="s">
        <v>277</v>
      </c>
    </row>
    <row r="165" spans="36:36" x14ac:dyDescent="0.25">
      <c r="AJ165" s="19" t="s">
        <v>262</v>
      </c>
    </row>
    <row r="166" spans="36:36" x14ac:dyDescent="0.25">
      <c r="AJ166" s="19" t="s">
        <v>78</v>
      </c>
    </row>
    <row r="167" spans="36:36" x14ac:dyDescent="0.25">
      <c r="AJ167" s="19" t="s">
        <v>367</v>
      </c>
    </row>
    <row r="168" spans="36:36" x14ac:dyDescent="0.25">
      <c r="AJ168" s="19" t="s">
        <v>358</v>
      </c>
    </row>
    <row r="169" spans="36:36" x14ac:dyDescent="0.25">
      <c r="AJ169" s="19" t="s">
        <v>414</v>
      </c>
    </row>
    <row r="170" spans="36:36" x14ac:dyDescent="0.25">
      <c r="AJ170" s="19" t="s">
        <v>350</v>
      </c>
    </row>
    <row r="171" spans="36:36" x14ac:dyDescent="0.25">
      <c r="AJ171" s="19" t="s">
        <v>160</v>
      </c>
    </row>
    <row r="172" spans="36:36" x14ac:dyDescent="0.25">
      <c r="AJ172" s="19" t="s">
        <v>282</v>
      </c>
    </row>
    <row r="173" spans="36:36" x14ac:dyDescent="0.25">
      <c r="AJ173" s="19" t="s">
        <v>69</v>
      </c>
    </row>
    <row r="174" spans="36:36" x14ac:dyDescent="0.25">
      <c r="AJ174" s="19" t="s">
        <v>157</v>
      </c>
    </row>
    <row r="175" spans="36:36" x14ac:dyDescent="0.25">
      <c r="AJ175" s="19" t="s">
        <v>30</v>
      </c>
    </row>
    <row r="176" spans="36:36" x14ac:dyDescent="0.25">
      <c r="AJ176" s="19" t="s">
        <v>1181</v>
      </c>
    </row>
    <row r="177" spans="36:36" x14ac:dyDescent="0.25">
      <c r="AJ177" s="19" t="s">
        <v>139</v>
      </c>
    </row>
    <row r="178" spans="36:36" x14ac:dyDescent="0.25">
      <c r="AJ178" s="19" t="s">
        <v>298</v>
      </c>
    </row>
    <row r="179" spans="36:36" x14ac:dyDescent="0.25">
      <c r="AJ179" s="19" t="s">
        <v>296</v>
      </c>
    </row>
    <row r="180" spans="36:36" x14ac:dyDescent="0.25">
      <c r="AJ180" s="19" t="s">
        <v>232</v>
      </c>
    </row>
    <row r="181" spans="36:36" x14ac:dyDescent="0.25">
      <c r="AJ181" s="19" t="s">
        <v>236</v>
      </c>
    </row>
    <row r="182" spans="36:36" x14ac:dyDescent="0.25">
      <c r="AJ182" s="19" t="s">
        <v>404</v>
      </c>
    </row>
    <row r="183" spans="36:36" x14ac:dyDescent="0.25">
      <c r="AJ183" s="19" t="s">
        <v>374</v>
      </c>
    </row>
    <row r="184" spans="36:36" x14ac:dyDescent="0.25">
      <c r="AJ184" s="19" t="s">
        <v>1180</v>
      </c>
    </row>
    <row r="185" spans="36:36" x14ac:dyDescent="0.25">
      <c r="AJ185" s="19" t="s">
        <v>240</v>
      </c>
    </row>
    <row r="186" spans="36:36" x14ac:dyDescent="0.25">
      <c r="AJ186" s="19" t="s">
        <v>52</v>
      </c>
    </row>
    <row r="187" spans="36:36" x14ac:dyDescent="0.25">
      <c r="AJ187" s="19" t="s">
        <v>427</v>
      </c>
    </row>
    <row r="188" spans="36:36" x14ac:dyDescent="0.25">
      <c r="AJ188" s="19" t="s">
        <v>224</v>
      </c>
    </row>
    <row r="189" spans="36:36" x14ac:dyDescent="0.25">
      <c r="AJ189" s="19" t="s">
        <v>1198</v>
      </c>
    </row>
    <row r="190" spans="36:36" x14ac:dyDescent="0.25">
      <c r="AJ190" s="19" t="s">
        <v>258</v>
      </c>
    </row>
    <row r="191" spans="36:36" x14ac:dyDescent="0.25">
      <c r="AJ191" s="19" t="s">
        <v>1376</v>
      </c>
    </row>
    <row r="192" spans="36:36" x14ac:dyDescent="0.25">
      <c r="AJ192" s="19" t="s">
        <v>244</v>
      </c>
    </row>
    <row r="193" spans="36:36" x14ac:dyDescent="0.25">
      <c r="AJ193" s="19" t="s">
        <v>1244</v>
      </c>
    </row>
    <row r="194" spans="36:36" x14ac:dyDescent="0.25">
      <c r="AJ194" s="19" t="s">
        <v>193</v>
      </c>
    </row>
    <row r="195" spans="36:36" x14ac:dyDescent="0.25">
      <c r="AJ195" s="19" t="s">
        <v>335</v>
      </c>
    </row>
    <row r="196" spans="36:36" x14ac:dyDescent="0.25">
      <c r="AJ196" s="19" t="s">
        <v>111</v>
      </c>
    </row>
    <row r="197" spans="36:36" x14ac:dyDescent="0.25">
      <c r="AJ197" s="19" t="s">
        <v>279</v>
      </c>
    </row>
    <row r="198" spans="36:36" x14ac:dyDescent="0.25">
      <c r="AJ198" s="19" t="s">
        <v>1383</v>
      </c>
    </row>
    <row r="199" spans="36:36" x14ac:dyDescent="0.25">
      <c r="AJ199" s="19" t="s">
        <v>76</v>
      </c>
    </row>
    <row r="200" spans="36:36" x14ac:dyDescent="0.25">
      <c r="AJ200" s="19" t="s">
        <v>309</v>
      </c>
    </row>
    <row r="201" spans="36:36" x14ac:dyDescent="0.25">
      <c r="AJ201" s="19" t="s">
        <v>1372</v>
      </c>
    </row>
    <row r="202" spans="36:36" x14ac:dyDescent="0.25">
      <c r="AJ202" s="19" t="s">
        <v>311</v>
      </c>
    </row>
    <row r="203" spans="36:36" x14ac:dyDescent="0.25">
      <c r="AJ203" s="19" t="s">
        <v>43</v>
      </c>
    </row>
    <row r="204" spans="36:36" x14ac:dyDescent="0.25">
      <c r="AJ204" s="19" t="s">
        <v>210</v>
      </c>
    </row>
    <row r="205" spans="36:36" x14ac:dyDescent="0.25">
      <c r="AJ205" s="19" t="s">
        <v>194</v>
      </c>
    </row>
    <row r="206" spans="36:36" x14ac:dyDescent="0.25">
      <c r="AJ206" s="19" t="s">
        <v>386</v>
      </c>
    </row>
    <row r="207" spans="36:36" x14ac:dyDescent="0.25">
      <c r="AJ207" s="19" t="s">
        <v>1384</v>
      </c>
    </row>
    <row r="208" spans="36:36" x14ac:dyDescent="0.25">
      <c r="AJ208" s="19" t="s">
        <v>1381</v>
      </c>
    </row>
    <row r="209" spans="36:36" x14ac:dyDescent="0.25">
      <c r="AJ209" s="19" t="s">
        <v>125</v>
      </c>
    </row>
    <row r="210" spans="36:36" x14ac:dyDescent="0.25">
      <c r="AJ210" s="19" t="s">
        <v>365</v>
      </c>
    </row>
    <row r="211" spans="36:36" x14ac:dyDescent="0.25">
      <c r="AJ211" s="19" t="s">
        <v>437</v>
      </c>
    </row>
    <row r="212" spans="36:36" x14ac:dyDescent="0.25">
      <c r="AJ212" s="19" t="s">
        <v>362</v>
      </c>
    </row>
    <row r="213" spans="36:36" x14ac:dyDescent="0.25">
      <c r="AJ213" s="19" t="s">
        <v>284</v>
      </c>
    </row>
    <row r="214" spans="36:36" x14ac:dyDescent="0.25">
      <c r="AJ214" s="19" t="s">
        <v>63</v>
      </c>
    </row>
    <row r="215" spans="36:36" x14ac:dyDescent="0.25">
      <c r="AJ215" s="19" t="s">
        <v>1377</v>
      </c>
    </row>
    <row r="216" spans="36:36" x14ac:dyDescent="0.25">
      <c r="AJ216" s="19" t="s">
        <v>96</v>
      </c>
    </row>
    <row r="217" spans="36:36" x14ac:dyDescent="0.25">
      <c r="AJ217" s="19" t="s">
        <v>270</v>
      </c>
    </row>
    <row r="218" spans="36:36" x14ac:dyDescent="0.25">
      <c r="AJ218" s="19" t="s">
        <v>109</v>
      </c>
    </row>
    <row r="219" spans="36:36" x14ac:dyDescent="0.25">
      <c r="AJ219" s="19" t="s">
        <v>406</v>
      </c>
    </row>
    <row r="220" spans="36:36" x14ac:dyDescent="0.25">
      <c r="AJ220" s="19" t="s">
        <v>370</v>
      </c>
    </row>
    <row r="221" spans="36:36" x14ac:dyDescent="0.25">
      <c r="AJ221" s="19" t="s">
        <v>212</v>
      </c>
    </row>
    <row r="222" spans="36:36" x14ac:dyDescent="0.25">
      <c r="AJ222" s="19" t="s">
        <v>58</v>
      </c>
    </row>
    <row r="223" spans="36:36" x14ac:dyDescent="0.25">
      <c r="AJ223" s="19" t="s">
        <v>1214</v>
      </c>
    </row>
    <row r="224" spans="36:36" x14ac:dyDescent="0.25">
      <c r="AJ224" s="19" t="s">
        <v>315</v>
      </c>
    </row>
    <row r="225" spans="36:36" x14ac:dyDescent="0.25">
      <c r="AJ225" s="19" t="s">
        <v>308</v>
      </c>
    </row>
    <row r="226" spans="36:36" x14ac:dyDescent="0.25">
      <c r="AJ226" s="19" t="s">
        <v>330</v>
      </c>
    </row>
    <row r="227" spans="36:36" x14ac:dyDescent="0.25">
      <c r="AJ227" s="19" t="s">
        <v>1371</v>
      </c>
    </row>
    <row r="228" spans="36:36" x14ac:dyDescent="0.25">
      <c r="AJ228" s="19" t="s">
        <v>45</v>
      </c>
    </row>
    <row r="229" spans="36:36" x14ac:dyDescent="0.25">
      <c r="AJ229" s="19" t="s">
        <v>1209</v>
      </c>
    </row>
    <row r="230" spans="36:36" x14ac:dyDescent="0.25">
      <c r="AJ230" s="19" t="s">
        <v>385</v>
      </c>
    </row>
    <row r="231" spans="36:36" x14ac:dyDescent="0.25">
      <c r="AJ231" s="19" t="s">
        <v>209</v>
      </c>
    </row>
    <row r="232" spans="36:36" x14ac:dyDescent="0.25">
      <c r="AJ232" s="19" t="s">
        <v>273</v>
      </c>
    </row>
    <row r="233" spans="36:36" x14ac:dyDescent="0.25">
      <c r="AJ233" s="19" t="s">
        <v>422</v>
      </c>
    </row>
    <row r="234" spans="36:36" x14ac:dyDescent="0.25">
      <c r="AJ234" s="19" t="s">
        <v>175</v>
      </c>
    </row>
    <row r="235" spans="36:36" x14ac:dyDescent="0.25">
      <c r="AJ235" s="19" t="s">
        <v>1365</v>
      </c>
    </row>
    <row r="236" spans="36:36" x14ac:dyDescent="0.25">
      <c r="AJ236" s="19" t="s">
        <v>119</v>
      </c>
    </row>
    <row r="237" spans="36:36" x14ac:dyDescent="0.25">
      <c r="AJ237" s="19" t="s">
        <v>80</v>
      </c>
    </row>
    <row r="238" spans="36:36" x14ac:dyDescent="0.25">
      <c r="AJ238" s="19" t="s">
        <v>181</v>
      </c>
    </row>
    <row r="239" spans="36:36" x14ac:dyDescent="0.25">
      <c r="AJ239" s="19" t="s">
        <v>177</v>
      </c>
    </row>
    <row r="240" spans="36:36" x14ac:dyDescent="0.25">
      <c r="AJ240" s="19" t="s">
        <v>1385</v>
      </c>
    </row>
    <row r="241" spans="36:36" x14ac:dyDescent="0.25">
      <c r="AJ241" s="19" t="s">
        <v>204</v>
      </c>
    </row>
    <row r="242" spans="36:36" x14ac:dyDescent="0.25">
      <c r="AJ242" s="19" t="s">
        <v>39</v>
      </c>
    </row>
    <row r="243" spans="36:36" x14ac:dyDescent="0.25">
      <c r="AJ243" s="19" t="s">
        <v>301</v>
      </c>
    </row>
    <row r="244" spans="36:36" x14ac:dyDescent="0.25">
      <c r="AJ244" s="19" t="s">
        <v>1367</v>
      </c>
    </row>
    <row r="245" spans="36:36" x14ac:dyDescent="0.25">
      <c r="AJ245" s="19" t="s">
        <v>165</v>
      </c>
    </row>
    <row r="246" spans="36:36" x14ac:dyDescent="0.25">
      <c r="AJ246" s="19" t="s">
        <v>396</v>
      </c>
    </row>
    <row r="247" spans="36:36" x14ac:dyDescent="0.25">
      <c r="AJ247" s="19" t="s">
        <v>1202</v>
      </c>
    </row>
    <row r="248" spans="36:36" x14ac:dyDescent="0.25">
      <c r="AJ248" s="19" t="s">
        <v>1211</v>
      </c>
    </row>
    <row r="249" spans="36:36" x14ac:dyDescent="0.25">
      <c r="AJ249" s="19" t="s">
        <v>368</v>
      </c>
    </row>
    <row r="250" spans="36:36" x14ac:dyDescent="0.25">
      <c r="AJ250" s="19" t="s">
        <v>147</v>
      </c>
    </row>
    <row r="251" spans="36:36" x14ac:dyDescent="0.25">
      <c r="AJ251" s="19" t="s">
        <v>106</v>
      </c>
    </row>
    <row r="252" spans="36:36" x14ac:dyDescent="0.25">
      <c r="AJ252" s="19" t="s">
        <v>145</v>
      </c>
    </row>
    <row r="253" spans="36:36" x14ac:dyDescent="0.25">
      <c r="AJ253" s="19" t="s">
        <v>161</v>
      </c>
    </row>
    <row r="254" spans="36:36" x14ac:dyDescent="0.25">
      <c r="AJ254" s="19" t="s">
        <v>310</v>
      </c>
    </row>
    <row r="255" spans="36:36" x14ac:dyDescent="0.25">
      <c r="AJ255" s="19" t="s">
        <v>251</v>
      </c>
    </row>
    <row r="256" spans="36:36" x14ac:dyDescent="0.25">
      <c r="AJ256" s="19" t="s">
        <v>304</v>
      </c>
    </row>
    <row r="257" spans="36:36" x14ac:dyDescent="0.25">
      <c r="AJ257" s="19" t="s">
        <v>397</v>
      </c>
    </row>
    <row r="258" spans="36:36" x14ac:dyDescent="0.25">
      <c r="AJ258" s="19" t="s">
        <v>1215</v>
      </c>
    </row>
    <row r="259" spans="36:36" x14ac:dyDescent="0.25">
      <c r="AJ259" s="19" t="s">
        <v>382</v>
      </c>
    </row>
    <row r="260" spans="36:36" x14ac:dyDescent="0.25">
      <c r="AJ260" s="19" t="s">
        <v>391</v>
      </c>
    </row>
    <row r="261" spans="36:36" x14ac:dyDescent="0.25">
      <c r="AJ261" s="19" t="s">
        <v>1370</v>
      </c>
    </row>
    <row r="262" spans="36:36" x14ac:dyDescent="0.25">
      <c r="AJ262" s="19" t="s">
        <v>341</v>
      </c>
    </row>
    <row r="263" spans="36:36" x14ac:dyDescent="0.25">
      <c r="AJ263" s="19" t="s">
        <v>61</v>
      </c>
    </row>
    <row r="264" spans="36:36" x14ac:dyDescent="0.25">
      <c r="AJ264" s="19" t="s">
        <v>1363</v>
      </c>
    </row>
    <row r="265" spans="36:36" x14ac:dyDescent="0.25">
      <c r="AJ265" s="19" t="s">
        <v>372</v>
      </c>
    </row>
    <row r="266" spans="36:36" x14ac:dyDescent="0.25">
      <c r="AJ266" s="19" t="s">
        <v>167</v>
      </c>
    </row>
    <row r="267" spans="36:36" x14ac:dyDescent="0.25">
      <c r="AJ267" s="19" t="s">
        <v>229</v>
      </c>
    </row>
    <row r="268" spans="36:36" x14ac:dyDescent="0.25">
      <c r="AJ268" s="19" t="s">
        <v>423</v>
      </c>
    </row>
    <row r="269" spans="36:36" x14ac:dyDescent="0.25">
      <c r="AJ269" s="19" t="s">
        <v>94</v>
      </c>
    </row>
    <row r="270" spans="36:36" x14ac:dyDescent="0.25">
      <c r="AJ270" s="19" t="s">
        <v>268</v>
      </c>
    </row>
    <row r="271" spans="36:36" x14ac:dyDescent="0.25">
      <c r="AJ271" s="19" t="s">
        <v>364</v>
      </c>
    </row>
    <row r="272" spans="36:36" x14ac:dyDescent="0.25">
      <c r="AJ272" s="19" t="s">
        <v>178</v>
      </c>
    </row>
    <row r="273" spans="36:36" x14ac:dyDescent="0.25">
      <c r="AJ273" s="19" t="s">
        <v>238</v>
      </c>
    </row>
    <row r="274" spans="36:36" x14ac:dyDescent="0.25">
      <c r="AJ274" s="19" t="s">
        <v>339</v>
      </c>
    </row>
    <row r="275" spans="36:36" x14ac:dyDescent="0.25">
      <c r="AJ275" s="19" t="s">
        <v>143</v>
      </c>
    </row>
    <row r="276" spans="36:36" x14ac:dyDescent="0.25">
      <c r="AJ276" s="19" t="s">
        <v>173</v>
      </c>
    </row>
    <row r="277" spans="36:36" x14ac:dyDescent="0.25">
      <c r="AJ277" s="19" t="s">
        <v>408</v>
      </c>
    </row>
    <row r="278" spans="36:36" x14ac:dyDescent="0.25">
      <c r="AJ278" s="19" t="s">
        <v>388</v>
      </c>
    </row>
    <row r="279" spans="36:36" x14ac:dyDescent="0.25">
      <c r="AJ279" s="19" t="s">
        <v>156</v>
      </c>
    </row>
  </sheetData>
  <pageMargins left="0.7" right="0.7" top="0.75" bottom="0.75" header="0.3" footer="0.3"/>
  <pageSetup paperSize="9" scale="35" fitToHeight="0" orientation="landscape"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By Plant</vt:lpstr>
      <vt:lpstr>Department</vt:lpstr>
      <vt:lpstr>Cost Per Plant</vt:lpstr>
      <vt:lpstr>Qualification</vt:lpstr>
      <vt:lpstr>Names</vt:lpstr>
      <vt:lpstr>Employees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 Department</dc:creator>
  <cp:lastModifiedBy>volta admin</cp:lastModifiedBy>
  <cp:lastPrinted>2023-12-30T13:15:56Z</cp:lastPrinted>
  <dcterms:created xsi:type="dcterms:W3CDTF">2015-06-05T18:17:20Z</dcterms:created>
  <dcterms:modified xsi:type="dcterms:W3CDTF">2024-01-18T09:24:17Z</dcterms:modified>
</cp:coreProperties>
</file>