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samuelevianello/Desktop/TESI + STAGE/MasterThesis/Excel_Analysis/"/>
    </mc:Choice>
  </mc:AlternateContent>
  <bookViews>
    <workbookView xWindow="0" yWindow="460" windowWidth="25600" windowHeight="14320" tabRatio="500" firstSheet="3" activeTab="5"/>
  </bookViews>
  <sheets>
    <sheet name="frontier" sheetId="8" r:id="rId1"/>
    <sheet name="allocation2" sheetId="9" r:id="rId2"/>
    <sheet name="Small Allocation" sheetId="11" r:id="rId3"/>
    <sheet name="Sheet1" sheetId="10" r:id="rId4"/>
    <sheet name="Plots" sheetId="7" r:id="rId5"/>
    <sheet name="Allocation" sheetId="1" r:id="rId6"/>
    <sheet name="Allocation No BTC" sheetId="6" r:id="rId7"/>
    <sheet name="Data" sheetId="2" r:id="rId8"/>
    <sheet name="Allocation linear on vol" sheetId="12" r:id="rId9"/>
    <sheet name="Allocation linear on vol No BTC" sheetId="13" r:id="rId10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1" i="13" l="1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S4" i="13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K13" i="10"/>
  <c r="J13" i="10"/>
  <c r="I13" i="10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5" i="1"/>
  <c r="A4" i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" i="6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3" i="1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T29" i="6"/>
  <c r="T30" i="6"/>
  <c r="T31" i="6"/>
  <c r="T32" i="6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X203" i="1"/>
  <c r="AN203" i="1"/>
  <c r="AO203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X204" i="1"/>
  <c r="AN204" i="1"/>
  <c r="AO204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X205" i="1"/>
  <c r="AN205" i="1"/>
  <c r="AO205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X206" i="1"/>
  <c r="AN206" i="1"/>
  <c r="AO206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X207" i="1"/>
  <c r="AN207" i="1"/>
  <c r="AO207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X208" i="1"/>
  <c r="AN208" i="1"/>
  <c r="AO208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X209" i="1"/>
  <c r="AN209" i="1"/>
  <c r="AO209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X210" i="1"/>
  <c r="AN210" i="1"/>
  <c r="AO210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X211" i="1"/>
  <c r="AN211" i="1"/>
  <c r="AO211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X212" i="1"/>
  <c r="AN212" i="1"/>
  <c r="AO212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X213" i="1"/>
  <c r="AN213" i="1"/>
  <c r="AO213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X214" i="1"/>
  <c r="AN214" i="1"/>
  <c r="AO214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X215" i="1"/>
  <c r="AN215" i="1"/>
  <c r="AO215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X216" i="1"/>
  <c r="AN216" i="1"/>
  <c r="AO216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X217" i="1"/>
  <c r="AN217" i="1"/>
  <c r="AO217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X218" i="1"/>
  <c r="AN218" i="1"/>
  <c r="AO218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X219" i="1"/>
  <c r="AN219" i="1"/>
  <c r="AO219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X220" i="1"/>
  <c r="AN220" i="1"/>
  <c r="AO220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X221" i="1"/>
  <c r="AN221" i="1"/>
  <c r="AO221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X222" i="1"/>
  <c r="AN222" i="1"/>
  <c r="AO22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3" i="6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O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U3" i="1"/>
</calcChain>
</file>

<file path=xl/sharedStrings.xml><?xml version="1.0" encoding="utf-8"?>
<sst xmlns="http://schemas.openxmlformats.org/spreadsheetml/2006/main" count="167" uniqueCount="42">
  <si>
    <t>btc</t>
  </si>
  <si>
    <t>bric</t>
  </si>
  <si>
    <t>sp500</t>
  </si>
  <si>
    <t>eurostoxx</t>
  </si>
  <si>
    <t>nasdaq</t>
  </si>
  <si>
    <t>bond_europe</t>
  </si>
  <si>
    <t>bond_us</t>
  </si>
  <si>
    <t>bond_eur</t>
  </si>
  <si>
    <t>eur</t>
  </si>
  <si>
    <t>gbp</t>
  </si>
  <si>
    <t>chf</t>
  </si>
  <si>
    <t>jpy</t>
  </si>
  <si>
    <t>gold</t>
  </si>
  <si>
    <t>wti</t>
  </si>
  <si>
    <t>grain</t>
  </si>
  <si>
    <t>metal</t>
  </si>
  <si>
    <t>return</t>
  </si>
  <si>
    <t>volatility</t>
  </si>
  <si>
    <t>TOTAL WEIGHTS</t>
  </si>
  <si>
    <t>expected return</t>
  </si>
  <si>
    <t>TOT_RET</t>
  </si>
  <si>
    <t>CHECK ON THE ALLOCATION RETURNS</t>
  </si>
  <si>
    <t>OPTIMAL ALLOCATION FOR EACH RETURN</t>
  </si>
  <si>
    <t>EXP_RET</t>
  </si>
  <si>
    <t>BTC</t>
  </si>
  <si>
    <t>BRIC</t>
  </si>
  <si>
    <t>SP500</t>
  </si>
  <si>
    <t>EUROSTOXX</t>
  </si>
  <si>
    <t>NASDAQ</t>
  </si>
  <si>
    <t>Euro Bonds</t>
  </si>
  <si>
    <t>US bonds</t>
  </si>
  <si>
    <t>EUR bonds</t>
  </si>
  <si>
    <t>EUR</t>
  </si>
  <si>
    <t>GBP</t>
  </si>
  <si>
    <t>CHF</t>
  </si>
  <si>
    <t>JPY</t>
  </si>
  <si>
    <t>Gold</t>
  </si>
  <si>
    <t>WTI</t>
  </si>
  <si>
    <t>Grain</t>
  </si>
  <si>
    <t>Metal</t>
  </si>
  <si>
    <t>Volatility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</si>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</sst>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#,##0.0000"/>
    <numFmt numFmtId="166" formatCode="#,##0.00000"/>
    <numFmt numFmtId="167" formatCode="0.0000"/>
    <numFmt numFmtId="168" formatCode="0.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7" fontId="0" fillId="0" borderId="6" xfId="0" applyNumberFormat="1" applyBorder="1"/>
    <xf numFmtId="167" fontId="0" fillId="0" borderId="8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0" xfId="1" applyNumberFormat="1" applyFont="1"/>
    <xf numFmtId="167" fontId="0" fillId="0" borderId="6" xfId="1" applyNumberFormat="1" applyFont="1" applyBorder="1"/>
    <xf numFmtId="0" fontId="2" fillId="0" borderId="0" xfId="0" applyFont="1"/>
    <xf numFmtId="164" fontId="0" fillId="0" borderId="3" xfId="0" applyNumberFormat="1" applyBorder="1"/>
    <xf numFmtId="167" fontId="0" fillId="0" borderId="4" xfId="1" applyNumberFormat="1" applyFont="1" applyBorder="1"/>
    <xf numFmtId="164" fontId="0" fillId="0" borderId="9" xfId="0" applyNumberFormat="1" applyBorder="1"/>
    <xf numFmtId="164" fontId="0" fillId="0" borderId="10" xfId="0" applyNumberFormat="1" applyBorder="1"/>
    <xf numFmtId="168" fontId="0" fillId="0" borderId="0" xfId="0" applyNumberFormat="1"/>
    <xf numFmtId="168" fontId="0" fillId="2" borderId="2" xfId="0" applyNumberFormat="1" applyFill="1" applyBorder="1"/>
    <xf numFmtId="168" fontId="0" fillId="0" borderId="4" xfId="0" applyNumberFormat="1" applyBorder="1"/>
    <xf numFmtId="168" fontId="0" fillId="0" borderId="6" xfId="0" applyNumberFormat="1" applyBorder="1"/>
    <xf numFmtId="168" fontId="0" fillId="0" borderId="8" xfId="0" applyNumberFormat="1" applyBorder="1"/>
    <xf numFmtId="10" fontId="0" fillId="0" borderId="5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2" fillId="8" borderId="0" xfId="0" applyFont="1" applyFill="1" applyAlignment="1">
      <alignment horizontal="center"/>
    </xf>
  </cellXfs>
  <cellStyles count="6">
    <cellStyle name="Collegamento ipertestuale" xfId="2" builtinId="8" hidden="1"/>
    <cellStyle name="Collegamento ipertestuale" xfId="4" builtinId="8" hidden="1"/>
    <cellStyle name="Collegamento ipertestuale visitato" xfId="3" builtinId="9" hidden="1"/>
    <cellStyle name="Collegamento ipertestuale visitato" xfId="5" builtinId="9" hidden="1"/>
    <cellStyle name="Normale" xfId="0" builtinId="0"/>
    <cellStyle name="Percentuale" xfId="1" builtinId="5"/>
  </cellStyles>
  <dxfs count="0"/>
  <tableStyles count="0" defaultTableStyle="TableStyleMedium9" defaultPivotStyle="PivotStyleMedium7"/>
  <colors>
    <mruColors>
      <color rgb="FFBDB58D"/>
      <color rgb="FFDDD9C4"/>
      <color rgb="FFAFABAB"/>
      <color rgb="FF203D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  <a:latin typeface="Garamond" panose="02020404030301010803" pitchFamily="18" charset="0"/>
              </a:rPr>
              <a:t>CAPM Efficient</a:t>
            </a:r>
            <a:r>
              <a:rPr lang="it-IT" sz="1600" b="1" baseline="0">
                <a:solidFill>
                  <a:sysClr val="windowText" lastClr="000000"/>
                </a:solidFill>
                <a:latin typeface="Garamond" panose="02020404030301010803" pitchFamily="18" charset="0"/>
              </a:rPr>
              <a:t> Frontier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W/o Bitcoin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'Allocation No BTC'!$C$3:$C$32</c:f>
              <c:numCache>
                <c:formatCode>0.0000</c:formatCode>
                <c:ptCount val="30"/>
                <c:pt idx="0">
                  <c:v>0.02626333</c:v>
                </c:pt>
                <c:pt idx="1">
                  <c:v>0.02609423</c:v>
                </c:pt>
                <c:pt idx="2">
                  <c:v>0.02665416</c:v>
                </c:pt>
                <c:pt idx="3">
                  <c:v>0.02780483</c:v>
                </c:pt>
                <c:pt idx="4">
                  <c:v>0.02960388</c:v>
                </c:pt>
                <c:pt idx="5">
                  <c:v>0.03217054</c:v>
                </c:pt>
                <c:pt idx="6">
                  <c:v>0.03552318</c:v>
                </c:pt>
                <c:pt idx="7">
                  <c:v>0.03952283</c:v>
                </c:pt>
                <c:pt idx="8">
                  <c:v>0.04399339</c:v>
                </c:pt>
                <c:pt idx="9">
                  <c:v>0.04880562</c:v>
                </c:pt>
                <c:pt idx="10">
                  <c:v>0.05386803</c:v>
                </c:pt>
                <c:pt idx="11">
                  <c:v>0.05911638</c:v>
                </c:pt>
                <c:pt idx="12">
                  <c:v>0.06450531</c:v>
                </c:pt>
                <c:pt idx="13">
                  <c:v>0.07000235</c:v>
                </c:pt>
                <c:pt idx="14">
                  <c:v>0.07558392</c:v>
                </c:pt>
                <c:pt idx="15">
                  <c:v>0.08123259</c:v>
                </c:pt>
                <c:pt idx="16">
                  <c:v>0.0869353</c:v>
                </c:pt>
                <c:pt idx="17">
                  <c:v>0.09268205</c:v>
                </c:pt>
                <c:pt idx="18">
                  <c:v>0.09846515</c:v>
                </c:pt>
                <c:pt idx="19">
                  <c:v>0.10427855</c:v>
                </c:pt>
                <c:pt idx="20">
                  <c:v>0.11011744</c:v>
                </c:pt>
                <c:pt idx="21">
                  <c:v>0.11597798</c:v>
                </c:pt>
                <c:pt idx="22">
                  <c:v>0.12185705</c:v>
                </c:pt>
                <c:pt idx="23">
                  <c:v>0.12775207</c:v>
                </c:pt>
                <c:pt idx="24">
                  <c:v>0.13366096</c:v>
                </c:pt>
                <c:pt idx="25">
                  <c:v>0.13958193</c:v>
                </c:pt>
                <c:pt idx="26">
                  <c:v>0.1455135</c:v>
                </c:pt>
                <c:pt idx="27">
                  <c:v>0.1514545</c:v>
                </c:pt>
                <c:pt idx="28">
                  <c:v>0.1574038</c:v>
                </c:pt>
                <c:pt idx="29">
                  <c:v>0.1625779</c:v>
                </c:pt>
              </c:numCache>
            </c:numRef>
          </c:xVal>
          <c:yVal>
            <c:numRef>
              <c:f>'Allocation No BTC'!$A$3:$A$32</c:f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3A7-4A6C-93FA-7AE56F69182A}"/>
            </c:ext>
          </c:extLst>
        </c:ser>
        <c:ser>
          <c:idx val="2"/>
          <c:order val="1"/>
          <c:tx>
            <c:v>w/ btc</c:v>
          </c:tx>
          <c:spPr>
            <a:ln w="38100" cap="rnd">
              <a:solidFill>
                <a:srgbClr val="203D64"/>
              </a:solidFill>
              <a:round/>
            </a:ln>
            <a:effectLst/>
          </c:spPr>
          <c:marker>
            <c:symbol val="none"/>
          </c:marker>
          <c:xVal>
            <c:numRef>
              <c:f>Allocation!$D$4:$D$222</c:f>
              <c:numCache>
                <c:formatCode>0.000%</c:formatCode>
                <c:ptCount val="219"/>
                <c:pt idx="0">
                  <c:v>0.02606333</c:v>
                </c:pt>
                <c:pt idx="1">
                  <c:v>0.0260784</c:v>
                </c:pt>
                <c:pt idx="2">
                  <c:v>0.02612726</c:v>
                </c:pt>
                <c:pt idx="3">
                  <c:v>0.02620973</c:v>
                </c:pt>
                <c:pt idx="4">
                  <c:v>0.02632549</c:v>
                </c:pt>
                <c:pt idx="5">
                  <c:v>0.0264741</c:v>
                </c:pt>
                <c:pt idx="6">
                  <c:v>0.02665502</c:v>
                </c:pt>
                <c:pt idx="7">
                  <c:v>0.0268676</c:v>
                </c:pt>
                <c:pt idx="8">
                  <c:v>0.02711108</c:v>
                </c:pt>
                <c:pt idx="9">
                  <c:v>0.02738464</c:v>
                </c:pt>
                <c:pt idx="10">
                  <c:v>0.02768739</c:v>
                </c:pt>
                <c:pt idx="11">
                  <c:v>0.0280184</c:v>
                </c:pt>
                <c:pt idx="12">
                  <c:v>0.02837665</c:v>
                </c:pt>
                <c:pt idx="13">
                  <c:v>0.02876102</c:v>
                </c:pt>
                <c:pt idx="14">
                  <c:v>0.02917014</c:v>
                </c:pt>
                <c:pt idx="15">
                  <c:v>0.02960296</c:v>
                </c:pt>
                <c:pt idx="16">
                  <c:v>0.03005846</c:v>
                </c:pt>
                <c:pt idx="17">
                  <c:v>0.03053564</c:v>
                </c:pt>
                <c:pt idx="18">
                  <c:v>0.03103348</c:v>
                </c:pt>
                <c:pt idx="19">
                  <c:v>0.03155101</c:v>
                </c:pt>
                <c:pt idx="20">
                  <c:v>0.03208728</c:v>
                </c:pt>
                <c:pt idx="21">
                  <c:v>0.03264136</c:v>
                </c:pt>
                <c:pt idx="22">
                  <c:v>0.03321239</c:v>
                </c:pt>
                <c:pt idx="23">
                  <c:v>0.03379967</c:v>
                </c:pt>
                <c:pt idx="24">
                  <c:v>0.03440248</c:v>
                </c:pt>
                <c:pt idx="25">
                  <c:v>0.03762288</c:v>
                </c:pt>
                <c:pt idx="26">
                  <c:v>0.04112674</c:v>
                </c:pt>
                <c:pt idx="27">
                  <c:v>0.0448478</c:v>
                </c:pt>
                <c:pt idx="28">
                  <c:v>0.04873757</c:v>
                </c:pt>
                <c:pt idx="29">
                  <c:v>0.05275905</c:v>
                </c:pt>
                <c:pt idx="30">
                  <c:v>0.05688433</c:v>
                </c:pt>
                <c:pt idx="31">
                  <c:v>0.06109587</c:v>
                </c:pt>
                <c:pt idx="32">
                  <c:v>0.06537968</c:v>
                </c:pt>
                <c:pt idx="33">
                  <c:v>0.06972476</c:v>
                </c:pt>
                <c:pt idx="34">
                  <c:v>0.07412123</c:v>
                </c:pt>
                <c:pt idx="35">
                  <c:v>0.07856046</c:v>
                </c:pt>
                <c:pt idx="36">
                  <c:v>0.08303559</c:v>
                </c:pt>
                <c:pt idx="37">
                  <c:v>0.08754112</c:v>
                </c:pt>
                <c:pt idx="38">
                  <c:v>0.09207259</c:v>
                </c:pt>
                <c:pt idx="39">
                  <c:v>0.09662683</c:v>
                </c:pt>
                <c:pt idx="40">
                  <c:v>0.10120097</c:v>
                </c:pt>
                <c:pt idx="41">
                  <c:v>0.10579242</c:v>
                </c:pt>
                <c:pt idx="42">
                  <c:v>0.11039902</c:v>
                </c:pt>
                <c:pt idx="43">
                  <c:v>0.11501895</c:v>
                </c:pt>
                <c:pt idx="44">
                  <c:v>0.11965068</c:v>
                </c:pt>
                <c:pt idx="45">
                  <c:v>0.12429287</c:v>
                </c:pt>
                <c:pt idx="46">
                  <c:v>0.1289444</c:v>
                </c:pt>
                <c:pt idx="47">
                  <c:v>0.1336043</c:v>
                </c:pt>
                <c:pt idx="48">
                  <c:v>0.13827171</c:v>
                </c:pt>
                <c:pt idx="49">
                  <c:v>0.14294591</c:v>
                </c:pt>
                <c:pt idx="50">
                  <c:v>0.14762624</c:v>
                </c:pt>
                <c:pt idx="51">
                  <c:v>0.15231214</c:v>
                </c:pt>
                <c:pt idx="52">
                  <c:v>0.15700312</c:v>
                </c:pt>
                <c:pt idx="53">
                  <c:v>0.16169873</c:v>
                </c:pt>
                <c:pt idx="54">
                  <c:v>0.16639858</c:v>
                </c:pt>
                <c:pt idx="55">
                  <c:v>0.17110232</c:v>
                </c:pt>
                <c:pt idx="56">
                  <c:v>0.17580964</c:v>
                </c:pt>
                <c:pt idx="57">
                  <c:v>0.18052025</c:v>
                </c:pt>
                <c:pt idx="58">
                  <c:v>0.18523391</c:v>
                </c:pt>
                <c:pt idx="59">
                  <c:v>0.18995039</c:v>
                </c:pt>
                <c:pt idx="60">
                  <c:v>0.19466949</c:v>
                </c:pt>
                <c:pt idx="61">
                  <c:v>0.19939101</c:v>
                </c:pt>
                <c:pt idx="62">
                  <c:v>0.2041148</c:v>
                </c:pt>
                <c:pt idx="63">
                  <c:v>0.20884069</c:v>
                </c:pt>
                <c:pt idx="64">
                  <c:v>0.21356855</c:v>
                </c:pt>
                <c:pt idx="65">
                  <c:v>0.21829824</c:v>
                </c:pt>
                <c:pt idx="66">
                  <c:v>0.22302967</c:v>
                </c:pt>
                <c:pt idx="67">
                  <c:v>0.2277627</c:v>
                </c:pt>
                <c:pt idx="68">
                  <c:v>0.23249725</c:v>
                </c:pt>
                <c:pt idx="69">
                  <c:v>0.23723323</c:v>
                </c:pt>
                <c:pt idx="70">
                  <c:v>0.24197055</c:v>
                </c:pt>
                <c:pt idx="71">
                  <c:v>0.24670913</c:v>
                </c:pt>
                <c:pt idx="72">
                  <c:v>0.25144891</c:v>
                </c:pt>
                <c:pt idx="73">
                  <c:v>0.25618981</c:v>
                </c:pt>
                <c:pt idx="74">
                  <c:v>0.26093178</c:v>
                </c:pt>
                <c:pt idx="75">
                  <c:v>0.26567476</c:v>
                </c:pt>
                <c:pt idx="76">
                  <c:v>0.27041869</c:v>
                </c:pt>
                <c:pt idx="77">
                  <c:v>0.27516353</c:v>
                </c:pt>
                <c:pt idx="78">
                  <c:v>0.27990923</c:v>
                </c:pt>
                <c:pt idx="79">
                  <c:v>0.28465574</c:v>
                </c:pt>
                <c:pt idx="80">
                  <c:v>0.28940303</c:v>
                </c:pt>
                <c:pt idx="81">
                  <c:v>0.29415107</c:v>
                </c:pt>
                <c:pt idx="82">
                  <c:v>0.2988998</c:v>
                </c:pt>
                <c:pt idx="83">
                  <c:v>0.30364921</c:v>
                </c:pt>
                <c:pt idx="84">
                  <c:v>0.30839925</c:v>
                </c:pt>
                <c:pt idx="85">
                  <c:v>0.31314991</c:v>
                </c:pt>
                <c:pt idx="86">
                  <c:v>0.31790115</c:v>
                </c:pt>
                <c:pt idx="87">
                  <c:v>0.32265294</c:v>
                </c:pt>
                <c:pt idx="88">
                  <c:v>0.32740527</c:v>
                </c:pt>
                <c:pt idx="89">
                  <c:v>0.33215811</c:v>
                </c:pt>
                <c:pt idx="90">
                  <c:v>0.33691144</c:v>
                </c:pt>
                <c:pt idx="91">
                  <c:v>0.34166524</c:v>
                </c:pt>
                <c:pt idx="92">
                  <c:v>0.34641949</c:v>
                </c:pt>
                <c:pt idx="93">
                  <c:v>0.35117416</c:v>
                </c:pt>
                <c:pt idx="94">
                  <c:v>0.35592925</c:v>
                </c:pt>
                <c:pt idx="95">
                  <c:v>0.36068474</c:v>
                </c:pt>
                <c:pt idx="96">
                  <c:v>0.36544061</c:v>
                </c:pt>
                <c:pt idx="97">
                  <c:v>0.37019685</c:v>
                </c:pt>
                <c:pt idx="98">
                  <c:v>0.37495344</c:v>
                </c:pt>
                <c:pt idx="99">
                  <c:v>0.37971037</c:v>
                </c:pt>
                <c:pt idx="100">
                  <c:v>0.38446763</c:v>
                </c:pt>
                <c:pt idx="101">
                  <c:v>0.3892252</c:v>
                </c:pt>
                <c:pt idx="102">
                  <c:v>0.39398308</c:v>
                </c:pt>
                <c:pt idx="103">
                  <c:v>0.39874124</c:v>
                </c:pt>
                <c:pt idx="104">
                  <c:v>0.4034997</c:v>
                </c:pt>
                <c:pt idx="105">
                  <c:v>0.40825842</c:v>
                </c:pt>
                <c:pt idx="106">
                  <c:v>0.41301741</c:v>
                </c:pt>
                <c:pt idx="107">
                  <c:v>0.41777665</c:v>
                </c:pt>
                <c:pt idx="108">
                  <c:v>0.42253614</c:v>
                </c:pt>
                <c:pt idx="109">
                  <c:v>0.42729586</c:v>
                </c:pt>
                <c:pt idx="110">
                  <c:v>0.43205581</c:v>
                </c:pt>
                <c:pt idx="111">
                  <c:v>0.43681599</c:v>
                </c:pt>
                <c:pt idx="112">
                  <c:v>0.44157638</c:v>
                </c:pt>
                <c:pt idx="113">
                  <c:v>0.44633698</c:v>
                </c:pt>
                <c:pt idx="114">
                  <c:v>0.45109778</c:v>
                </c:pt>
                <c:pt idx="115">
                  <c:v>0.45585878</c:v>
                </c:pt>
                <c:pt idx="116">
                  <c:v>0.46061996</c:v>
                </c:pt>
                <c:pt idx="117">
                  <c:v>0.46538133</c:v>
                </c:pt>
                <c:pt idx="118">
                  <c:v>0.47014287</c:v>
                </c:pt>
                <c:pt idx="119">
                  <c:v>0.47490459</c:v>
                </c:pt>
                <c:pt idx="120">
                  <c:v>0.47966648</c:v>
                </c:pt>
                <c:pt idx="121">
                  <c:v>0.48442853</c:v>
                </c:pt>
                <c:pt idx="122">
                  <c:v>0.48919073</c:v>
                </c:pt>
                <c:pt idx="123">
                  <c:v>0.49395309</c:v>
                </c:pt>
                <c:pt idx="124">
                  <c:v>0.49871559</c:v>
                </c:pt>
                <c:pt idx="125">
                  <c:v>0.50347825</c:v>
                </c:pt>
                <c:pt idx="126">
                  <c:v>0.50824104</c:v>
                </c:pt>
                <c:pt idx="127">
                  <c:v>0.51300397</c:v>
                </c:pt>
                <c:pt idx="128">
                  <c:v>0.51776703</c:v>
                </c:pt>
                <c:pt idx="129">
                  <c:v>0.52253021</c:v>
                </c:pt>
                <c:pt idx="130">
                  <c:v>0.52729353</c:v>
                </c:pt>
                <c:pt idx="131">
                  <c:v>0.53205697</c:v>
                </c:pt>
                <c:pt idx="132">
                  <c:v>0.53682052</c:v>
                </c:pt>
                <c:pt idx="133">
                  <c:v>0.5415842</c:v>
                </c:pt>
                <c:pt idx="134">
                  <c:v>0.54634798</c:v>
                </c:pt>
                <c:pt idx="135">
                  <c:v>0.55111187</c:v>
                </c:pt>
                <c:pt idx="136">
                  <c:v>0.55587588</c:v>
                </c:pt>
                <c:pt idx="137">
                  <c:v>0.56063998</c:v>
                </c:pt>
                <c:pt idx="138">
                  <c:v>0.56540419</c:v>
                </c:pt>
                <c:pt idx="139">
                  <c:v>0.57016849</c:v>
                </c:pt>
                <c:pt idx="140">
                  <c:v>0.5749329</c:v>
                </c:pt>
                <c:pt idx="141">
                  <c:v>0.57969739</c:v>
                </c:pt>
                <c:pt idx="142">
                  <c:v>0.58446198</c:v>
                </c:pt>
                <c:pt idx="143">
                  <c:v>0.58922666</c:v>
                </c:pt>
                <c:pt idx="144">
                  <c:v>0.59399143</c:v>
                </c:pt>
                <c:pt idx="145">
                  <c:v>0.59875786</c:v>
                </c:pt>
                <c:pt idx="146">
                  <c:v>0.60352728</c:v>
                </c:pt>
                <c:pt idx="147">
                  <c:v>0.6082996</c:v>
                </c:pt>
                <c:pt idx="148">
                  <c:v>0.61307476</c:v>
                </c:pt>
                <c:pt idx="149">
                  <c:v>0.6178527</c:v>
                </c:pt>
                <c:pt idx="150">
                  <c:v>0.62263335</c:v>
                </c:pt>
                <c:pt idx="151">
                  <c:v>0.62741665</c:v>
                </c:pt>
                <c:pt idx="152">
                  <c:v>0.63220254</c:v>
                </c:pt>
                <c:pt idx="153">
                  <c:v>0.63699096</c:v>
                </c:pt>
                <c:pt idx="154">
                  <c:v>0.64178185</c:v>
                </c:pt>
                <c:pt idx="155">
                  <c:v>0.64657516</c:v>
                </c:pt>
                <c:pt idx="156">
                  <c:v>0.65137084</c:v>
                </c:pt>
                <c:pt idx="157">
                  <c:v>0.65616884</c:v>
                </c:pt>
                <c:pt idx="158">
                  <c:v>0.6609691</c:v>
                </c:pt>
                <c:pt idx="159">
                  <c:v>0.66577157</c:v>
                </c:pt>
                <c:pt idx="160">
                  <c:v>0.67057621</c:v>
                </c:pt>
                <c:pt idx="161">
                  <c:v>0.67538297</c:v>
                </c:pt>
                <c:pt idx="162">
                  <c:v>0.68019181</c:v>
                </c:pt>
                <c:pt idx="163">
                  <c:v>0.68500268</c:v>
                </c:pt>
                <c:pt idx="164">
                  <c:v>0.68981553</c:v>
                </c:pt>
                <c:pt idx="165">
                  <c:v>0.69463034</c:v>
                </c:pt>
                <c:pt idx="166">
                  <c:v>0.69944706</c:v>
                </c:pt>
                <c:pt idx="167">
                  <c:v>0.70426564</c:v>
                </c:pt>
                <c:pt idx="168">
                  <c:v>0.70908606</c:v>
                </c:pt>
                <c:pt idx="169">
                  <c:v>0.71390826</c:v>
                </c:pt>
                <c:pt idx="170">
                  <c:v>0.71873223</c:v>
                </c:pt>
                <c:pt idx="171">
                  <c:v>0.72355792</c:v>
                </c:pt>
                <c:pt idx="172">
                  <c:v>0.7283853</c:v>
                </c:pt>
                <c:pt idx="173">
                  <c:v>0.73321433</c:v>
                </c:pt>
                <c:pt idx="174">
                  <c:v>0.73804498</c:v>
                </c:pt>
                <c:pt idx="175">
                  <c:v>0.74287723</c:v>
                </c:pt>
                <c:pt idx="176">
                  <c:v>0.74771104</c:v>
                </c:pt>
                <c:pt idx="177">
                  <c:v>0.75254637</c:v>
                </c:pt>
                <c:pt idx="178">
                  <c:v>0.75738321</c:v>
                </c:pt>
                <c:pt idx="179">
                  <c:v>0.76222152</c:v>
                </c:pt>
                <c:pt idx="180">
                  <c:v>0.76706127</c:v>
                </c:pt>
                <c:pt idx="181">
                  <c:v>0.77190244</c:v>
                </c:pt>
                <c:pt idx="182">
                  <c:v>0.776745</c:v>
                </c:pt>
                <c:pt idx="183">
                  <c:v>0.78158892</c:v>
                </c:pt>
                <c:pt idx="184">
                  <c:v>0.78643419</c:v>
                </c:pt>
                <c:pt idx="185">
                  <c:v>0.79128077</c:v>
                </c:pt>
                <c:pt idx="186">
                  <c:v>0.79612864</c:v>
                </c:pt>
                <c:pt idx="187">
                  <c:v>0.80097777</c:v>
                </c:pt>
                <c:pt idx="188">
                  <c:v>0.80582816</c:v>
                </c:pt>
                <c:pt idx="189">
                  <c:v>0.81067976</c:v>
                </c:pt>
                <c:pt idx="190">
                  <c:v>0.81553256</c:v>
                </c:pt>
                <c:pt idx="191">
                  <c:v>0.82038655</c:v>
                </c:pt>
                <c:pt idx="192">
                  <c:v>0.82524169</c:v>
                </c:pt>
                <c:pt idx="193">
                  <c:v>0.83009797</c:v>
                </c:pt>
                <c:pt idx="194">
                  <c:v>0.83495537</c:v>
                </c:pt>
                <c:pt idx="195">
                  <c:v>0.83981386</c:v>
                </c:pt>
                <c:pt idx="196">
                  <c:v>0.84467344</c:v>
                </c:pt>
                <c:pt idx="197">
                  <c:v>0.84953408</c:v>
                </c:pt>
                <c:pt idx="198">
                  <c:v>0.85439576</c:v>
                </c:pt>
                <c:pt idx="199">
                  <c:v>0.85925846</c:v>
                </c:pt>
                <c:pt idx="200">
                  <c:v>0.86412218</c:v>
                </c:pt>
                <c:pt idx="201">
                  <c:v>0.86898688</c:v>
                </c:pt>
                <c:pt idx="202">
                  <c:v>0.87385256</c:v>
                </c:pt>
                <c:pt idx="203">
                  <c:v>0.8787192</c:v>
                </c:pt>
                <c:pt idx="204">
                  <c:v>0.88358678</c:v>
                </c:pt>
                <c:pt idx="205">
                  <c:v>0.88845529</c:v>
                </c:pt>
                <c:pt idx="206">
                  <c:v>0.89332471</c:v>
                </c:pt>
                <c:pt idx="207">
                  <c:v>0.89819503</c:v>
                </c:pt>
                <c:pt idx="208">
                  <c:v>0.90306623</c:v>
                </c:pt>
                <c:pt idx="209">
                  <c:v>0.90793829</c:v>
                </c:pt>
                <c:pt idx="210">
                  <c:v>0.91281122</c:v>
                </c:pt>
                <c:pt idx="211">
                  <c:v>0.91768498</c:v>
                </c:pt>
                <c:pt idx="212">
                  <c:v>0.92255957</c:v>
                </c:pt>
                <c:pt idx="213">
                  <c:v>0.92743498</c:v>
                </c:pt>
                <c:pt idx="214">
                  <c:v>0.93231118</c:v>
                </c:pt>
                <c:pt idx="215">
                  <c:v>0.93718818</c:v>
                </c:pt>
                <c:pt idx="216">
                  <c:v>0.94206595</c:v>
                </c:pt>
                <c:pt idx="217">
                  <c:v>0.94694449</c:v>
                </c:pt>
                <c:pt idx="218">
                  <c:v>0.95182378</c:v>
                </c:pt>
              </c:numCache>
            </c:numRef>
          </c:xVal>
          <c:yVal>
            <c:numRef>
              <c:f>Allocation!$C$4:$C$222</c:f>
              <c:numCache>
                <c:formatCode>0.000</c:formatCode>
                <c:ptCount val="219"/>
                <c:pt idx="0">
                  <c:v>0.03</c:v>
                </c:pt>
                <c:pt idx="1">
                  <c:v>0.0349999999999999</c:v>
                </c:pt>
                <c:pt idx="2">
                  <c:v>0.04</c:v>
                </c:pt>
                <c:pt idx="3">
                  <c:v>0.0449999999999999</c:v>
                </c:pt>
                <c:pt idx="4">
                  <c:v>0.05</c:v>
                </c:pt>
                <c:pt idx="5">
                  <c:v>0.0549999999999999</c:v>
                </c:pt>
                <c:pt idx="6">
                  <c:v>0.06</c:v>
                </c:pt>
                <c:pt idx="7">
                  <c:v>0.0649999999999999</c:v>
                </c:pt>
                <c:pt idx="8">
                  <c:v>0.0700000000000001</c:v>
                </c:pt>
                <c:pt idx="9">
                  <c:v>0.0749999999999999</c:v>
                </c:pt>
                <c:pt idx="10">
                  <c:v>0.0800000000000001</c:v>
                </c:pt>
                <c:pt idx="11">
                  <c:v>0.0849999999999999</c:v>
                </c:pt>
                <c:pt idx="12">
                  <c:v>0.0900000000000001</c:v>
                </c:pt>
                <c:pt idx="13">
                  <c:v>0.0949999999999999</c:v>
                </c:pt>
                <c:pt idx="14">
                  <c:v>0.1</c:v>
                </c:pt>
                <c:pt idx="15">
                  <c:v>0.105</c:v>
                </c:pt>
                <c:pt idx="16">
                  <c:v>0.11</c:v>
                </c:pt>
                <c:pt idx="17">
                  <c:v>0.115</c:v>
                </c:pt>
                <c:pt idx="18">
                  <c:v>0.12</c:v>
                </c:pt>
                <c:pt idx="19">
                  <c:v>0.125</c:v>
                </c:pt>
                <c:pt idx="20">
                  <c:v>0.13</c:v>
                </c:pt>
                <c:pt idx="21">
                  <c:v>0.135</c:v>
                </c:pt>
                <c:pt idx="22">
                  <c:v>0.14</c:v>
                </c:pt>
                <c:pt idx="23">
                  <c:v>0.145</c:v>
                </c:pt>
                <c:pt idx="24">
                  <c:v>0.15</c:v>
                </c:pt>
                <c:pt idx="25">
                  <c:v>0.175</c:v>
                </c:pt>
                <c:pt idx="26">
                  <c:v>0.2</c:v>
                </c:pt>
                <c:pt idx="27">
                  <c:v>0.225</c:v>
                </c:pt>
                <c:pt idx="28">
                  <c:v>0.25</c:v>
                </c:pt>
                <c:pt idx="29">
                  <c:v>0.275</c:v>
                </c:pt>
                <c:pt idx="30">
                  <c:v>0.3</c:v>
                </c:pt>
                <c:pt idx="31">
                  <c:v>0.325</c:v>
                </c:pt>
                <c:pt idx="32">
                  <c:v>0.35</c:v>
                </c:pt>
                <c:pt idx="33">
                  <c:v>0.375</c:v>
                </c:pt>
                <c:pt idx="34">
                  <c:v>0.4</c:v>
                </c:pt>
                <c:pt idx="35">
                  <c:v>0.425</c:v>
                </c:pt>
                <c:pt idx="36">
                  <c:v>0.45</c:v>
                </c:pt>
                <c:pt idx="37">
                  <c:v>0.475</c:v>
                </c:pt>
                <c:pt idx="38">
                  <c:v>0.5</c:v>
                </c:pt>
                <c:pt idx="39">
                  <c:v>0.525</c:v>
                </c:pt>
                <c:pt idx="40">
                  <c:v>0.55</c:v>
                </c:pt>
                <c:pt idx="41">
                  <c:v>0.575</c:v>
                </c:pt>
                <c:pt idx="42">
                  <c:v>0.6</c:v>
                </c:pt>
                <c:pt idx="43">
                  <c:v>0.625</c:v>
                </c:pt>
                <c:pt idx="44">
                  <c:v>0.65</c:v>
                </c:pt>
                <c:pt idx="45">
                  <c:v>0.675</c:v>
                </c:pt>
                <c:pt idx="46">
                  <c:v>0.7</c:v>
                </c:pt>
                <c:pt idx="47">
                  <c:v>0.725</c:v>
                </c:pt>
                <c:pt idx="48">
                  <c:v>0.75</c:v>
                </c:pt>
                <c:pt idx="49">
                  <c:v>0.775</c:v>
                </c:pt>
                <c:pt idx="50">
                  <c:v>0.8</c:v>
                </c:pt>
                <c:pt idx="51">
                  <c:v>0.825</c:v>
                </c:pt>
                <c:pt idx="52">
                  <c:v>0.85</c:v>
                </c:pt>
                <c:pt idx="53">
                  <c:v>0.875</c:v>
                </c:pt>
                <c:pt idx="54">
                  <c:v>0.9</c:v>
                </c:pt>
                <c:pt idx="55">
                  <c:v>0.925</c:v>
                </c:pt>
                <c:pt idx="56">
                  <c:v>0.95</c:v>
                </c:pt>
                <c:pt idx="57">
                  <c:v>0.975</c:v>
                </c:pt>
                <c:pt idx="58">
                  <c:v>1.0</c:v>
                </c:pt>
                <c:pt idx="59">
                  <c:v>1.025</c:v>
                </c:pt>
                <c:pt idx="60">
                  <c:v>1.05</c:v>
                </c:pt>
                <c:pt idx="61">
                  <c:v>1.075</c:v>
                </c:pt>
                <c:pt idx="62">
                  <c:v>1.1</c:v>
                </c:pt>
                <c:pt idx="63">
                  <c:v>1.125</c:v>
                </c:pt>
                <c:pt idx="64">
                  <c:v>1.15</c:v>
                </c:pt>
                <c:pt idx="65">
                  <c:v>1.175</c:v>
                </c:pt>
                <c:pt idx="66">
                  <c:v>1.2</c:v>
                </c:pt>
                <c:pt idx="67">
                  <c:v>1.225</c:v>
                </c:pt>
                <c:pt idx="68">
                  <c:v>1.25</c:v>
                </c:pt>
                <c:pt idx="69">
                  <c:v>1.275</c:v>
                </c:pt>
                <c:pt idx="70">
                  <c:v>1.3</c:v>
                </c:pt>
                <c:pt idx="71">
                  <c:v>1.325</c:v>
                </c:pt>
                <c:pt idx="72">
                  <c:v>1.35</c:v>
                </c:pt>
                <c:pt idx="73">
                  <c:v>1.375</c:v>
                </c:pt>
                <c:pt idx="74">
                  <c:v>1.4</c:v>
                </c:pt>
                <c:pt idx="75">
                  <c:v>1.425</c:v>
                </c:pt>
                <c:pt idx="76">
                  <c:v>1.45</c:v>
                </c:pt>
                <c:pt idx="77">
                  <c:v>1.475</c:v>
                </c:pt>
                <c:pt idx="78">
                  <c:v>1.5</c:v>
                </c:pt>
                <c:pt idx="79">
                  <c:v>1.525</c:v>
                </c:pt>
                <c:pt idx="80">
                  <c:v>1.55</c:v>
                </c:pt>
                <c:pt idx="81">
                  <c:v>1.575</c:v>
                </c:pt>
                <c:pt idx="82">
                  <c:v>1.6</c:v>
                </c:pt>
                <c:pt idx="83">
                  <c:v>1.625</c:v>
                </c:pt>
                <c:pt idx="84">
                  <c:v>1.65</c:v>
                </c:pt>
                <c:pt idx="85">
                  <c:v>1.675</c:v>
                </c:pt>
                <c:pt idx="86">
                  <c:v>1.7</c:v>
                </c:pt>
                <c:pt idx="87">
                  <c:v>1.725</c:v>
                </c:pt>
                <c:pt idx="88">
                  <c:v>1.75</c:v>
                </c:pt>
                <c:pt idx="89">
                  <c:v>1.775</c:v>
                </c:pt>
                <c:pt idx="90">
                  <c:v>1.8</c:v>
                </c:pt>
                <c:pt idx="91">
                  <c:v>1.825</c:v>
                </c:pt>
                <c:pt idx="92">
                  <c:v>1.85</c:v>
                </c:pt>
                <c:pt idx="93">
                  <c:v>1.875</c:v>
                </c:pt>
                <c:pt idx="94">
                  <c:v>1.9</c:v>
                </c:pt>
                <c:pt idx="95">
                  <c:v>1.925</c:v>
                </c:pt>
                <c:pt idx="96">
                  <c:v>1.95</c:v>
                </c:pt>
                <c:pt idx="97">
                  <c:v>1.975</c:v>
                </c:pt>
                <c:pt idx="98">
                  <c:v>2.0</c:v>
                </c:pt>
                <c:pt idx="99">
                  <c:v>2.025</c:v>
                </c:pt>
                <c:pt idx="100">
                  <c:v>2.05</c:v>
                </c:pt>
                <c:pt idx="101">
                  <c:v>2.075</c:v>
                </c:pt>
                <c:pt idx="102">
                  <c:v>2.1</c:v>
                </c:pt>
                <c:pt idx="103">
                  <c:v>2.125</c:v>
                </c:pt>
                <c:pt idx="104">
                  <c:v>2.15</c:v>
                </c:pt>
                <c:pt idx="105">
                  <c:v>2.175</c:v>
                </c:pt>
                <c:pt idx="106">
                  <c:v>2.2</c:v>
                </c:pt>
                <c:pt idx="107">
                  <c:v>2.225</c:v>
                </c:pt>
                <c:pt idx="108">
                  <c:v>2.25</c:v>
                </c:pt>
                <c:pt idx="109">
                  <c:v>2.275</c:v>
                </c:pt>
                <c:pt idx="110">
                  <c:v>2.3</c:v>
                </c:pt>
                <c:pt idx="111">
                  <c:v>2.325</c:v>
                </c:pt>
                <c:pt idx="112">
                  <c:v>2.35</c:v>
                </c:pt>
                <c:pt idx="113">
                  <c:v>2.375</c:v>
                </c:pt>
                <c:pt idx="114">
                  <c:v>2.4</c:v>
                </c:pt>
                <c:pt idx="115">
                  <c:v>2.425</c:v>
                </c:pt>
                <c:pt idx="116">
                  <c:v>2.45</c:v>
                </c:pt>
                <c:pt idx="117">
                  <c:v>2.475</c:v>
                </c:pt>
                <c:pt idx="118">
                  <c:v>2.5</c:v>
                </c:pt>
                <c:pt idx="119">
                  <c:v>2.525</c:v>
                </c:pt>
                <c:pt idx="120">
                  <c:v>2.55</c:v>
                </c:pt>
                <c:pt idx="121">
                  <c:v>2.575</c:v>
                </c:pt>
                <c:pt idx="122">
                  <c:v>2.6</c:v>
                </c:pt>
                <c:pt idx="123">
                  <c:v>2.625</c:v>
                </c:pt>
                <c:pt idx="124">
                  <c:v>2.65</c:v>
                </c:pt>
                <c:pt idx="125">
                  <c:v>2.675</c:v>
                </c:pt>
                <c:pt idx="126">
                  <c:v>2.7</c:v>
                </c:pt>
                <c:pt idx="127">
                  <c:v>2.725</c:v>
                </c:pt>
                <c:pt idx="128">
                  <c:v>2.75</c:v>
                </c:pt>
                <c:pt idx="129">
                  <c:v>2.775</c:v>
                </c:pt>
                <c:pt idx="130">
                  <c:v>2.8</c:v>
                </c:pt>
                <c:pt idx="131">
                  <c:v>2.825</c:v>
                </c:pt>
                <c:pt idx="132">
                  <c:v>2.85</c:v>
                </c:pt>
                <c:pt idx="133">
                  <c:v>2.875</c:v>
                </c:pt>
                <c:pt idx="134">
                  <c:v>2.9</c:v>
                </c:pt>
                <c:pt idx="135">
                  <c:v>2.925</c:v>
                </c:pt>
                <c:pt idx="136">
                  <c:v>2.95</c:v>
                </c:pt>
                <c:pt idx="137">
                  <c:v>2.975</c:v>
                </c:pt>
                <c:pt idx="138">
                  <c:v>3.0</c:v>
                </c:pt>
                <c:pt idx="139">
                  <c:v>3.025</c:v>
                </c:pt>
                <c:pt idx="140">
                  <c:v>3.05</c:v>
                </c:pt>
                <c:pt idx="141">
                  <c:v>3.075</c:v>
                </c:pt>
                <c:pt idx="142">
                  <c:v>3.1</c:v>
                </c:pt>
                <c:pt idx="143">
                  <c:v>3.125</c:v>
                </c:pt>
                <c:pt idx="144">
                  <c:v>3.15</c:v>
                </c:pt>
                <c:pt idx="145">
                  <c:v>3.175</c:v>
                </c:pt>
                <c:pt idx="146">
                  <c:v>3.2</c:v>
                </c:pt>
                <c:pt idx="147">
                  <c:v>3.225</c:v>
                </c:pt>
                <c:pt idx="148">
                  <c:v>3.25</c:v>
                </c:pt>
                <c:pt idx="149">
                  <c:v>3.275</c:v>
                </c:pt>
                <c:pt idx="150">
                  <c:v>3.3</c:v>
                </c:pt>
                <c:pt idx="151">
                  <c:v>3.325</c:v>
                </c:pt>
                <c:pt idx="152">
                  <c:v>3.35</c:v>
                </c:pt>
                <c:pt idx="153">
                  <c:v>3.375</c:v>
                </c:pt>
                <c:pt idx="154">
                  <c:v>3.4</c:v>
                </c:pt>
                <c:pt idx="155">
                  <c:v>3.425</c:v>
                </c:pt>
                <c:pt idx="156">
                  <c:v>3.45</c:v>
                </c:pt>
                <c:pt idx="157">
                  <c:v>3.475</c:v>
                </c:pt>
                <c:pt idx="158">
                  <c:v>3.5</c:v>
                </c:pt>
                <c:pt idx="159">
                  <c:v>3.525</c:v>
                </c:pt>
                <c:pt idx="160">
                  <c:v>3.55</c:v>
                </c:pt>
                <c:pt idx="161">
                  <c:v>3.575</c:v>
                </c:pt>
                <c:pt idx="162">
                  <c:v>3.6</c:v>
                </c:pt>
                <c:pt idx="163">
                  <c:v>3.625</c:v>
                </c:pt>
                <c:pt idx="164">
                  <c:v>3.65</c:v>
                </c:pt>
                <c:pt idx="165">
                  <c:v>3.675</c:v>
                </c:pt>
                <c:pt idx="166">
                  <c:v>3.7</c:v>
                </c:pt>
                <c:pt idx="167">
                  <c:v>3.725</c:v>
                </c:pt>
                <c:pt idx="168">
                  <c:v>3.75</c:v>
                </c:pt>
                <c:pt idx="169">
                  <c:v>3.775</c:v>
                </c:pt>
                <c:pt idx="170">
                  <c:v>3.8</c:v>
                </c:pt>
                <c:pt idx="171">
                  <c:v>3.825</c:v>
                </c:pt>
                <c:pt idx="172">
                  <c:v>3.85</c:v>
                </c:pt>
                <c:pt idx="173">
                  <c:v>3.875</c:v>
                </c:pt>
                <c:pt idx="174">
                  <c:v>3.9</c:v>
                </c:pt>
                <c:pt idx="175">
                  <c:v>3.925</c:v>
                </c:pt>
                <c:pt idx="176">
                  <c:v>3.95</c:v>
                </c:pt>
                <c:pt idx="177">
                  <c:v>3.975</c:v>
                </c:pt>
                <c:pt idx="178">
                  <c:v>4.0</c:v>
                </c:pt>
                <c:pt idx="179">
                  <c:v>4.025</c:v>
                </c:pt>
                <c:pt idx="180">
                  <c:v>4.05</c:v>
                </c:pt>
                <c:pt idx="181">
                  <c:v>4.075</c:v>
                </c:pt>
                <c:pt idx="182">
                  <c:v>4.1</c:v>
                </c:pt>
                <c:pt idx="183">
                  <c:v>4.125</c:v>
                </c:pt>
                <c:pt idx="184">
                  <c:v>4.15</c:v>
                </c:pt>
                <c:pt idx="185">
                  <c:v>4.175</c:v>
                </c:pt>
                <c:pt idx="186">
                  <c:v>4.2</c:v>
                </c:pt>
                <c:pt idx="187">
                  <c:v>4.225</c:v>
                </c:pt>
                <c:pt idx="188">
                  <c:v>4.25</c:v>
                </c:pt>
                <c:pt idx="189">
                  <c:v>4.275</c:v>
                </c:pt>
                <c:pt idx="190">
                  <c:v>4.3</c:v>
                </c:pt>
                <c:pt idx="191">
                  <c:v>4.325</c:v>
                </c:pt>
                <c:pt idx="192">
                  <c:v>4.35</c:v>
                </c:pt>
                <c:pt idx="193">
                  <c:v>4.375</c:v>
                </c:pt>
                <c:pt idx="194">
                  <c:v>4.4</c:v>
                </c:pt>
                <c:pt idx="195">
                  <c:v>4.425</c:v>
                </c:pt>
                <c:pt idx="196">
                  <c:v>4.45</c:v>
                </c:pt>
                <c:pt idx="197">
                  <c:v>4.475</c:v>
                </c:pt>
                <c:pt idx="198">
                  <c:v>4.5</c:v>
                </c:pt>
                <c:pt idx="199">
                  <c:v>4.525</c:v>
                </c:pt>
                <c:pt idx="200">
                  <c:v>4.55</c:v>
                </c:pt>
                <c:pt idx="201">
                  <c:v>4.575</c:v>
                </c:pt>
                <c:pt idx="202">
                  <c:v>4.6</c:v>
                </c:pt>
                <c:pt idx="203">
                  <c:v>4.625</c:v>
                </c:pt>
                <c:pt idx="204">
                  <c:v>4.65</c:v>
                </c:pt>
                <c:pt idx="205">
                  <c:v>4.675</c:v>
                </c:pt>
                <c:pt idx="206">
                  <c:v>4.7</c:v>
                </c:pt>
                <c:pt idx="207">
                  <c:v>4.725</c:v>
                </c:pt>
                <c:pt idx="208">
                  <c:v>4.75</c:v>
                </c:pt>
                <c:pt idx="209">
                  <c:v>4.775</c:v>
                </c:pt>
                <c:pt idx="210">
                  <c:v>4.8</c:v>
                </c:pt>
                <c:pt idx="211">
                  <c:v>4.825</c:v>
                </c:pt>
                <c:pt idx="212">
                  <c:v>4.85</c:v>
                </c:pt>
                <c:pt idx="213">
                  <c:v>4.875</c:v>
                </c:pt>
                <c:pt idx="214">
                  <c:v>4.9</c:v>
                </c:pt>
                <c:pt idx="215">
                  <c:v>4.925</c:v>
                </c:pt>
                <c:pt idx="216">
                  <c:v>4.95</c:v>
                </c:pt>
                <c:pt idx="217">
                  <c:v>4.975</c:v>
                </c:pt>
                <c:pt idx="218">
                  <c:v>5.0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3A7-4A6C-93FA-7AE56F69182A}"/>
            </c:ext>
          </c:extLst>
        </c:ser>
        <c:ser>
          <c:idx val="3"/>
          <c:order val="2"/>
          <c:tx>
            <c:v>w/o btc</c:v>
          </c:tx>
          <c:spPr>
            <a:ln w="38100" cap="rnd">
              <a:solidFill>
                <a:srgbClr val="AFABAB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63A7-4A6C-93FA-7AE56F69182A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63A7-4A6C-93FA-7AE56F69182A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63A7-4A6C-93FA-7AE56F69182A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63A7-4A6C-93FA-7AE56F69182A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63A7-4A6C-93FA-7AE56F69182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63A7-4A6C-93FA-7AE56F69182A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3A7-4A6C-93FA-7AE56F69182A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63A7-4A6C-93FA-7AE56F69182A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63A7-4A6C-93FA-7AE56F69182A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3A7-4A6C-93FA-7AE56F69182A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63A7-4A6C-93FA-7AE56F69182A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3A7-4A6C-93FA-7AE56F69182A}"/>
              </c:ext>
            </c:extLst>
          </c:dPt>
          <c:xVal>
            <c:numRef>
              <c:f>'Allocation No BTC'!$C$4:$C$32</c:f>
              <c:numCache>
                <c:formatCode>0.0000</c:formatCode>
                <c:ptCount val="29"/>
                <c:pt idx="0">
                  <c:v>0.02609423</c:v>
                </c:pt>
                <c:pt idx="1">
                  <c:v>0.02665416</c:v>
                </c:pt>
                <c:pt idx="2">
                  <c:v>0.02780483</c:v>
                </c:pt>
                <c:pt idx="3">
                  <c:v>0.02960388</c:v>
                </c:pt>
                <c:pt idx="4">
                  <c:v>0.03217054</c:v>
                </c:pt>
                <c:pt idx="5">
                  <c:v>0.03552318</c:v>
                </c:pt>
                <c:pt idx="6">
                  <c:v>0.03952283</c:v>
                </c:pt>
                <c:pt idx="7">
                  <c:v>0.04399339</c:v>
                </c:pt>
                <c:pt idx="8">
                  <c:v>0.04880562</c:v>
                </c:pt>
                <c:pt idx="9">
                  <c:v>0.05386803</c:v>
                </c:pt>
                <c:pt idx="10">
                  <c:v>0.05911638</c:v>
                </c:pt>
                <c:pt idx="11">
                  <c:v>0.06450531</c:v>
                </c:pt>
                <c:pt idx="12">
                  <c:v>0.07000235</c:v>
                </c:pt>
                <c:pt idx="13">
                  <c:v>0.07558392</c:v>
                </c:pt>
                <c:pt idx="14">
                  <c:v>0.08123259</c:v>
                </c:pt>
                <c:pt idx="15">
                  <c:v>0.0869353</c:v>
                </c:pt>
                <c:pt idx="16">
                  <c:v>0.09268205</c:v>
                </c:pt>
                <c:pt idx="17">
                  <c:v>0.09846515</c:v>
                </c:pt>
                <c:pt idx="18">
                  <c:v>0.10427855</c:v>
                </c:pt>
                <c:pt idx="19">
                  <c:v>0.11011744</c:v>
                </c:pt>
                <c:pt idx="20">
                  <c:v>0.11597798</c:v>
                </c:pt>
                <c:pt idx="21">
                  <c:v>0.12185705</c:v>
                </c:pt>
                <c:pt idx="22">
                  <c:v>0.12775207</c:v>
                </c:pt>
                <c:pt idx="23">
                  <c:v>0.13366096</c:v>
                </c:pt>
                <c:pt idx="24">
                  <c:v>0.13958193</c:v>
                </c:pt>
                <c:pt idx="25">
                  <c:v>0.1455135</c:v>
                </c:pt>
                <c:pt idx="26">
                  <c:v>0.1514545</c:v>
                </c:pt>
                <c:pt idx="27">
                  <c:v>0.1574038</c:v>
                </c:pt>
                <c:pt idx="28">
                  <c:v>0.1625779</c:v>
                </c:pt>
              </c:numCache>
            </c:numRef>
          </c:xVal>
          <c:yVal>
            <c:numRef>
              <c:f>'Allocation No BTC'!$B$4:$B$32</c:f>
              <c:numCache>
                <c:formatCode>0.000</c:formatCode>
                <c:ptCount val="29"/>
                <c:pt idx="0">
                  <c:v>0.03</c:v>
                </c:pt>
                <c:pt idx="1">
                  <c:v>0.0349999999999999</c:v>
                </c:pt>
                <c:pt idx="2">
                  <c:v>0.04</c:v>
                </c:pt>
                <c:pt idx="3">
                  <c:v>0.0449999999999999</c:v>
                </c:pt>
                <c:pt idx="4">
                  <c:v>0.05</c:v>
                </c:pt>
                <c:pt idx="5">
                  <c:v>0.0549999999999999</c:v>
                </c:pt>
                <c:pt idx="6">
                  <c:v>0.06</c:v>
                </c:pt>
                <c:pt idx="7">
                  <c:v>0.0649999999999999</c:v>
                </c:pt>
                <c:pt idx="8">
                  <c:v>0.0700000000000001</c:v>
                </c:pt>
                <c:pt idx="9">
                  <c:v>0.0749999999999999</c:v>
                </c:pt>
                <c:pt idx="10">
                  <c:v>0.0800000000000001</c:v>
                </c:pt>
                <c:pt idx="11">
                  <c:v>0.0849999999999999</c:v>
                </c:pt>
                <c:pt idx="12">
                  <c:v>0.0900000000000001</c:v>
                </c:pt>
                <c:pt idx="13">
                  <c:v>0.0949999999999999</c:v>
                </c:pt>
                <c:pt idx="14">
                  <c:v>0.1</c:v>
                </c:pt>
                <c:pt idx="15">
                  <c:v>0.105</c:v>
                </c:pt>
                <c:pt idx="16">
                  <c:v>0.11</c:v>
                </c:pt>
                <c:pt idx="17">
                  <c:v>0.115</c:v>
                </c:pt>
                <c:pt idx="18">
                  <c:v>0.12</c:v>
                </c:pt>
                <c:pt idx="19">
                  <c:v>0.125</c:v>
                </c:pt>
                <c:pt idx="20">
                  <c:v>0.13</c:v>
                </c:pt>
                <c:pt idx="21">
                  <c:v>0.135</c:v>
                </c:pt>
                <c:pt idx="22">
                  <c:v>0.14</c:v>
                </c:pt>
                <c:pt idx="23">
                  <c:v>0.145</c:v>
                </c:pt>
                <c:pt idx="24">
                  <c:v>0.15</c:v>
                </c:pt>
                <c:pt idx="25">
                  <c:v>0.155</c:v>
                </c:pt>
                <c:pt idx="26">
                  <c:v>0.16</c:v>
                </c:pt>
                <c:pt idx="27">
                  <c:v>0.165</c:v>
                </c:pt>
                <c:pt idx="28">
                  <c:v>0.17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3A7-4A6C-93FA-7AE56F691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437216"/>
        <c:axId val="1837440608"/>
      </c:scatterChart>
      <c:valAx>
        <c:axId val="1837437216"/>
        <c:scaling>
          <c:orientation val="minMax"/>
          <c:max val="0.09"/>
          <c:min val="0.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Annualized 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it-IT"/>
          </a:p>
        </c:txPr>
        <c:crossAx val="1837440608"/>
        <c:crosses val="autoZero"/>
        <c:crossBetween val="midCat"/>
        <c:majorUnit val="0.01"/>
      </c:valAx>
      <c:valAx>
        <c:axId val="1837440608"/>
        <c:scaling>
          <c:orientation val="minMax"/>
          <c:max val="0.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Annualized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it-IT"/>
          </a:p>
        </c:txPr>
        <c:crossAx val="183743721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1990615140626"/>
          <c:y val="0.947408119238879"/>
          <c:w val="0.176018769718748"/>
          <c:h val="0.0323826564118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it-IT" sz="2000">
                <a:solidFill>
                  <a:schemeClr val="tx1"/>
                </a:solidFill>
                <a:latin typeface="Garamond" panose="02020404030301010803" pitchFamily="18" charset="0"/>
              </a:rPr>
              <a:t>Optimal Allocation Including Bitcoin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Allocation!$E$2</c:f>
              <c:strCache>
                <c:ptCount val="1"/>
                <c:pt idx="0">
                  <c:v>btc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Allocation!$E$3:$E$41</c15:sqref>
                  </c15:fullRef>
                </c:ext>
              </c:extLst>
              <c:f>(Allocation!$E$7,Allocation!$E$9,Allocation!$E$11,Allocation!$E$13,Allocation!$E$15,Allocation!$E$17,Allocation!$E$19,Allocation!$E$21,Allocation!$E$23,Allocation!$E$25,Allocation!$E$27,Allocation!$E$29,Allocation!$E$31,Allocation!$E$33,Allocation!$E$35,Allocation!$E$37,Allocation!$E$39,Allocation!$E$41)</c:f>
              <c:numCache>
                <c:formatCode>0.00%</c:formatCode>
                <c:ptCount val="18"/>
                <c:pt idx="0">
                  <c:v>0.0027985438</c:v>
                </c:pt>
                <c:pt idx="1">
                  <c:v>0.0045000547</c:v>
                </c:pt>
                <c:pt idx="2">
                  <c:v>0.0062015656</c:v>
                </c:pt>
                <c:pt idx="3">
                  <c:v>0.0079030766</c:v>
                </c:pt>
                <c:pt idx="4">
                  <c:v>0.0096045875</c:v>
                </c:pt>
                <c:pt idx="5">
                  <c:v>0.0112980141</c:v>
                </c:pt>
                <c:pt idx="6">
                  <c:v>0.0129775279</c:v>
                </c:pt>
                <c:pt idx="7">
                  <c:v>0.0146570417</c:v>
                </c:pt>
                <c:pt idx="8">
                  <c:v>0.0163365554</c:v>
                </c:pt>
                <c:pt idx="9">
                  <c:v>0.0180160692</c:v>
                </c:pt>
                <c:pt idx="10">
                  <c:v>0.0197031596</c:v>
                </c:pt>
                <c:pt idx="11">
                  <c:v>0.02478488</c:v>
                </c:pt>
                <c:pt idx="12">
                  <c:v>0.03325831</c:v>
                </c:pt>
                <c:pt idx="13">
                  <c:v>0.04174876</c:v>
                </c:pt>
                <c:pt idx="14">
                  <c:v>0.05031403</c:v>
                </c:pt>
                <c:pt idx="15">
                  <c:v>0.05898049</c:v>
                </c:pt>
                <c:pt idx="16">
                  <c:v>0.06766798</c:v>
                </c:pt>
                <c:pt idx="17">
                  <c:v>0.07635547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3B-4958-A61A-497A241A2E66}"/>
            </c:ext>
          </c:extLst>
        </c:ser>
        <c:ser>
          <c:idx val="1"/>
          <c:order val="1"/>
          <c:tx>
            <c:strRef>
              <c:f>Allocation!$F$2</c:f>
              <c:strCache>
                <c:ptCount val="1"/>
                <c:pt idx="0">
                  <c:v>bric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Allocation!$F$3:$F$41</c15:sqref>
                  </c15:fullRef>
                </c:ext>
              </c:extLst>
              <c:f>(Allocation!$F$7,Allocation!$F$9,Allocation!$F$11,Allocation!$F$13,Allocation!$F$15,Allocation!$F$17,Allocation!$F$19,Allocation!$F$21,Allocation!$F$23,Allocation!$F$25,Allocation!$F$27,Allocation!$F$29,Allocation!$F$31,Allocation!$F$33,Allocation!$F$35,Allocation!$F$37,Allocation!$F$39,Allocation!$F$41)</c:f>
              <c:numCache>
                <c:formatCode>0.00%</c:formatCode>
                <c:ptCount val="18"/>
                <c:pt idx="0">
                  <c:v>3.170793E-19</c:v>
                </c:pt>
                <c:pt idx="1">
                  <c:v>2.37894E-19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6.313991E-20</c:v>
                </c:pt>
                <c:pt idx="11">
                  <c:v>-5.649927E-19</c:v>
                </c:pt>
                <c:pt idx="12">
                  <c:v>6.188345E-19</c:v>
                </c:pt>
                <c:pt idx="13">
                  <c:v>-7.966951E-19</c:v>
                </c:pt>
                <c:pt idx="14">
                  <c:v>6.250557E-19</c:v>
                </c:pt>
                <c:pt idx="15">
                  <c:v>6.533729E-19</c:v>
                </c:pt>
                <c:pt idx="16">
                  <c:v>-1.191834E-17</c:v>
                </c:pt>
                <c:pt idx="17">
                  <c:v>1.826574E-18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63B-4958-A61A-497A241A2E66}"/>
            </c:ext>
          </c:extLst>
        </c:ser>
        <c:ser>
          <c:idx val="2"/>
          <c:order val="2"/>
          <c:tx>
            <c:strRef>
              <c:f>Allocation!$G$2</c:f>
              <c:strCache>
                <c:ptCount val="1"/>
                <c:pt idx="0">
                  <c:v>sp500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Allocation!$G$3:$G$41</c15:sqref>
                  </c15:fullRef>
                </c:ext>
              </c:extLst>
              <c:f>(Allocation!$G$7,Allocation!$G$9,Allocation!$G$11,Allocation!$G$13,Allocation!$G$15,Allocation!$G$17,Allocation!$G$19,Allocation!$G$21,Allocation!$G$23,Allocation!$G$25,Allocation!$G$27,Allocation!$G$29,Allocation!$G$31,Allocation!$G$33,Allocation!$G$35,Allocation!$G$37,Allocation!$G$39,Allocation!$G$41)</c:f>
              <c:numCache>
                <c:formatCode>0.00%</c:formatCode>
                <c:ptCount val="18"/>
                <c:pt idx="0">
                  <c:v>0.08033776</c:v>
                </c:pt>
                <c:pt idx="1">
                  <c:v>0.08239669</c:v>
                </c:pt>
                <c:pt idx="2">
                  <c:v>0.08445563</c:v>
                </c:pt>
                <c:pt idx="3">
                  <c:v>0.08651456</c:v>
                </c:pt>
                <c:pt idx="4">
                  <c:v>0.0885735</c:v>
                </c:pt>
                <c:pt idx="5">
                  <c:v>0.08874992</c:v>
                </c:pt>
                <c:pt idx="6">
                  <c:v>0.0856866</c:v>
                </c:pt>
                <c:pt idx="7">
                  <c:v>0.08262328</c:v>
                </c:pt>
                <c:pt idx="8">
                  <c:v>0.07955996</c:v>
                </c:pt>
                <c:pt idx="9">
                  <c:v>0.07649664</c:v>
                </c:pt>
                <c:pt idx="10">
                  <c:v>0.07331585</c:v>
                </c:pt>
                <c:pt idx="11">
                  <c:v>0.06330823</c:v>
                </c:pt>
                <c:pt idx="12">
                  <c:v>0.04638193</c:v>
                </c:pt>
                <c:pt idx="13">
                  <c:v>0.02837714</c:v>
                </c:pt>
                <c:pt idx="14">
                  <c:v>0.008208835</c:v>
                </c:pt>
                <c:pt idx="15">
                  <c:v>-5.56468E-18</c:v>
                </c:pt>
                <c:pt idx="16">
                  <c:v>-1.708496E-17</c:v>
                </c:pt>
                <c:pt idx="17">
                  <c:v>1.160557E-17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63B-4958-A61A-497A241A2E66}"/>
            </c:ext>
          </c:extLst>
        </c:ser>
        <c:ser>
          <c:idx val="3"/>
          <c:order val="3"/>
          <c:tx>
            <c:strRef>
              <c:f>Allocation!$H$2</c:f>
              <c:strCache>
                <c:ptCount val="1"/>
                <c:pt idx="0">
                  <c:v>eurostoxx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Allocation!$H$3:$H$41</c15:sqref>
                  </c15:fullRef>
                </c:ext>
              </c:extLst>
              <c:f>(Allocation!$H$7,Allocation!$H$9,Allocation!$H$11,Allocation!$H$13,Allocation!$H$15,Allocation!$H$17,Allocation!$H$19,Allocation!$H$21,Allocation!$H$23,Allocation!$H$25,Allocation!$H$27,Allocation!$H$29,Allocation!$H$31,Allocation!$H$33,Allocation!$H$35,Allocation!$H$37,Allocation!$H$39,Allocation!$H$41)</c:f>
              <c:numCache>
                <c:formatCode>0.00%</c:formatCode>
                <c:ptCount val="18"/>
                <c:pt idx="0">
                  <c:v>7.283101E-18</c:v>
                </c:pt>
                <c:pt idx="1">
                  <c:v>1.137494E-17</c:v>
                </c:pt>
                <c:pt idx="2">
                  <c:v>1.546677E-17</c:v>
                </c:pt>
                <c:pt idx="3">
                  <c:v>1.955861E-17</c:v>
                </c:pt>
                <c:pt idx="4">
                  <c:v>2.365044E-17</c:v>
                </c:pt>
                <c:pt idx="5">
                  <c:v>2.784323E-17</c:v>
                </c:pt>
                <c:pt idx="6">
                  <c:v>3.220975E-17</c:v>
                </c:pt>
                <c:pt idx="7">
                  <c:v>3.657628E-17</c:v>
                </c:pt>
                <c:pt idx="8">
                  <c:v>1.722043E-18</c:v>
                </c:pt>
                <c:pt idx="9">
                  <c:v>1.205896E-19</c:v>
                </c:pt>
                <c:pt idx="10">
                  <c:v>1.042125E-18</c:v>
                </c:pt>
                <c:pt idx="11">
                  <c:v>-1.038834E-18</c:v>
                </c:pt>
                <c:pt idx="12">
                  <c:v>1.207052E-18</c:v>
                </c:pt>
                <c:pt idx="13">
                  <c:v>-1.614036E-18</c:v>
                </c:pt>
                <c:pt idx="14">
                  <c:v>3.111633E-18</c:v>
                </c:pt>
                <c:pt idx="15">
                  <c:v>-3.088015E-19</c:v>
                </c:pt>
                <c:pt idx="16">
                  <c:v>4.601176E-18</c:v>
                </c:pt>
                <c:pt idx="17">
                  <c:v>1.346419E-17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63B-4958-A61A-497A241A2E66}"/>
            </c:ext>
          </c:extLst>
        </c:ser>
        <c:ser>
          <c:idx val="4"/>
          <c:order val="4"/>
          <c:tx>
            <c:strRef>
              <c:f>Allocation!$I$2</c:f>
              <c:strCache>
                <c:ptCount val="1"/>
                <c:pt idx="0">
                  <c:v>nasdaq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Allocation!$I$3:$I$41</c15:sqref>
                  </c15:fullRef>
                </c:ext>
              </c:extLst>
              <c:f>(Allocation!$I$7,Allocation!$I$9,Allocation!$I$11,Allocation!$I$13,Allocation!$I$15,Allocation!$I$17,Allocation!$I$19,Allocation!$I$21,Allocation!$I$23,Allocation!$I$25,Allocation!$I$27,Allocation!$I$29,Allocation!$I$31,Allocation!$I$33,Allocation!$I$35,Allocation!$I$37,Allocation!$I$39,Allocation!$I$41)</c:f>
              <c:numCache>
                <c:formatCode>0.00%</c:formatCode>
                <c:ptCount val="18"/>
                <c:pt idx="0">
                  <c:v>1.254094E-17</c:v>
                </c:pt>
                <c:pt idx="1">
                  <c:v>2.122043E-17</c:v>
                </c:pt>
                <c:pt idx="2">
                  <c:v>2.989992E-17</c:v>
                </c:pt>
                <c:pt idx="3">
                  <c:v>3.857941E-17</c:v>
                </c:pt>
                <c:pt idx="4">
                  <c:v>4.72589E-17</c:v>
                </c:pt>
                <c:pt idx="5">
                  <c:v>0.001692392</c:v>
                </c:pt>
                <c:pt idx="6">
                  <c:v>0.006297337</c:v>
                </c:pt>
                <c:pt idx="7">
                  <c:v>0.01090228</c:v>
                </c:pt>
                <c:pt idx="8">
                  <c:v>0.01550723</c:v>
                </c:pt>
                <c:pt idx="9">
                  <c:v>0.02011217</c:v>
                </c:pt>
                <c:pt idx="10">
                  <c:v>0.02471365</c:v>
                </c:pt>
                <c:pt idx="11">
                  <c:v>0.03841938</c:v>
                </c:pt>
                <c:pt idx="12">
                  <c:v>0.06140625</c:v>
                </c:pt>
                <c:pt idx="13">
                  <c:v>0.08502194</c:v>
                </c:pt>
                <c:pt idx="14">
                  <c:v>0.109436</c:v>
                </c:pt>
                <c:pt idx="15">
                  <c:v>0.1232081</c:v>
                </c:pt>
                <c:pt idx="16">
                  <c:v>0.1302615</c:v>
                </c:pt>
                <c:pt idx="17">
                  <c:v>0.137315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63B-4958-A61A-497A241A2E66}"/>
            </c:ext>
          </c:extLst>
        </c:ser>
        <c:ser>
          <c:idx val="5"/>
          <c:order val="5"/>
          <c:tx>
            <c:strRef>
              <c:f>Allocation!$J$2</c:f>
              <c:strCache>
                <c:ptCount val="1"/>
                <c:pt idx="0">
                  <c:v>bond_europe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Allocation!$J$3:$J$41</c15:sqref>
                  </c15:fullRef>
                </c:ext>
              </c:extLst>
              <c:f>(Allocation!$J$7,Allocation!$J$9,Allocation!$J$11,Allocation!$J$13,Allocation!$J$15,Allocation!$J$17,Allocation!$J$19,Allocation!$J$21,Allocation!$J$23,Allocation!$J$25,Allocation!$J$27,Allocation!$J$29,Allocation!$J$31,Allocation!$J$33,Allocation!$J$35,Allocation!$J$37,Allocation!$J$39,Allocation!$J$41)</c:f>
              <c:numCache>
                <c:formatCode>0.00%</c:formatCode>
                <c:ptCount val="18"/>
                <c:pt idx="0">
                  <c:v>3.47422E-16</c:v>
                </c:pt>
                <c:pt idx="1">
                  <c:v>3.485377E-16</c:v>
                </c:pt>
                <c:pt idx="2">
                  <c:v>3.496534E-16</c:v>
                </c:pt>
                <c:pt idx="3">
                  <c:v>3.507691E-16</c:v>
                </c:pt>
                <c:pt idx="4">
                  <c:v>3.518848E-16</c:v>
                </c:pt>
                <c:pt idx="5">
                  <c:v>3.544659E-16</c:v>
                </c:pt>
                <c:pt idx="6">
                  <c:v>3.595687E-16</c:v>
                </c:pt>
                <c:pt idx="7">
                  <c:v>3.646716E-16</c:v>
                </c:pt>
                <c:pt idx="8">
                  <c:v>3.697744E-16</c:v>
                </c:pt>
                <c:pt idx="9">
                  <c:v>3.748773E-16</c:v>
                </c:pt>
                <c:pt idx="10">
                  <c:v>3.785026E-16</c:v>
                </c:pt>
                <c:pt idx="11">
                  <c:v>3.860823E-16</c:v>
                </c:pt>
                <c:pt idx="12">
                  <c:v>3.996116E-16</c:v>
                </c:pt>
                <c:pt idx="13">
                  <c:v>4.170569E-16</c:v>
                </c:pt>
                <c:pt idx="14">
                  <c:v>4.435781E-16</c:v>
                </c:pt>
                <c:pt idx="15">
                  <c:v>-5.294042E-17</c:v>
                </c:pt>
                <c:pt idx="16">
                  <c:v>2.132381E-17</c:v>
                </c:pt>
                <c:pt idx="17">
                  <c:v>-3.469447E-18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63B-4958-A61A-497A241A2E66}"/>
            </c:ext>
          </c:extLst>
        </c:ser>
        <c:ser>
          <c:idx val="7"/>
          <c:order val="6"/>
          <c:tx>
            <c:strRef>
              <c:f>Allocation!$L$2</c:f>
              <c:strCache>
                <c:ptCount val="1"/>
                <c:pt idx="0">
                  <c:v>bond_eur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</a:schemeClr>
                </a:gs>
                <a:gs pos="0">
                  <a:schemeClr val="accent2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Allocation!$L$3:$L$41</c15:sqref>
                  </c15:fullRef>
                </c:ext>
              </c:extLst>
              <c:f>(Allocation!$L$7,Allocation!$L$9,Allocation!$L$11,Allocation!$L$13,Allocation!$L$15,Allocation!$L$17,Allocation!$L$19,Allocation!$L$21,Allocation!$L$23,Allocation!$L$25,Allocation!$L$27,Allocation!$L$29,Allocation!$L$31,Allocation!$L$33,Allocation!$L$35,Allocation!$L$37,Allocation!$L$39,Allocation!$L$41)</c:f>
              <c:numCache>
                <c:formatCode>0.00%</c:formatCode>
                <c:ptCount val="18"/>
                <c:pt idx="0">
                  <c:v>1.757408E-17</c:v>
                </c:pt>
                <c:pt idx="1">
                  <c:v>1.617817E-17</c:v>
                </c:pt>
                <c:pt idx="2">
                  <c:v>1.478227E-17</c:v>
                </c:pt>
                <c:pt idx="3">
                  <c:v>1.338636E-17</c:v>
                </c:pt>
                <c:pt idx="4">
                  <c:v>1.199046E-17</c:v>
                </c:pt>
                <c:pt idx="5">
                  <c:v>1.155142E-17</c:v>
                </c:pt>
                <c:pt idx="6">
                  <c:v>1.275911E-17</c:v>
                </c:pt>
                <c:pt idx="7">
                  <c:v>1.396681E-17</c:v>
                </c:pt>
                <c:pt idx="8">
                  <c:v>1.517451E-17</c:v>
                </c:pt>
                <c:pt idx="9">
                  <c:v>1.63822E-17</c:v>
                </c:pt>
                <c:pt idx="10">
                  <c:v>1.774426E-17</c:v>
                </c:pt>
                <c:pt idx="11">
                  <c:v>2.24067E-17</c:v>
                </c:pt>
                <c:pt idx="12">
                  <c:v>2.995798E-17</c:v>
                </c:pt>
                <c:pt idx="13">
                  <c:v>1.243897E-19</c:v>
                </c:pt>
                <c:pt idx="14">
                  <c:v>-8.673617E-19</c:v>
                </c:pt>
                <c:pt idx="15">
                  <c:v>0.0</c:v>
                </c:pt>
                <c:pt idx="16">
                  <c:v>0.0</c:v>
                </c:pt>
                <c:pt idx="17">
                  <c:v>4.71264E-18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63B-4958-A61A-497A241A2E66}"/>
            </c:ext>
          </c:extLst>
        </c:ser>
        <c:ser>
          <c:idx val="8"/>
          <c:order val="7"/>
          <c:tx>
            <c:strRef>
              <c:f>Allocation!$M$2</c:f>
              <c:strCache>
                <c:ptCount val="1"/>
                <c:pt idx="0">
                  <c:v>eur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</a:schemeClr>
                </a:gs>
                <a:gs pos="0">
                  <a:schemeClr val="accent3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Allocation!$M$3:$M$41</c15:sqref>
                  </c15:fullRef>
                </c:ext>
              </c:extLst>
              <c:f>(Allocation!$M$7,Allocation!$M$9,Allocation!$M$11,Allocation!$M$13,Allocation!$M$15,Allocation!$M$17,Allocation!$M$19,Allocation!$M$21,Allocation!$M$23,Allocation!$M$25,Allocation!$M$27,Allocation!$M$29,Allocation!$M$31,Allocation!$M$33,Allocation!$M$35,Allocation!$M$37,Allocation!$M$39,Allocation!$M$41)</c:f>
              <c:numCache>
                <c:formatCode>0.00%</c:formatCode>
                <c:ptCount val="18"/>
                <c:pt idx="0">
                  <c:v>0.02425454</c:v>
                </c:pt>
                <c:pt idx="1">
                  <c:v>0.02287473</c:v>
                </c:pt>
                <c:pt idx="2">
                  <c:v>0.02149493</c:v>
                </c:pt>
                <c:pt idx="3">
                  <c:v>0.02011512</c:v>
                </c:pt>
                <c:pt idx="4">
                  <c:v>0.01873532</c:v>
                </c:pt>
                <c:pt idx="5">
                  <c:v>0.01744449</c:v>
                </c:pt>
                <c:pt idx="6">
                  <c:v>0.0163068</c:v>
                </c:pt>
                <c:pt idx="7">
                  <c:v>0.0151691</c:v>
                </c:pt>
                <c:pt idx="8">
                  <c:v>0.0140314</c:v>
                </c:pt>
                <c:pt idx="9">
                  <c:v>0.01289371</c:v>
                </c:pt>
                <c:pt idx="10">
                  <c:v>0.01156565</c:v>
                </c:pt>
                <c:pt idx="11">
                  <c:v>0.006656965</c:v>
                </c:pt>
                <c:pt idx="12">
                  <c:v>0.0</c:v>
                </c:pt>
                <c:pt idx="13">
                  <c:v>1.824273E-18</c:v>
                </c:pt>
                <c:pt idx="14">
                  <c:v>3.770811E-17</c:v>
                </c:pt>
                <c:pt idx="15">
                  <c:v>3.000943E-17</c:v>
                </c:pt>
                <c:pt idx="16">
                  <c:v>4.180881E-17</c:v>
                </c:pt>
                <c:pt idx="17">
                  <c:v>5.384827E-17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63B-4958-A61A-497A241A2E66}"/>
            </c:ext>
          </c:extLst>
        </c:ser>
        <c:ser>
          <c:idx val="9"/>
          <c:order val="8"/>
          <c:tx>
            <c:strRef>
              <c:f>Allocation!$N$2</c:f>
              <c:strCache>
                <c:ptCount val="1"/>
                <c:pt idx="0">
                  <c:v>gbp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</a:schemeClr>
                </a:gs>
                <a:gs pos="0">
                  <a:schemeClr val="accent4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Allocation!$N$3:$N$41</c15:sqref>
                  </c15:fullRef>
                </c:ext>
              </c:extLst>
              <c:f>(Allocation!$N$7,Allocation!$N$9,Allocation!$N$11,Allocation!$N$13,Allocation!$N$15,Allocation!$N$17,Allocation!$N$19,Allocation!$N$21,Allocation!$N$23,Allocation!$N$25,Allocation!$N$27,Allocation!$N$29,Allocation!$N$31,Allocation!$N$33,Allocation!$N$35,Allocation!$N$37,Allocation!$N$39,Allocation!$N$41)</c:f>
              <c:numCache>
                <c:formatCode>0.00%</c:formatCode>
                <c:ptCount val="18"/>
                <c:pt idx="0">
                  <c:v>0.05678768</c:v>
                </c:pt>
                <c:pt idx="1">
                  <c:v>0.05495032</c:v>
                </c:pt>
                <c:pt idx="2">
                  <c:v>0.05311296</c:v>
                </c:pt>
                <c:pt idx="3">
                  <c:v>0.0512756</c:v>
                </c:pt>
                <c:pt idx="4">
                  <c:v>0.04943823</c:v>
                </c:pt>
                <c:pt idx="5">
                  <c:v>0.04761636</c:v>
                </c:pt>
                <c:pt idx="6">
                  <c:v>0.04582115</c:v>
                </c:pt>
                <c:pt idx="7">
                  <c:v>0.04402594</c:v>
                </c:pt>
                <c:pt idx="8">
                  <c:v>0.04223073</c:v>
                </c:pt>
                <c:pt idx="9">
                  <c:v>0.04043552</c:v>
                </c:pt>
                <c:pt idx="10">
                  <c:v>0.03854821</c:v>
                </c:pt>
                <c:pt idx="11">
                  <c:v>0.03256403</c:v>
                </c:pt>
                <c:pt idx="12">
                  <c:v>0.0216944</c:v>
                </c:pt>
                <c:pt idx="13">
                  <c:v>0.006911423</c:v>
                </c:pt>
                <c:pt idx="14">
                  <c:v>4.444986E-19</c:v>
                </c:pt>
                <c:pt idx="15">
                  <c:v>1.886134E-17</c:v>
                </c:pt>
                <c:pt idx="16">
                  <c:v>-4.038001E-19</c:v>
                </c:pt>
                <c:pt idx="17">
                  <c:v>5.666342E-17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63B-4958-A61A-497A241A2E66}"/>
            </c:ext>
          </c:extLst>
        </c:ser>
        <c:ser>
          <c:idx val="10"/>
          <c:order val="9"/>
          <c:tx>
            <c:strRef>
              <c:f>Allocation!$O$2</c:f>
              <c:strCache>
                <c:ptCount val="1"/>
                <c:pt idx="0">
                  <c:v>chf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</a:schemeClr>
                </a:gs>
                <a:gs pos="0">
                  <a:schemeClr val="accent5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Allocation!$O$3:$O$41</c15:sqref>
                  </c15:fullRef>
                </c:ext>
              </c:extLst>
              <c:f>(Allocation!$O$7,Allocation!$O$9,Allocation!$O$11,Allocation!$O$13,Allocation!$O$15,Allocation!$O$17,Allocation!$O$19,Allocation!$O$21,Allocation!$O$23,Allocation!$O$25,Allocation!$O$27,Allocation!$O$29,Allocation!$O$31,Allocation!$O$33,Allocation!$O$35,Allocation!$O$37,Allocation!$O$39,Allocation!$O$41)</c:f>
              <c:numCache>
                <c:formatCode>0.00%</c:formatCode>
                <c:ptCount val="18"/>
                <c:pt idx="0">
                  <c:v>1.484004E-17</c:v>
                </c:pt>
                <c:pt idx="1">
                  <c:v>2.422643E-17</c:v>
                </c:pt>
                <c:pt idx="2">
                  <c:v>3.361281E-17</c:v>
                </c:pt>
                <c:pt idx="3">
                  <c:v>4.29992E-17</c:v>
                </c:pt>
                <c:pt idx="4">
                  <c:v>5.238558E-17</c:v>
                </c:pt>
                <c:pt idx="5">
                  <c:v>6.193136E-17</c:v>
                </c:pt>
                <c:pt idx="6">
                  <c:v>7.175145E-17</c:v>
                </c:pt>
                <c:pt idx="7">
                  <c:v>8.157154E-17</c:v>
                </c:pt>
                <c:pt idx="8">
                  <c:v>9.139163E-17</c:v>
                </c:pt>
                <c:pt idx="9">
                  <c:v>1.012117E-16</c:v>
                </c:pt>
                <c:pt idx="10">
                  <c:v>7.683373E-19</c:v>
                </c:pt>
                <c:pt idx="11">
                  <c:v>-4.121057E-19</c:v>
                </c:pt>
                <c:pt idx="12">
                  <c:v>1.891575E-19</c:v>
                </c:pt>
                <c:pt idx="13">
                  <c:v>0.0</c:v>
                </c:pt>
                <c:pt idx="14">
                  <c:v>1.615943E-18</c:v>
                </c:pt>
                <c:pt idx="15">
                  <c:v>7.595266E-19</c:v>
                </c:pt>
                <c:pt idx="16">
                  <c:v>1.240927E-18</c:v>
                </c:pt>
                <c:pt idx="17">
                  <c:v>1.450152E-18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F63B-4958-A61A-497A241A2E66}"/>
            </c:ext>
          </c:extLst>
        </c:ser>
        <c:ser>
          <c:idx val="11"/>
          <c:order val="10"/>
          <c:tx>
            <c:strRef>
              <c:f>Allocation!$P$2</c:f>
              <c:strCache>
                <c:ptCount val="1"/>
                <c:pt idx="0">
                  <c:v>jpy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</a:schemeClr>
                </a:gs>
                <a:gs pos="0">
                  <a:schemeClr val="accent6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Allocation!$P$3:$P$41</c15:sqref>
                  </c15:fullRef>
                </c:ext>
              </c:extLst>
              <c:f>(Allocation!$P$7,Allocation!$P$9,Allocation!$P$11,Allocation!$P$13,Allocation!$P$15,Allocation!$P$17,Allocation!$P$19,Allocation!$P$21,Allocation!$P$23,Allocation!$P$25,Allocation!$P$27,Allocation!$P$29,Allocation!$P$31,Allocation!$P$33,Allocation!$P$35,Allocation!$P$37,Allocation!$P$39,Allocation!$P$41)</c:f>
              <c:numCache>
                <c:formatCode>0.00%</c:formatCode>
                <c:ptCount val="18"/>
                <c:pt idx="0">
                  <c:v>-9.349785E-18</c:v>
                </c:pt>
                <c:pt idx="1">
                  <c:v>-1.342057E-17</c:v>
                </c:pt>
                <c:pt idx="2">
                  <c:v>-1.749136E-17</c:v>
                </c:pt>
                <c:pt idx="3">
                  <c:v>-2.156215E-17</c:v>
                </c:pt>
                <c:pt idx="4">
                  <c:v>-2.563294E-17</c:v>
                </c:pt>
                <c:pt idx="5">
                  <c:v>-2.949466E-17</c:v>
                </c:pt>
                <c:pt idx="6">
                  <c:v>-3.29966E-17</c:v>
                </c:pt>
                <c:pt idx="7">
                  <c:v>-3.649854E-17</c:v>
                </c:pt>
                <c:pt idx="8">
                  <c:v>-4.000047E-17</c:v>
                </c:pt>
                <c:pt idx="9">
                  <c:v>-4.350241E-17</c:v>
                </c:pt>
                <c:pt idx="10">
                  <c:v>-4.741525E-17</c:v>
                </c:pt>
                <c:pt idx="11">
                  <c:v>-6.038284E-17</c:v>
                </c:pt>
                <c:pt idx="12">
                  <c:v>-8.171003E-17</c:v>
                </c:pt>
                <c:pt idx="13">
                  <c:v>-1.268849E-17</c:v>
                </c:pt>
                <c:pt idx="14">
                  <c:v>4.585876E-17</c:v>
                </c:pt>
                <c:pt idx="15">
                  <c:v>7.366463E-17</c:v>
                </c:pt>
                <c:pt idx="16">
                  <c:v>7.577522E-17</c:v>
                </c:pt>
                <c:pt idx="17">
                  <c:v>9.288796E-17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F63B-4958-A61A-497A241A2E66}"/>
            </c:ext>
          </c:extLst>
        </c:ser>
        <c:ser>
          <c:idx val="12"/>
          <c:order val="11"/>
          <c:tx>
            <c:strRef>
              <c:f>Allocation!$Q$2</c:f>
              <c:strCache>
                <c:ptCount val="1"/>
                <c:pt idx="0">
                  <c:v>gold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80000"/>
                    <a:lumOff val="20000"/>
                  </a:schemeClr>
                </a:gs>
                <a:gs pos="0">
                  <a:schemeClr val="accent1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Allocation!$Q$3:$Q$41</c15:sqref>
                  </c15:fullRef>
                </c:ext>
              </c:extLst>
              <c:f>(Allocation!$Q$7,Allocation!$Q$9,Allocation!$Q$11,Allocation!$Q$13,Allocation!$Q$15,Allocation!$Q$17,Allocation!$Q$19,Allocation!$Q$21,Allocation!$Q$23,Allocation!$Q$25,Allocation!$Q$27,Allocation!$Q$29,Allocation!$Q$31,Allocation!$Q$33,Allocation!$Q$35,Allocation!$Q$37,Allocation!$Q$39,Allocation!$Q$41)</c:f>
              <c:numCache>
                <c:formatCode>0.00%</c:formatCode>
                <c:ptCount val="18"/>
                <c:pt idx="0">
                  <c:v>6.365215E-18</c:v>
                </c:pt>
                <c:pt idx="1">
                  <c:v>4.27217E-18</c:v>
                </c:pt>
                <c:pt idx="2">
                  <c:v>2.179126E-18</c:v>
                </c:pt>
                <c:pt idx="3">
                  <c:v>8.608138E-20</c:v>
                </c:pt>
                <c:pt idx="4">
                  <c:v>-2.006963E-18</c:v>
                </c:pt>
                <c:pt idx="5">
                  <c:v>-3.890175E-18</c:v>
                </c:pt>
                <c:pt idx="6">
                  <c:v>-5.41227E-18</c:v>
                </c:pt>
                <c:pt idx="7">
                  <c:v>-6.934365E-18</c:v>
                </c:pt>
                <c:pt idx="8">
                  <c:v>-8.456461E-18</c:v>
                </c:pt>
                <c:pt idx="9">
                  <c:v>-9.978556E-18</c:v>
                </c:pt>
                <c:pt idx="10">
                  <c:v>-1.157706E-17</c:v>
                </c:pt>
                <c:pt idx="11">
                  <c:v>-1.689824E-17</c:v>
                </c:pt>
                <c:pt idx="12">
                  <c:v>-2.553225E-17</c:v>
                </c:pt>
                <c:pt idx="13">
                  <c:v>-3.314153E-17</c:v>
                </c:pt>
                <c:pt idx="14">
                  <c:v>-1.515635E-18</c:v>
                </c:pt>
                <c:pt idx="15">
                  <c:v>3.655934E-19</c:v>
                </c:pt>
                <c:pt idx="16">
                  <c:v>2.439014E-18</c:v>
                </c:pt>
                <c:pt idx="17">
                  <c:v>3.190228E-18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F63B-4958-A61A-497A241A2E66}"/>
            </c:ext>
          </c:extLst>
        </c:ser>
        <c:ser>
          <c:idx val="13"/>
          <c:order val="12"/>
          <c:tx>
            <c:strRef>
              <c:f>Allocation!$R$2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BDB58D"/>
            </a:soli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Allocation!$R$3:$R$41</c15:sqref>
                  </c15:fullRef>
                </c:ext>
              </c:extLst>
              <c:f>(Allocation!$R$7,Allocation!$R$9,Allocation!$R$11,Allocation!$R$13,Allocation!$R$15,Allocation!$R$17,Allocation!$R$19,Allocation!$R$21,Allocation!$R$23,Allocation!$R$25,Allocation!$R$27,Allocation!$R$29,Allocation!$R$31,Allocation!$R$33,Allocation!$R$35,Allocation!$R$37,Allocation!$R$39,Allocation!$R$41)</c:f>
              <c:numCache>
                <c:formatCode>0.00%</c:formatCode>
                <c:ptCount val="18"/>
                <c:pt idx="0">
                  <c:v>0.00470131</c:v>
                </c:pt>
                <c:pt idx="1">
                  <c:v>0.004764357</c:v>
                </c:pt>
                <c:pt idx="2">
                  <c:v>0.004827404</c:v>
                </c:pt>
                <c:pt idx="3">
                  <c:v>0.004890451</c:v>
                </c:pt>
                <c:pt idx="4">
                  <c:v>0.004953498</c:v>
                </c:pt>
                <c:pt idx="5">
                  <c:v>0.005056076</c:v>
                </c:pt>
                <c:pt idx="6">
                  <c:v>0.005226687</c:v>
                </c:pt>
                <c:pt idx="7">
                  <c:v>0.005397298</c:v>
                </c:pt>
                <c:pt idx="8">
                  <c:v>0.005567909</c:v>
                </c:pt>
                <c:pt idx="9">
                  <c:v>0.00573852</c:v>
                </c:pt>
                <c:pt idx="10">
                  <c:v>0.0058421</c:v>
                </c:pt>
                <c:pt idx="11">
                  <c:v>0.005867881</c:v>
                </c:pt>
                <c:pt idx="12">
                  <c:v>0.005891577</c:v>
                </c:pt>
                <c:pt idx="13">
                  <c:v>0.0058311</c:v>
                </c:pt>
                <c:pt idx="14">
                  <c:v>0.005367011</c:v>
                </c:pt>
                <c:pt idx="15">
                  <c:v>0.004009202</c:v>
                </c:pt>
                <c:pt idx="16">
                  <c:v>0.002331937</c:v>
                </c:pt>
                <c:pt idx="17">
                  <c:v>0.000654673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F63B-4958-A61A-497A241A2E66}"/>
            </c:ext>
          </c:extLst>
        </c:ser>
        <c:ser>
          <c:idx val="14"/>
          <c:order val="13"/>
          <c:tx>
            <c:strRef>
              <c:f>Allocation!$S$2</c:f>
              <c:strCache>
                <c:ptCount val="1"/>
                <c:pt idx="0">
                  <c:v>grain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80000"/>
                    <a:lumOff val="20000"/>
                  </a:schemeClr>
                </a:gs>
                <a:gs pos="0">
                  <a:schemeClr val="accent3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Allocation!$S$3:$S$41</c15:sqref>
                  </c15:fullRef>
                </c:ext>
              </c:extLst>
              <c:f>(Allocation!$S$7,Allocation!$S$9,Allocation!$S$11,Allocation!$S$13,Allocation!$S$15,Allocation!$S$17,Allocation!$S$19,Allocation!$S$21,Allocation!$S$23,Allocation!$S$25,Allocation!$S$27,Allocation!$S$29,Allocation!$S$31,Allocation!$S$33,Allocation!$S$35,Allocation!$S$37,Allocation!$S$39,Allocation!$S$41)</c:f>
              <c:numCache>
                <c:formatCode>0.00%</c:formatCode>
                <c:ptCount val="18"/>
                <c:pt idx="0">
                  <c:v>0.006937545</c:v>
                </c:pt>
                <c:pt idx="1">
                  <c:v>0.006184302</c:v>
                </c:pt>
                <c:pt idx="2">
                  <c:v>0.005431059</c:v>
                </c:pt>
                <c:pt idx="3">
                  <c:v>0.004677816</c:v>
                </c:pt>
                <c:pt idx="4">
                  <c:v>0.003924573</c:v>
                </c:pt>
                <c:pt idx="5">
                  <c:v>0.0031728</c:v>
                </c:pt>
                <c:pt idx="6">
                  <c:v>0.002423556</c:v>
                </c:pt>
                <c:pt idx="7">
                  <c:v>0.001674312</c:v>
                </c:pt>
                <c:pt idx="8">
                  <c:v>0.0009250689</c:v>
                </c:pt>
                <c:pt idx="9">
                  <c:v>0.0001758254</c:v>
                </c:pt>
                <c:pt idx="10">
                  <c:v>-3.530247E-20</c:v>
                </c:pt>
                <c:pt idx="11">
                  <c:v>-4.521652E-19</c:v>
                </c:pt>
                <c:pt idx="12">
                  <c:v>1.890559E-19</c:v>
                </c:pt>
                <c:pt idx="13">
                  <c:v>1.470475E-18</c:v>
                </c:pt>
                <c:pt idx="14">
                  <c:v>7.335651E-19</c:v>
                </c:pt>
                <c:pt idx="15">
                  <c:v>9.596106E-20</c:v>
                </c:pt>
                <c:pt idx="16">
                  <c:v>2.43318E-18</c:v>
                </c:pt>
                <c:pt idx="17">
                  <c:v>4.727239E-18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F63B-4958-A61A-497A241A2E66}"/>
            </c:ext>
          </c:extLst>
        </c:ser>
        <c:ser>
          <c:idx val="15"/>
          <c:order val="14"/>
          <c:tx>
            <c:strRef>
              <c:f>Allocation!$T$2</c:f>
              <c:strCache>
                <c:ptCount val="1"/>
                <c:pt idx="0">
                  <c:v>metal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80000"/>
                    <a:lumOff val="20000"/>
                  </a:schemeClr>
                </a:gs>
                <a:gs pos="0">
                  <a:schemeClr val="accent4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Allocation!$T$3:$T$41</c15:sqref>
                  </c15:fullRef>
                </c:ext>
              </c:extLst>
              <c:f>(Allocation!$T$7,Allocation!$T$9,Allocation!$T$11,Allocation!$T$13,Allocation!$T$15,Allocation!$T$17,Allocation!$T$19,Allocation!$T$21,Allocation!$T$23,Allocation!$T$25,Allocation!$T$27,Allocation!$T$29,Allocation!$T$31,Allocation!$T$33,Allocation!$T$35,Allocation!$T$37,Allocation!$T$39,Allocation!$T$41)</c:f>
              <c:numCache>
                <c:formatCode>0.00%</c:formatCode>
                <c:ptCount val="18"/>
                <c:pt idx="0">
                  <c:v>0.006718114</c:v>
                </c:pt>
                <c:pt idx="1">
                  <c:v>0.006049645</c:v>
                </c:pt>
                <c:pt idx="2">
                  <c:v>0.005381176</c:v>
                </c:pt>
                <c:pt idx="3">
                  <c:v>0.004712707</c:v>
                </c:pt>
                <c:pt idx="4">
                  <c:v>0.004044238</c:v>
                </c:pt>
                <c:pt idx="5">
                  <c:v>0.0033656497</c:v>
                </c:pt>
                <c:pt idx="6">
                  <c:v>0.0026696464</c:v>
                </c:pt>
                <c:pt idx="7">
                  <c:v>0.0019736431</c:v>
                </c:pt>
                <c:pt idx="8">
                  <c:v>0.0012776399</c:v>
                </c:pt>
                <c:pt idx="9">
                  <c:v>0.0005816366</c:v>
                </c:pt>
                <c:pt idx="10">
                  <c:v>0.0</c:v>
                </c:pt>
                <c:pt idx="11">
                  <c:v>0.0</c:v>
                </c:pt>
                <c:pt idx="12">
                  <c:v>1.060374E-19</c:v>
                </c:pt>
                <c:pt idx="13">
                  <c:v>5.809105E-19</c:v>
                </c:pt>
                <c:pt idx="14">
                  <c:v>-1.035899E-18</c:v>
                </c:pt>
                <c:pt idx="15">
                  <c:v>1.374872E-18</c:v>
                </c:pt>
                <c:pt idx="16">
                  <c:v>1.494106E-19</c:v>
                </c:pt>
                <c:pt idx="17">
                  <c:v>-1.03742E-19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F63B-4958-A61A-497A241A2E66}"/>
            </c:ext>
          </c:extLst>
        </c:ser>
        <c:ser>
          <c:idx val="6"/>
          <c:order val="15"/>
          <c:tx>
            <c:strRef>
              <c:f>Allocation!$K$2</c:f>
              <c:strCache>
                <c:ptCount val="1"/>
                <c:pt idx="0">
                  <c:v>bond_us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Allocation!$K$3:$K$41</c15:sqref>
                  </c15:fullRef>
                </c:ext>
              </c:extLst>
              <c:f>(Allocation!$K$7,Allocation!$K$9,Allocation!$K$11,Allocation!$K$13,Allocation!$K$15,Allocation!$K$17,Allocation!$K$19,Allocation!$K$21,Allocation!$K$23,Allocation!$K$25,Allocation!$K$27,Allocation!$K$29,Allocation!$K$31,Allocation!$K$33,Allocation!$K$35,Allocation!$K$37,Allocation!$K$39,Allocation!$K$41)</c:f>
              <c:numCache>
                <c:formatCode>0.00%</c:formatCode>
                <c:ptCount val="18"/>
                <c:pt idx="0">
                  <c:v>0.8174645</c:v>
                </c:pt>
                <c:pt idx="1">
                  <c:v>0.8182799</c:v>
                </c:pt>
                <c:pt idx="2">
                  <c:v>0.8190953</c:v>
                </c:pt>
                <c:pt idx="3">
                  <c:v>0.8199107</c:v>
                </c:pt>
                <c:pt idx="4">
                  <c:v>0.8207261</c:v>
                </c:pt>
                <c:pt idx="5">
                  <c:v>0.8216043</c:v>
                </c:pt>
                <c:pt idx="6">
                  <c:v>0.8225907</c:v>
                </c:pt>
                <c:pt idx="7">
                  <c:v>0.8235771</c:v>
                </c:pt>
                <c:pt idx="8">
                  <c:v>0.8245635</c:v>
                </c:pt>
                <c:pt idx="9">
                  <c:v>0.8255499</c:v>
                </c:pt>
                <c:pt idx="10">
                  <c:v>0.8263114</c:v>
                </c:pt>
                <c:pt idx="11">
                  <c:v>0.8283986</c:v>
                </c:pt>
                <c:pt idx="12">
                  <c:v>0.8313675</c:v>
                </c:pt>
                <c:pt idx="13">
                  <c:v>0.8321096</c:v>
                </c:pt>
                <c:pt idx="14">
                  <c:v>0.8266741</c:v>
                </c:pt>
                <c:pt idx="15">
                  <c:v>0.8138022</c:v>
                </c:pt>
                <c:pt idx="16">
                  <c:v>0.7997386</c:v>
                </c:pt>
                <c:pt idx="17">
                  <c:v>0.7856749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63B-4958-A61A-497A241A2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axId val="1837572512"/>
        <c:axId val="1837253840"/>
      </c:areaChart>
      <c:catAx>
        <c:axId val="183757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%" sourceLinked="0"/>
        <c:majorTickMark val="out"/>
        <c:minorTickMark val="out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it-IT"/>
          </a:p>
        </c:txPr>
        <c:crossAx val="1837253840"/>
        <c:crosses val="autoZero"/>
        <c:auto val="1"/>
        <c:lblAlgn val="ctr"/>
        <c:lblOffset val="100"/>
        <c:tickLblSkip val="1"/>
        <c:tickMarkSkip val="2"/>
        <c:noMultiLvlLbl val="0"/>
      </c:catAx>
      <c:valAx>
        <c:axId val="1837253840"/>
        <c:scaling>
          <c:orientation val="minMax"/>
          <c:max val="0.25"/>
          <c:min val="0.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Weights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>
            <a:solidFill>
              <a:srgbClr val="AFABAB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it-IT"/>
          </a:p>
        </c:txPr>
        <c:crossAx val="183757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it-IT" sz="1600">
                <a:solidFill>
                  <a:schemeClr val="tx1"/>
                </a:solidFill>
                <a:latin typeface="Garamond" panose="02020404030301010803" pitchFamily="18" charset="0"/>
              </a:rPr>
              <a:t>Optimal Allocation Including Bitcoin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0072841420906"/>
          <c:y val="0.170342177407883"/>
          <c:w val="0.812548719445556"/>
          <c:h val="0.61547883059001"/>
        </c:manualLayout>
      </c:layout>
      <c:areaChart>
        <c:grouping val="stacked"/>
        <c:varyColors val="0"/>
        <c:ser>
          <c:idx val="0"/>
          <c:order val="0"/>
          <c:tx>
            <c:strRef>
              <c:f>Allocation!$E$2</c:f>
              <c:strCache>
                <c:ptCount val="1"/>
                <c:pt idx="0">
                  <c:v>btc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Allocation!$E$3:$E$41</c15:sqref>
                  </c15:fullRef>
                </c:ext>
              </c:extLst>
              <c:f>(Allocation!$E$7,Allocation!$E$9,Allocation!$E$11,Allocation!$E$13,Allocation!$E$15,Allocation!$E$17,Allocation!$E$19,Allocation!$E$21,Allocation!$E$23,Allocation!$E$25,Allocation!$E$27,Allocation!$E$29,Allocation!$E$31,Allocation!$E$33,Allocation!$E$35,Allocation!$E$37,Allocation!$E$39,Allocation!$E$41)</c:f>
              <c:numCache>
                <c:formatCode>0.00%</c:formatCode>
                <c:ptCount val="18"/>
                <c:pt idx="0">
                  <c:v>0.0027985438</c:v>
                </c:pt>
                <c:pt idx="1">
                  <c:v>0.0045000547</c:v>
                </c:pt>
                <c:pt idx="2">
                  <c:v>0.0062015656</c:v>
                </c:pt>
                <c:pt idx="3">
                  <c:v>0.0079030766</c:v>
                </c:pt>
                <c:pt idx="4">
                  <c:v>0.0096045875</c:v>
                </c:pt>
                <c:pt idx="5">
                  <c:v>0.0112980141</c:v>
                </c:pt>
                <c:pt idx="6">
                  <c:v>0.0129775279</c:v>
                </c:pt>
                <c:pt idx="7">
                  <c:v>0.0146570417</c:v>
                </c:pt>
                <c:pt idx="8">
                  <c:v>0.0163365554</c:v>
                </c:pt>
                <c:pt idx="9">
                  <c:v>0.0180160692</c:v>
                </c:pt>
                <c:pt idx="10">
                  <c:v>0.0197031596</c:v>
                </c:pt>
                <c:pt idx="11">
                  <c:v>0.02478488</c:v>
                </c:pt>
                <c:pt idx="12">
                  <c:v>0.03325831</c:v>
                </c:pt>
                <c:pt idx="13">
                  <c:v>0.04174876</c:v>
                </c:pt>
                <c:pt idx="14">
                  <c:v>0.05031403</c:v>
                </c:pt>
                <c:pt idx="15">
                  <c:v>0.05898049</c:v>
                </c:pt>
                <c:pt idx="16">
                  <c:v>0.06766798</c:v>
                </c:pt>
                <c:pt idx="17">
                  <c:v>0.07635547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48-42E5-B914-CBAD3AB693CD}"/>
            </c:ext>
          </c:extLst>
        </c:ser>
        <c:ser>
          <c:idx val="1"/>
          <c:order val="1"/>
          <c:tx>
            <c:strRef>
              <c:f>Allocation!$F$2</c:f>
              <c:strCache>
                <c:ptCount val="1"/>
                <c:pt idx="0">
                  <c:v>bric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Allocation!$F$3:$F$41</c15:sqref>
                  </c15:fullRef>
                </c:ext>
              </c:extLst>
              <c:f>(Allocation!$F$7,Allocation!$F$9,Allocation!$F$11,Allocation!$F$13,Allocation!$F$15,Allocation!$F$17,Allocation!$F$19,Allocation!$F$21,Allocation!$F$23,Allocation!$F$25,Allocation!$F$27,Allocation!$F$29,Allocation!$F$31,Allocation!$F$33,Allocation!$F$35,Allocation!$F$37,Allocation!$F$39,Allocation!$F$41)</c:f>
              <c:numCache>
                <c:formatCode>0.00%</c:formatCode>
                <c:ptCount val="18"/>
                <c:pt idx="0">
                  <c:v>3.170793E-19</c:v>
                </c:pt>
                <c:pt idx="1">
                  <c:v>2.37894E-19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6.313991E-20</c:v>
                </c:pt>
                <c:pt idx="11">
                  <c:v>-5.649927E-19</c:v>
                </c:pt>
                <c:pt idx="12">
                  <c:v>6.188345E-19</c:v>
                </c:pt>
                <c:pt idx="13">
                  <c:v>-7.966951E-19</c:v>
                </c:pt>
                <c:pt idx="14">
                  <c:v>6.250557E-19</c:v>
                </c:pt>
                <c:pt idx="15">
                  <c:v>6.533729E-19</c:v>
                </c:pt>
                <c:pt idx="16">
                  <c:v>-1.191834E-17</c:v>
                </c:pt>
                <c:pt idx="17">
                  <c:v>1.826574E-18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F48-42E5-B914-CBAD3AB693CD}"/>
            </c:ext>
          </c:extLst>
        </c:ser>
        <c:ser>
          <c:idx val="2"/>
          <c:order val="2"/>
          <c:tx>
            <c:strRef>
              <c:f>Allocation!$G$2</c:f>
              <c:strCache>
                <c:ptCount val="1"/>
                <c:pt idx="0">
                  <c:v>sp500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Allocation!$G$3:$G$41</c15:sqref>
                  </c15:fullRef>
                </c:ext>
              </c:extLst>
              <c:f>(Allocation!$G$7,Allocation!$G$9,Allocation!$G$11,Allocation!$G$13,Allocation!$G$15,Allocation!$G$17,Allocation!$G$19,Allocation!$G$21,Allocation!$G$23,Allocation!$G$25,Allocation!$G$27,Allocation!$G$29,Allocation!$G$31,Allocation!$G$33,Allocation!$G$35,Allocation!$G$37,Allocation!$G$39,Allocation!$G$41)</c:f>
              <c:numCache>
                <c:formatCode>0.00%</c:formatCode>
                <c:ptCount val="18"/>
                <c:pt idx="0">
                  <c:v>0.08033776</c:v>
                </c:pt>
                <c:pt idx="1">
                  <c:v>0.08239669</c:v>
                </c:pt>
                <c:pt idx="2">
                  <c:v>0.08445563</c:v>
                </c:pt>
                <c:pt idx="3">
                  <c:v>0.08651456</c:v>
                </c:pt>
                <c:pt idx="4">
                  <c:v>0.0885735</c:v>
                </c:pt>
                <c:pt idx="5">
                  <c:v>0.08874992</c:v>
                </c:pt>
                <c:pt idx="6">
                  <c:v>0.0856866</c:v>
                </c:pt>
                <c:pt idx="7">
                  <c:v>0.08262328</c:v>
                </c:pt>
                <c:pt idx="8">
                  <c:v>0.07955996</c:v>
                </c:pt>
                <c:pt idx="9">
                  <c:v>0.07649664</c:v>
                </c:pt>
                <c:pt idx="10">
                  <c:v>0.07331585</c:v>
                </c:pt>
                <c:pt idx="11">
                  <c:v>0.06330823</c:v>
                </c:pt>
                <c:pt idx="12">
                  <c:v>0.04638193</c:v>
                </c:pt>
                <c:pt idx="13">
                  <c:v>0.02837714</c:v>
                </c:pt>
                <c:pt idx="14">
                  <c:v>0.008208835</c:v>
                </c:pt>
                <c:pt idx="15">
                  <c:v>-5.56468E-18</c:v>
                </c:pt>
                <c:pt idx="16">
                  <c:v>-1.708496E-17</c:v>
                </c:pt>
                <c:pt idx="17">
                  <c:v>1.160557E-17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F48-42E5-B914-CBAD3AB693CD}"/>
            </c:ext>
          </c:extLst>
        </c:ser>
        <c:ser>
          <c:idx val="3"/>
          <c:order val="3"/>
          <c:tx>
            <c:strRef>
              <c:f>Allocation!$H$2</c:f>
              <c:strCache>
                <c:ptCount val="1"/>
                <c:pt idx="0">
                  <c:v>eurostoxx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Allocation!$H$3:$H$41</c15:sqref>
                  </c15:fullRef>
                </c:ext>
              </c:extLst>
              <c:f>(Allocation!$H$7,Allocation!$H$9,Allocation!$H$11,Allocation!$H$13,Allocation!$H$15,Allocation!$H$17,Allocation!$H$19,Allocation!$H$21,Allocation!$H$23,Allocation!$H$25,Allocation!$H$27,Allocation!$H$29,Allocation!$H$31,Allocation!$H$33,Allocation!$H$35,Allocation!$H$37,Allocation!$H$39,Allocation!$H$41)</c:f>
              <c:numCache>
                <c:formatCode>0.00%</c:formatCode>
                <c:ptCount val="18"/>
                <c:pt idx="0">
                  <c:v>7.283101E-18</c:v>
                </c:pt>
                <c:pt idx="1">
                  <c:v>1.137494E-17</c:v>
                </c:pt>
                <c:pt idx="2">
                  <c:v>1.546677E-17</c:v>
                </c:pt>
                <c:pt idx="3">
                  <c:v>1.955861E-17</c:v>
                </c:pt>
                <c:pt idx="4">
                  <c:v>2.365044E-17</c:v>
                </c:pt>
                <c:pt idx="5">
                  <c:v>2.784323E-17</c:v>
                </c:pt>
                <c:pt idx="6">
                  <c:v>3.220975E-17</c:v>
                </c:pt>
                <c:pt idx="7">
                  <c:v>3.657628E-17</c:v>
                </c:pt>
                <c:pt idx="8">
                  <c:v>1.722043E-18</c:v>
                </c:pt>
                <c:pt idx="9">
                  <c:v>1.205896E-19</c:v>
                </c:pt>
                <c:pt idx="10">
                  <c:v>1.042125E-18</c:v>
                </c:pt>
                <c:pt idx="11">
                  <c:v>-1.038834E-18</c:v>
                </c:pt>
                <c:pt idx="12">
                  <c:v>1.207052E-18</c:v>
                </c:pt>
                <c:pt idx="13">
                  <c:v>-1.614036E-18</c:v>
                </c:pt>
                <c:pt idx="14">
                  <c:v>3.111633E-18</c:v>
                </c:pt>
                <c:pt idx="15">
                  <c:v>-3.088015E-19</c:v>
                </c:pt>
                <c:pt idx="16">
                  <c:v>4.601176E-18</c:v>
                </c:pt>
                <c:pt idx="17">
                  <c:v>1.346419E-17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F48-42E5-B914-CBAD3AB693CD}"/>
            </c:ext>
          </c:extLst>
        </c:ser>
        <c:ser>
          <c:idx val="4"/>
          <c:order val="4"/>
          <c:tx>
            <c:strRef>
              <c:f>Allocation!$I$2</c:f>
              <c:strCache>
                <c:ptCount val="1"/>
                <c:pt idx="0">
                  <c:v>nasdaq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Allocation!$I$3:$I$41</c15:sqref>
                  </c15:fullRef>
                </c:ext>
              </c:extLst>
              <c:f>(Allocation!$I$7,Allocation!$I$9,Allocation!$I$11,Allocation!$I$13,Allocation!$I$15,Allocation!$I$17,Allocation!$I$19,Allocation!$I$21,Allocation!$I$23,Allocation!$I$25,Allocation!$I$27,Allocation!$I$29,Allocation!$I$31,Allocation!$I$33,Allocation!$I$35,Allocation!$I$37,Allocation!$I$39,Allocation!$I$41)</c:f>
              <c:numCache>
                <c:formatCode>0.00%</c:formatCode>
                <c:ptCount val="18"/>
                <c:pt idx="0">
                  <c:v>1.254094E-17</c:v>
                </c:pt>
                <c:pt idx="1">
                  <c:v>2.122043E-17</c:v>
                </c:pt>
                <c:pt idx="2">
                  <c:v>2.989992E-17</c:v>
                </c:pt>
                <c:pt idx="3">
                  <c:v>3.857941E-17</c:v>
                </c:pt>
                <c:pt idx="4">
                  <c:v>4.72589E-17</c:v>
                </c:pt>
                <c:pt idx="5">
                  <c:v>0.001692392</c:v>
                </c:pt>
                <c:pt idx="6">
                  <c:v>0.006297337</c:v>
                </c:pt>
                <c:pt idx="7">
                  <c:v>0.01090228</c:v>
                </c:pt>
                <c:pt idx="8">
                  <c:v>0.01550723</c:v>
                </c:pt>
                <c:pt idx="9">
                  <c:v>0.02011217</c:v>
                </c:pt>
                <c:pt idx="10">
                  <c:v>0.02471365</c:v>
                </c:pt>
                <c:pt idx="11">
                  <c:v>0.03841938</c:v>
                </c:pt>
                <c:pt idx="12">
                  <c:v>0.06140625</c:v>
                </c:pt>
                <c:pt idx="13">
                  <c:v>0.08502194</c:v>
                </c:pt>
                <c:pt idx="14">
                  <c:v>0.109436</c:v>
                </c:pt>
                <c:pt idx="15">
                  <c:v>0.1232081</c:v>
                </c:pt>
                <c:pt idx="16">
                  <c:v>0.1302615</c:v>
                </c:pt>
                <c:pt idx="17">
                  <c:v>0.137315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F48-42E5-B914-CBAD3AB693CD}"/>
            </c:ext>
          </c:extLst>
        </c:ser>
        <c:ser>
          <c:idx val="5"/>
          <c:order val="5"/>
          <c:tx>
            <c:strRef>
              <c:f>Allocation!$J$2</c:f>
              <c:strCache>
                <c:ptCount val="1"/>
                <c:pt idx="0">
                  <c:v>bond_europe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Allocation!$J$3:$J$41</c15:sqref>
                  </c15:fullRef>
                </c:ext>
              </c:extLst>
              <c:f>(Allocation!$J$7,Allocation!$J$9,Allocation!$J$11,Allocation!$J$13,Allocation!$J$15,Allocation!$J$17,Allocation!$J$19,Allocation!$J$21,Allocation!$J$23,Allocation!$J$25,Allocation!$J$27,Allocation!$J$29,Allocation!$J$31,Allocation!$J$33,Allocation!$J$35,Allocation!$J$37,Allocation!$J$39,Allocation!$J$41)</c:f>
              <c:numCache>
                <c:formatCode>0.00%</c:formatCode>
                <c:ptCount val="18"/>
                <c:pt idx="0">
                  <c:v>3.47422E-16</c:v>
                </c:pt>
                <c:pt idx="1">
                  <c:v>3.485377E-16</c:v>
                </c:pt>
                <c:pt idx="2">
                  <c:v>3.496534E-16</c:v>
                </c:pt>
                <c:pt idx="3">
                  <c:v>3.507691E-16</c:v>
                </c:pt>
                <c:pt idx="4">
                  <c:v>3.518848E-16</c:v>
                </c:pt>
                <c:pt idx="5">
                  <c:v>3.544659E-16</c:v>
                </c:pt>
                <c:pt idx="6">
                  <c:v>3.595687E-16</c:v>
                </c:pt>
                <c:pt idx="7">
                  <c:v>3.646716E-16</c:v>
                </c:pt>
                <c:pt idx="8">
                  <c:v>3.697744E-16</c:v>
                </c:pt>
                <c:pt idx="9">
                  <c:v>3.748773E-16</c:v>
                </c:pt>
                <c:pt idx="10">
                  <c:v>3.785026E-16</c:v>
                </c:pt>
                <c:pt idx="11">
                  <c:v>3.860823E-16</c:v>
                </c:pt>
                <c:pt idx="12">
                  <c:v>3.996116E-16</c:v>
                </c:pt>
                <c:pt idx="13">
                  <c:v>4.170569E-16</c:v>
                </c:pt>
                <c:pt idx="14">
                  <c:v>4.435781E-16</c:v>
                </c:pt>
                <c:pt idx="15">
                  <c:v>-5.294042E-17</c:v>
                </c:pt>
                <c:pt idx="16">
                  <c:v>2.132381E-17</c:v>
                </c:pt>
                <c:pt idx="17">
                  <c:v>-3.469447E-18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F48-42E5-B914-CBAD3AB693CD}"/>
            </c:ext>
          </c:extLst>
        </c:ser>
        <c:ser>
          <c:idx val="7"/>
          <c:order val="6"/>
          <c:tx>
            <c:strRef>
              <c:f>Allocation!$L$2</c:f>
              <c:strCache>
                <c:ptCount val="1"/>
                <c:pt idx="0">
                  <c:v>bond_eur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</a:schemeClr>
                </a:gs>
                <a:gs pos="0">
                  <a:schemeClr val="accent2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Allocation!$L$3:$L$41</c15:sqref>
                  </c15:fullRef>
                </c:ext>
              </c:extLst>
              <c:f>(Allocation!$L$7,Allocation!$L$9,Allocation!$L$11,Allocation!$L$13,Allocation!$L$15,Allocation!$L$17,Allocation!$L$19,Allocation!$L$21,Allocation!$L$23,Allocation!$L$25,Allocation!$L$27,Allocation!$L$29,Allocation!$L$31,Allocation!$L$33,Allocation!$L$35,Allocation!$L$37,Allocation!$L$39,Allocation!$L$41)</c:f>
              <c:numCache>
                <c:formatCode>0.00%</c:formatCode>
                <c:ptCount val="18"/>
                <c:pt idx="0">
                  <c:v>1.757408E-17</c:v>
                </c:pt>
                <c:pt idx="1">
                  <c:v>1.617817E-17</c:v>
                </c:pt>
                <c:pt idx="2">
                  <c:v>1.478227E-17</c:v>
                </c:pt>
                <c:pt idx="3">
                  <c:v>1.338636E-17</c:v>
                </c:pt>
                <c:pt idx="4">
                  <c:v>1.199046E-17</c:v>
                </c:pt>
                <c:pt idx="5">
                  <c:v>1.155142E-17</c:v>
                </c:pt>
                <c:pt idx="6">
                  <c:v>1.275911E-17</c:v>
                </c:pt>
                <c:pt idx="7">
                  <c:v>1.396681E-17</c:v>
                </c:pt>
                <c:pt idx="8">
                  <c:v>1.517451E-17</c:v>
                </c:pt>
                <c:pt idx="9">
                  <c:v>1.63822E-17</c:v>
                </c:pt>
                <c:pt idx="10">
                  <c:v>1.774426E-17</c:v>
                </c:pt>
                <c:pt idx="11">
                  <c:v>2.24067E-17</c:v>
                </c:pt>
                <c:pt idx="12">
                  <c:v>2.995798E-17</c:v>
                </c:pt>
                <c:pt idx="13">
                  <c:v>1.243897E-19</c:v>
                </c:pt>
                <c:pt idx="14">
                  <c:v>-8.673617E-19</c:v>
                </c:pt>
                <c:pt idx="15">
                  <c:v>0.0</c:v>
                </c:pt>
                <c:pt idx="16">
                  <c:v>0.0</c:v>
                </c:pt>
                <c:pt idx="17">
                  <c:v>4.71264E-18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F48-42E5-B914-CBAD3AB693CD}"/>
            </c:ext>
          </c:extLst>
        </c:ser>
        <c:ser>
          <c:idx val="8"/>
          <c:order val="7"/>
          <c:tx>
            <c:strRef>
              <c:f>Allocation!$M$2</c:f>
              <c:strCache>
                <c:ptCount val="1"/>
                <c:pt idx="0">
                  <c:v>eur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</a:schemeClr>
                </a:gs>
                <a:gs pos="0">
                  <a:schemeClr val="accent3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Allocation!$M$3:$M$41</c15:sqref>
                  </c15:fullRef>
                </c:ext>
              </c:extLst>
              <c:f>(Allocation!$M$7,Allocation!$M$9,Allocation!$M$11,Allocation!$M$13,Allocation!$M$15,Allocation!$M$17,Allocation!$M$19,Allocation!$M$21,Allocation!$M$23,Allocation!$M$25,Allocation!$M$27,Allocation!$M$29,Allocation!$M$31,Allocation!$M$33,Allocation!$M$35,Allocation!$M$37,Allocation!$M$39,Allocation!$M$41)</c:f>
              <c:numCache>
                <c:formatCode>0.00%</c:formatCode>
                <c:ptCount val="18"/>
                <c:pt idx="0">
                  <c:v>0.02425454</c:v>
                </c:pt>
                <c:pt idx="1">
                  <c:v>0.02287473</c:v>
                </c:pt>
                <c:pt idx="2">
                  <c:v>0.02149493</c:v>
                </c:pt>
                <c:pt idx="3">
                  <c:v>0.02011512</c:v>
                </c:pt>
                <c:pt idx="4">
                  <c:v>0.01873532</c:v>
                </c:pt>
                <c:pt idx="5">
                  <c:v>0.01744449</c:v>
                </c:pt>
                <c:pt idx="6">
                  <c:v>0.0163068</c:v>
                </c:pt>
                <c:pt idx="7">
                  <c:v>0.0151691</c:v>
                </c:pt>
                <c:pt idx="8">
                  <c:v>0.0140314</c:v>
                </c:pt>
                <c:pt idx="9">
                  <c:v>0.01289371</c:v>
                </c:pt>
                <c:pt idx="10">
                  <c:v>0.01156565</c:v>
                </c:pt>
                <c:pt idx="11">
                  <c:v>0.006656965</c:v>
                </c:pt>
                <c:pt idx="12">
                  <c:v>0.0</c:v>
                </c:pt>
                <c:pt idx="13">
                  <c:v>1.824273E-18</c:v>
                </c:pt>
                <c:pt idx="14">
                  <c:v>3.770811E-17</c:v>
                </c:pt>
                <c:pt idx="15">
                  <c:v>3.000943E-17</c:v>
                </c:pt>
                <c:pt idx="16">
                  <c:v>4.180881E-17</c:v>
                </c:pt>
                <c:pt idx="17">
                  <c:v>5.384827E-17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F48-42E5-B914-CBAD3AB693CD}"/>
            </c:ext>
          </c:extLst>
        </c:ser>
        <c:ser>
          <c:idx val="9"/>
          <c:order val="8"/>
          <c:tx>
            <c:strRef>
              <c:f>Allocation!$N$2</c:f>
              <c:strCache>
                <c:ptCount val="1"/>
                <c:pt idx="0">
                  <c:v>gbp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</a:schemeClr>
                </a:gs>
                <a:gs pos="0">
                  <a:schemeClr val="accent4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Allocation!$N$3:$N$41</c15:sqref>
                  </c15:fullRef>
                </c:ext>
              </c:extLst>
              <c:f>(Allocation!$N$7,Allocation!$N$9,Allocation!$N$11,Allocation!$N$13,Allocation!$N$15,Allocation!$N$17,Allocation!$N$19,Allocation!$N$21,Allocation!$N$23,Allocation!$N$25,Allocation!$N$27,Allocation!$N$29,Allocation!$N$31,Allocation!$N$33,Allocation!$N$35,Allocation!$N$37,Allocation!$N$39,Allocation!$N$41)</c:f>
              <c:numCache>
                <c:formatCode>0.00%</c:formatCode>
                <c:ptCount val="18"/>
                <c:pt idx="0">
                  <c:v>0.05678768</c:v>
                </c:pt>
                <c:pt idx="1">
                  <c:v>0.05495032</c:v>
                </c:pt>
                <c:pt idx="2">
                  <c:v>0.05311296</c:v>
                </c:pt>
                <c:pt idx="3">
                  <c:v>0.0512756</c:v>
                </c:pt>
                <c:pt idx="4">
                  <c:v>0.04943823</c:v>
                </c:pt>
                <c:pt idx="5">
                  <c:v>0.04761636</c:v>
                </c:pt>
                <c:pt idx="6">
                  <c:v>0.04582115</c:v>
                </c:pt>
                <c:pt idx="7">
                  <c:v>0.04402594</c:v>
                </c:pt>
                <c:pt idx="8">
                  <c:v>0.04223073</c:v>
                </c:pt>
                <c:pt idx="9">
                  <c:v>0.04043552</c:v>
                </c:pt>
                <c:pt idx="10">
                  <c:v>0.03854821</c:v>
                </c:pt>
                <c:pt idx="11">
                  <c:v>0.03256403</c:v>
                </c:pt>
                <c:pt idx="12">
                  <c:v>0.0216944</c:v>
                </c:pt>
                <c:pt idx="13">
                  <c:v>0.006911423</c:v>
                </c:pt>
                <c:pt idx="14">
                  <c:v>4.444986E-19</c:v>
                </c:pt>
                <c:pt idx="15">
                  <c:v>1.886134E-17</c:v>
                </c:pt>
                <c:pt idx="16">
                  <c:v>-4.038001E-19</c:v>
                </c:pt>
                <c:pt idx="17">
                  <c:v>5.666342E-17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DF48-42E5-B914-CBAD3AB693CD}"/>
            </c:ext>
          </c:extLst>
        </c:ser>
        <c:ser>
          <c:idx val="10"/>
          <c:order val="9"/>
          <c:tx>
            <c:strRef>
              <c:f>Allocation!$O$2</c:f>
              <c:strCache>
                <c:ptCount val="1"/>
                <c:pt idx="0">
                  <c:v>chf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</a:schemeClr>
                </a:gs>
                <a:gs pos="0">
                  <a:schemeClr val="accent5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Allocation!$O$3:$O$41</c15:sqref>
                  </c15:fullRef>
                </c:ext>
              </c:extLst>
              <c:f>(Allocation!$O$7,Allocation!$O$9,Allocation!$O$11,Allocation!$O$13,Allocation!$O$15,Allocation!$O$17,Allocation!$O$19,Allocation!$O$21,Allocation!$O$23,Allocation!$O$25,Allocation!$O$27,Allocation!$O$29,Allocation!$O$31,Allocation!$O$33,Allocation!$O$35,Allocation!$O$37,Allocation!$O$39,Allocation!$O$41)</c:f>
              <c:numCache>
                <c:formatCode>0.00%</c:formatCode>
                <c:ptCount val="18"/>
                <c:pt idx="0">
                  <c:v>1.484004E-17</c:v>
                </c:pt>
                <c:pt idx="1">
                  <c:v>2.422643E-17</c:v>
                </c:pt>
                <c:pt idx="2">
                  <c:v>3.361281E-17</c:v>
                </c:pt>
                <c:pt idx="3">
                  <c:v>4.29992E-17</c:v>
                </c:pt>
                <c:pt idx="4">
                  <c:v>5.238558E-17</c:v>
                </c:pt>
                <c:pt idx="5">
                  <c:v>6.193136E-17</c:v>
                </c:pt>
                <c:pt idx="6">
                  <c:v>7.175145E-17</c:v>
                </c:pt>
                <c:pt idx="7">
                  <c:v>8.157154E-17</c:v>
                </c:pt>
                <c:pt idx="8">
                  <c:v>9.139163E-17</c:v>
                </c:pt>
                <c:pt idx="9">
                  <c:v>1.012117E-16</c:v>
                </c:pt>
                <c:pt idx="10">
                  <c:v>7.683373E-19</c:v>
                </c:pt>
                <c:pt idx="11">
                  <c:v>-4.121057E-19</c:v>
                </c:pt>
                <c:pt idx="12">
                  <c:v>1.891575E-19</c:v>
                </c:pt>
                <c:pt idx="13">
                  <c:v>0.0</c:v>
                </c:pt>
                <c:pt idx="14">
                  <c:v>1.615943E-18</c:v>
                </c:pt>
                <c:pt idx="15">
                  <c:v>7.595266E-19</c:v>
                </c:pt>
                <c:pt idx="16">
                  <c:v>1.240927E-18</c:v>
                </c:pt>
                <c:pt idx="17">
                  <c:v>1.450152E-18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F48-42E5-B914-CBAD3AB693CD}"/>
            </c:ext>
          </c:extLst>
        </c:ser>
        <c:ser>
          <c:idx val="11"/>
          <c:order val="10"/>
          <c:tx>
            <c:strRef>
              <c:f>Allocation!$P$2</c:f>
              <c:strCache>
                <c:ptCount val="1"/>
                <c:pt idx="0">
                  <c:v>jpy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</a:schemeClr>
                </a:gs>
                <a:gs pos="0">
                  <a:schemeClr val="accent6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Allocation!$P$3:$P$41</c15:sqref>
                  </c15:fullRef>
                </c:ext>
              </c:extLst>
              <c:f>(Allocation!$P$7,Allocation!$P$9,Allocation!$P$11,Allocation!$P$13,Allocation!$P$15,Allocation!$P$17,Allocation!$P$19,Allocation!$P$21,Allocation!$P$23,Allocation!$P$25,Allocation!$P$27,Allocation!$P$29,Allocation!$P$31,Allocation!$P$33,Allocation!$P$35,Allocation!$P$37,Allocation!$P$39,Allocation!$P$41)</c:f>
              <c:numCache>
                <c:formatCode>0.00%</c:formatCode>
                <c:ptCount val="18"/>
                <c:pt idx="0">
                  <c:v>-9.349785E-18</c:v>
                </c:pt>
                <c:pt idx="1">
                  <c:v>-1.342057E-17</c:v>
                </c:pt>
                <c:pt idx="2">
                  <c:v>-1.749136E-17</c:v>
                </c:pt>
                <c:pt idx="3">
                  <c:v>-2.156215E-17</c:v>
                </c:pt>
                <c:pt idx="4">
                  <c:v>-2.563294E-17</c:v>
                </c:pt>
                <c:pt idx="5">
                  <c:v>-2.949466E-17</c:v>
                </c:pt>
                <c:pt idx="6">
                  <c:v>-3.29966E-17</c:v>
                </c:pt>
                <c:pt idx="7">
                  <c:v>-3.649854E-17</c:v>
                </c:pt>
                <c:pt idx="8">
                  <c:v>-4.000047E-17</c:v>
                </c:pt>
                <c:pt idx="9">
                  <c:v>-4.350241E-17</c:v>
                </c:pt>
                <c:pt idx="10">
                  <c:v>-4.741525E-17</c:v>
                </c:pt>
                <c:pt idx="11">
                  <c:v>-6.038284E-17</c:v>
                </c:pt>
                <c:pt idx="12">
                  <c:v>-8.171003E-17</c:v>
                </c:pt>
                <c:pt idx="13">
                  <c:v>-1.268849E-17</c:v>
                </c:pt>
                <c:pt idx="14">
                  <c:v>4.585876E-17</c:v>
                </c:pt>
                <c:pt idx="15">
                  <c:v>7.366463E-17</c:v>
                </c:pt>
                <c:pt idx="16">
                  <c:v>7.577522E-17</c:v>
                </c:pt>
                <c:pt idx="17">
                  <c:v>9.288796E-17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DF48-42E5-B914-CBAD3AB693CD}"/>
            </c:ext>
          </c:extLst>
        </c:ser>
        <c:ser>
          <c:idx val="12"/>
          <c:order val="11"/>
          <c:tx>
            <c:strRef>
              <c:f>Allocation!$Q$2</c:f>
              <c:strCache>
                <c:ptCount val="1"/>
                <c:pt idx="0">
                  <c:v>gold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80000"/>
                    <a:lumOff val="20000"/>
                  </a:schemeClr>
                </a:gs>
                <a:gs pos="0">
                  <a:schemeClr val="accent1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Allocation!$Q$3:$Q$41</c15:sqref>
                  </c15:fullRef>
                </c:ext>
              </c:extLst>
              <c:f>(Allocation!$Q$7,Allocation!$Q$9,Allocation!$Q$11,Allocation!$Q$13,Allocation!$Q$15,Allocation!$Q$17,Allocation!$Q$19,Allocation!$Q$21,Allocation!$Q$23,Allocation!$Q$25,Allocation!$Q$27,Allocation!$Q$29,Allocation!$Q$31,Allocation!$Q$33,Allocation!$Q$35,Allocation!$Q$37,Allocation!$Q$39,Allocation!$Q$41)</c:f>
              <c:numCache>
                <c:formatCode>0.00%</c:formatCode>
                <c:ptCount val="18"/>
                <c:pt idx="0">
                  <c:v>6.365215E-18</c:v>
                </c:pt>
                <c:pt idx="1">
                  <c:v>4.27217E-18</c:v>
                </c:pt>
                <c:pt idx="2">
                  <c:v>2.179126E-18</c:v>
                </c:pt>
                <c:pt idx="3">
                  <c:v>8.608138E-20</c:v>
                </c:pt>
                <c:pt idx="4">
                  <c:v>-2.006963E-18</c:v>
                </c:pt>
                <c:pt idx="5">
                  <c:v>-3.890175E-18</c:v>
                </c:pt>
                <c:pt idx="6">
                  <c:v>-5.41227E-18</c:v>
                </c:pt>
                <c:pt idx="7">
                  <c:v>-6.934365E-18</c:v>
                </c:pt>
                <c:pt idx="8">
                  <c:v>-8.456461E-18</c:v>
                </c:pt>
                <c:pt idx="9">
                  <c:v>-9.978556E-18</c:v>
                </c:pt>
                <c:pt idx="10">
                  <c:v>-1.157706E-17</c:v>
                </c:pt>
                <c:pt idx="11">
                  <c:v>-1.689824E-17</c:v>
                </c:pt>
                <c:pt idx="12">
                  <c:v>-2.553225E-17</c:v>
                </c:pt>
                <c:pt idx="13">
                  <c:v>-3.314153E-17</c:v>
                </c:pt>
                <c:pt idx="14">
                  <c:v>-1.515635E-18</c:v>
                </c:pt>
                <c:pt idx="15">
                  <c:v>3.655934E-19</c:v>
                </c:pt>
                <c:pt idx="16">
                  <c:v>2.439014E-18</c:v>
                </c:pt>
                <c:pt idx="17">
                  <c:v>3.190228E-18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F48-42E5-B914-CBAD3AB693CD}"/>
            </c:ext>
          </c:extLst>
        </c:ser>
        <c:ser>
          <c:idx val="13"/>
          <c:order val="12"/>
          <c:tx>
            <c:strRef>
              <c:f>Allocation!$R$2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BDB58D"/>
            </a:soli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Allocation!$R$3:$R$41</c15:sqref>
                  </c15:fullRef>
                </c:ext>
              </c:extLst>
              <c:f>(Allocation!$R$7,Allocation!$R$9,Allocation!$R$11,Allocation!$R$13,Allocation!$R$15,Allocation!$R$17,Allocation!$R$19,Allocation!$R$21,Allocation!$R$23,Allocation!$R$25,Allocation!$R$27,Allocation!$R$29,Allocation!$R$31,Allocation!$R$33,Allocation!$R$35,Allocation!$R$37,Allocation!$R$39,Allocation!$R$41)</c:f>
              <c:numCache>
                <c:formatCode>0.00%</c:formatCode>
                <c:ptCount val="18"/>
                <c:pt idx="0">
                  <c:v>0.00470131</c:v>
                </c:pt>
                <c:pt idx="1">
                  <c:v>0.004764357</c:v>
                </c:pt>
                <c:pt idx="2">
                  <c:v>0.004827404</c:v>
                </c:pt>
                <c:pt idx="3">
                  <c:v>0.004890451</c:v>
                </c:pt>
                <c:pt idx="4">
                  <c:v>0.004953498</c:v>
                </c:pt>
                <c:pt idx="5">
                  <c:v>0.005056076</c:v>
                </c:pt>
                <c:pt idx="6">
                  <c:v>0.005226687</c:v>
                </c:pt>
                <c:pt idx="7">
                  <c:v>0.005397298</c:v>
                </c:pt>
                <c:pt idx="8">
                  <c:v>0.005567909</c:v>
                </c:pt>
                <c:pt idx="9">
                  <c:v>0.00573852</c:v>
                </c:pt>
                <c:pt idx="10">
                  <c:v>0.0058421</c:v>
                </c:pt>
                <c:pt idx="11">
                  <c:v>0.005867881</c:v>
                </c:pt>
                <c:pt idx="12">
                  <c:v>0.005891577</c:v>
                </c:pt>
                <c:pt idx="13">
                  <c:v>0.0058311</c:v>
                </c:pt>
                <c:pt idx="14">
                  <c:v>0.005367011</c:v>
                </c:pt>
                <c:pt idx="15">
                  <c:v>0.004009202</c:v>
                </c:pt>
                <c:pt idx="16">
                  <c:v>0.002331937</c:v>
                </c:pt>
                <c:pt idx="17">
                  <c:v>0.000654673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DF48-42E5-B914-CBAD3AB693CD}"/>
            </c:ext>
          </c:extLst>
        </c:ser>
        <c:ser>
          <c:idx val="14"/>
          <c:order val="13"/>
          <c:tx>
            <c:strRef>
              <c:f>Allocation!$S$2</c:f>
              <c:strCache>
                <c:ptCount val="1"/>
                <c:pt idx="0">
                  <c:v>grain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80000"/>
                    <a:lumOff val="20000"/>
                  </a:schemeClr>
                </a:gs>
                <a:gs pos="0">
                  <a:schemeClr val="accent3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Allocation!$S$3:$S$41</c15:sqref>
                  </c15:fullRef>
                </c:ext>
              </c:extLst>
              <c:f>(Allocation!$S$7,Allocation!$S$9,Allocation!$S$11,Allocation!$S$13,Allocation!$S$15,Allocation!$S$17,Allocation!$S$19,Allocation!$S$21,Allocation!$S$23,Allocation!$S$25,Allocation!$S$27,Allocation!$S$29,Allocation!$S$31,Allocation!$S$33,Allocation!$S$35,Allocation!$S$37,Allocation!$S$39,Allocation!$S$41)</c:f>
              <c:numCache>
                <c:formatCode>0.00%</c:formatCode>
                <c:ptCount val="18"/>
                <c:pt idx="0">
                  <c:v>0.006937545</c:v>
                </c:pt>
                <c:pt idx="1">
                  <c:v>0.006184302</c:v>
                </c:pt>
                <c:pt idx="2">
                  <c:v>0.005431059</c:v>
                </c:pt>
                <c:pt idx="3">
                  <c:v>0.004677816</c:v>
                </c:pt>
                <c:pt idx="4">
                  <c:v>0.003924573</c:v>
                </c:pt>
                <c:pt idx="5">
                  <c:v>0.0031728</c:v>
                </c:pt>
                <c:pt idx="6">
                  <c:v>0.002423556</c:v>
                </c:pt>
                <c:pt idx="7">
                  <c:v>0.001674312</c:v>
                </c:pt>
                <c:pt idx="8">
                  <c:v>0.0009250689</c:v>
                </c:pt>
                <c:pt idx="9">
                  <c:v>0.0001758254</c:v>
                </c:pt>
                <c:pt idx="10">
                  <c:v>-3.530247E-20</c:v>
                </c:pt>
                <c:pt idx="11">
                  <c:v>-4.521652E-19</c:v>
                </c:pt>
                <c:pt idx="12">
                  <c:v>1.890559E-19</c:v>
                </c:pt>
                <c:pt idx="13">
                  <c:v>1.470475E-18</c:v>
                </c:pt>
                <c:pt idx="14">
                  <c:v>7.335651E-19</c:v>
                </c:pt>
                <c:pt idx="15">
                  <c:v>9.596106E-20</c:v>
                </c:pt>
                <c:pt idx="16">
                  <c:v>2.43318E-18</c:v>
                </c:pt>
                <c:pt idx="17">
                  <c:v>4.727239E-18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F48-42E5-B914-CBAD3AB693CD}"/>
            </c:ext>
          </c:extLst>
        </c:ser>
        <c:ser>
          <c:idx val="15"/>
          <c:order val="14"/>
          <c:tx>
            <c:strRef>
              <c:f>Allocation!$T$2</c:f>
              <c:strCache>
                <c:ptCount val="1"/>
                <c:pt idx="0">
                  <c:v>metal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80000"/>
                    <a:lumOff val="20000"/>
                  </a:schemeClr>
                </a:gs>
                <a:gs pos="0">
                  <a:schemeClr val="accent4">
                    <a:lumMod val="80000"/>
                    <a:lumOff val="2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Allocation!$T$3:$T$41</c15:sqref>
                  </c15:fullRef>
                </c:ext>
              </c:extLst>
              <c:f>(Allocation!$T$7,Allocation!$T$9,Allocation!$T$11,Allocation!$T$13,Allocation!$T$15,Allocation!$T$17,Allocation!$T$19,Allocation!$T$21,Allocation!$T$23,Allocation!$T$25,Allocation!$T$27,Allocation!$T$29,Allocation!$T$31,Allocation!$T$33,Allocation!$T$35,Allocation!$T$37,Allocation!$T$39,Allocation!$T$41)</c:f>
              <c:numCache>
                <c:formatCode>0.00%</c:formatCode>
                <c:ptCount val="18"/>
                <c:pt idx="0">
                  <c:v>0.006718114</c:v>
                </c:pt>
                <c:pt idx="1">
                  <c:v>0.006049645</c:v>
                </c:pt>
                <c:pt idx="2">
                  <c:v>0.005381176</c:v>
                </c:pt>
                <c:pt idx="3">
                  <c:v>0.004712707</c:v>
                </c:pt>
                <c:pt idx="4">
                  <c:v>0.004044238</c:v>
                </c:pt>
                <c:pt idx="5">
                  <c:v>0.0033656497</c:v>
                </c:pt>
                <c:pt idx="6">
                  <c:v>0.0026696464</c:v>
                </c:pt>
                <c:pt idx="7">
                  <c:v>0.0019736431</c:v>
                </c:pt>
                <c:pt idx="8">
                  <c:v>0.0012776399</c:v>
                </c:pt>
                <c:pt idx="9">
                  <c:v>0.0005816366</c:v>
                </c:pt>
                <c:pt idx="10">
                  <c:v>0.0</c:v>
                </c:pt>
                <c:pt idx="11">
                  <c:v>0.0</c:v>
                </c:pt>
                <c:pt idx="12">
                  <c:v>1.060374E-19</c:v>
                </c:pt>
                <c:pt idx="13">
                  <c:v>5.809105E-19</c:v>
                </c:pt>
                <c:pt idx="14">
                  <c:v>-1.035899E-18</c:v>
                </c:pt>
                <c:pt idx="15">
                  <c:v>1.374872E-18</c:v>
                </c:pt>
                <c:pt idx="16">
                  <c:v>1.494106E-19</c:v>
                </c:pt>
                <c:pt idx="17">
                  <c:v>-1.03742E-19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DF48-42E5-B914-CBAD3AB693CD}"/>
            </c:ext>
          </c:extLst>
        </c:ser>
        <c:ser>
          <c:idx val="6"/>
          <c:order val="15"/>
          <c:tx>
            <c:strRef>
              <c:f>Allocation!$K$2</c:f>
              <c:strCache>
                <c:ptCount val="1"/>
                <c:pt idx="0">
                  <c:v>bond_us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Allocation!$D$3:$D$62</c15:sqref>
                  </c15:fullRef>
                </c:ext>
              </c:extLst>
              <c:f>(Allocation!$D$7,Allocation!$D$9,Allocation!$D$11,Allocation!$D$13,Allocation!$D$15,Allocation!$D$17,Allocation!$D$19,Allocation!$D$21,Allocation!$D$23,Allocation!$D$25,Allocation!$D$27,Allocation!$D$29,Allocation!$D$31,Allocation!$D$33,Allocation!$D$35,Allocation!$D$37,Allocation!$D$39,Allocation!$D$41:$D$62)</c:f>
              <c:numCache>
                <c:formatCode>0.000%</c:formatCode>
                <c:ptCount val="39"/>
                <c:pt idx="0">
                  <c:v>0.02620973</c:v>
                </c:pt>
                <c:pt idx="1">
                  <c:v>0.0264741</c:v>
                </c:pt>
                <c:pt idx="2">
                  <c:v>0.0268676</c:v>
                </c:pt>
                <c:pt idx="3">
                  <c:v>0.02738464</c:v>
                </c:pt>
                <c:pt idx="4">
                  <c:v>0.0280184</c:v>
                </c:pt>
                <c:pt idx="5">
                  <c:v>0.02876102</c:v>
                </c:pt>
                <c:pt idx="6">
                  <c:v>0.02960296</c:v>
                </c:pt>
                <c:pt idx="7">
                  <c:v>0.03053564</c:v>
                </c:pt>
                <c:pt idx="8">
                  <c:v>0.03155101</c:v>
                </c:pt>
                <c:pt idx="9">
                  <c:v>0.03264136</c:v>
                </c:pt>
                <c:pt idx="10">
                  <c:v>0.03379967</c:v>
                </c:pt>
                <c:pt idx="11">
                  <c:v>0.03762288</c:v>
                </c:pt>
                <c:pt idx="12">
                  <c:v>0.0448478</c:v>
                </c:pt>
                <c:pt idx="13">
                  <c:v>0.05275905</c:v>
                </c:pt>
                <c:pt idx="14">
                  <c:v>0.06109587</c:v>
                </c:pt>
                <c:pt idx="15">
                  <c:v>0.06972476</c:v>
                </c:pt>
                <c:pt idx="16">
                  <c:v>0.07856046</c:v>
                </c:pt>
                <c:pt idx="17">
                  <c:v>0.08754112</c:v>
                </c:pt>
                <c:pt idx="18">
                  <c:v>0.09207259</c:v>
                </c:pt>
                <c:pt idx="19">
                  <c:v>0.09662683</c:v>
                </c:pt>
                <c:pt idx="20">
                  <c:v>0.10120097</c:v>
                </c:pt>
                <c:pt idx="21">
                  <c:v>0.10579242</c:v>
                </c:pt>
                <c:pt idx="22">
                  <c:v>0.11039902</c:v>
                </c:pt>
                <c:pt idx="23">
                  <c:v>0.11501895</c:v>
                </c:pt>
                <c:pt idx="24">
                  <c:v>0.11965068</c:v>
                </c:pt>
                <c:pt idx="25">
                  <c:v>0.12429287</c:v>
                </c:pt>
                <c:pt idx="26">
                  <c:v>0.1289444</c:v>
                </c:pt>
                <c:pt idx="27">
                  <c:v>0.1336043</c:v>
                </c:pt>
                <c:pt idx="28">
                  <c:v>0.13827171</c:v>
                </c:pt>
                <c:pt idx="29">
                  <c:v>0.14294591</c:v>
                </c:pt>
                <c:pt idx="30">
                  <c:v>0.14762624</c:v>
                </c:pt>
                <c:pt idx="31">
                  <c:v>0.15231214</c:v>
                </c:pt>
                <c:pt idx="32">
                  <c:v>0.15700312</c:v>
                </c:pt>
                <c:pt idx="33">
                  <c:v>0.16169873</c:v>
                </c:pt>
                <c:pt idx="34">
                  <c:v>0.16639858</c:v>
                </c:pt>
                <c:pt idx="35">
                  <c:v>0.17110232</c:v>
                </c:pt>
                <c:pt idx="36">
                  <c:v>0.17580964</c:v>
                </c:pt>
                <c:pt idx="37">
                  <c:v>0.18052025</c:v>
                </c:pt>
                <c:pt idx="38">
                  <c:v>0.18523391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Allocation!$K$3:$K$41</c15:sqref>
                  </c15:fullRef>
                </c:ext>
              </c:extLst>
              <c:f>(Allocation!$K$7,Allocation!$K$9,Allocation!$K$11,Allocation!$K$13,Allocation!$K$15,Allocation!$K$17,Allocation!$K$19,Allocation!$K$21,Allocation!$K$23,Allocation!$K$25,Allocation!$K$27,Allocation!$K$29,Allocation!$K$31,Allocation!$K$33,Allocation!$K$35,Allocation!$K$37,Allocation!$K$39,Allocation!$K$41)</c:f>
              <c:numCache>
                <c:formatCode>0.00%</c:formatCode>
                <c:ptCount val="18"/>
                <c:pt idx="0">
                  <c:v>0.8174645</c:v>
                </c:pt>
                <c:pt idx="1">
                  <c:v>0.8182799</c:v>
                </c:pt>
                <c:pt idx="2">
                  <c:v>0.8190953</c:v>
                </c:pt>
                <c:pt idx="3">
                  <c:v>0.8199107</c:v>
                </c:pt>
                <c:pt idx="4">
                  <c:v>0.8207261</c:v>
                </c:pt>
                <c:pt idx="5">
                  <c:v>0.8216043</c:v>
                </c:pt>
                <c:pt idx="6">
                  <c:v>0.8225907</c:v>
                </c:pt>
                <c:pt idx="7">
                  <c:v>0.8235771</c:v>
                </c:pt>
                <c:pt idx="8">
                  <c:v>0.8245635</c:v>
                </c:pt>
                <c:pt idx="9">
                  <c:v>0.8255499</c:v>
                </c:pt>
                <c:pt idx="10">
                  <c:v>0.8263114</c:v>
                </c:pt>
                <c:pt idx="11">
                  <c:v>0.8283986</c:v>
                </c:pt>
                <c:pt idx="12">
                  <c:v>0.8313675</c:v>
                </c:pt>
                <c:pt idx="13">
                  <c:v>0.8321096</c:v>
                </c:pt>
                <c:pt idx="14">
                  <c:v>0.8266741</c:v>
                </c:pt>
                <c:pt idx="15">
                  <c:v>0.8138022</c:v>
                </c:pt>
                <c:pt idx="16">
                  <c:v>0.7997386</c:v>
                </c:pt>
                <c:pt idx="17">
                  <c:v>0.7856749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F48-42E5-B914-CBAD3AB69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axId val="1862321520"/>
        <c:axId val="1862324912"/>
      </c:areaChart>
      <c:catAx>
        <c:axId val="186232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%" sourceLinked="0"/>
        <c:majorTickMark val="out"/>
        <c:minorTickMark val="out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it-IT"/>
          </a:p>
        </c:txPr>
        <c:crossAx val="1862324912"/>
        <c:crosses val="autoZero"/>
        <c:auto val="1"/>
        <c:lblAlgn val="ctr"/>
        <c:lblOffset val="100"/>
        <c:tickLblSkip val="1"/>
        <c:tickMarkSkip val="2"/>
        <c:noMultiLvlLbl val="0"/>
      </c:catAx>
      <c:valAx>
        <c:axId val="1862324912"/>
        <c:scaling>
          <c:orientation val="minMax"/>
          <c:max val="0.25"/>
          <c:min val="0.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Weights</a:t>
                </a:r>
              </a:p>
            </c:rich>
          </c:tx>
          <c:layout>
            <c:manualLayout>
              <c:xMode val="edge"/>
              <c:yMode val="edge"/>
              <c:x val="0.0117400430915046"/>
              <c:y val="0.3806109940239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>
            <a:solidFill>
              <a:srgbClr val="AFABAB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it-IT"/>
          </a:p>
        </c:txPr>
        <c:crossAx val="186232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  <a:latin typeface="Garamond" panose="02020404030301010803" pitchFamily="18" charset="0"/>
              </a:rPr>
              <a:t>CAPM Efficient</a:t>
            </a:r>
            <a:r>
              <a:rPr lang="it-IT" sz="1600" b="1" baseline="0">
                <a:solidFill>
                  <a:sysClr val="windowText" lastClr="000000"/>
                </a:solidFill>
                <a:latin typeface="Garamond" panose="02020404030301010803" pitchFamily="18" charset="0"/>
              </a:rPr>
              <a:t> Frontier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W/o Bitcoin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'Allocation No BTC'!$C$3:$C$32</c:f>
              <c:numCache>
                <c:formatCode>0.0000</c:formatCode>
                <c:ptCount val="30"/>
                <c:pt idx="0">
                  <c:v>0.02626333</c:v>
                </c:pt>
                <c:pt idx="1">
                  <c:v>0.02609423</c:v>
                </c:pt>
                <c:pt idx="2">
                  <c:v>0.02665416</c:v>
                </c:pt>
                <c:pt idx="3">
                  <c:v>0.02780483</c:v>
                </c:pt>
                <c:pt idx="4">
                  <c:v>0.02960388</c:v>
                </c:pt>
                <c:pt idx="5">
                  <c:v>0.03217054</c:v>
                </c:pt>
                <c:pt idx="6">
                  <c:v>0.03552318</c:v>
                </c:pt>
                <c:pt idx="7">
                  <c:v>0.03952283</c:v>
                </c:pt>
                <c:pt idx="8">
                  <c:v>0.04399339</c:v>
                </c:pt>
                <c:pt idx="9">
                  <c:v>0.04880562</c:v>
                </c:pt>
                <c:pt idx="10">
                  <c:v>0.05386803</c:v>
                </c:pt>
                <c:pt idx="11">
                  <c:v>0.05911638</c:v>
                </c:pt>
                <c:pt idx="12">
                  <c:v>0.06450531</c:v>
                </c:pt>
                <c:pt idx="13">
                  <c:v>0.07000235</c:v>
                </c:pt>
                <c:pt idx="14">
                  <c:v>0.07558392</c:v>
                </c:pt>
                <c:pt idx="15">
                  <c:v>0.08123259</c:v>
                </c:pt>
                <c:pt idx="16">
                  <c:v>0.0869353</c:v>
                </c:pt>
                <c:pt idx="17">
                  <c:v>0.09268205</c:v>
                </c:pt>
                <c:pt idx="18">
                  <c:v>0.09846515</c:v>
                </c:pt>
                <c:pt idx="19">
                  <c:v>0.10427855</c:v>
                </c:pt>
                <c:pt idx="20">
                  <c:v>0.11011744</c:v>
                </c:pt>
                <c:pt idx="21">
                  <c:v>0.11597798</c:v>
                </c:pt>
                <c:pt idx="22">
                  <c:v>0.12185705</c:v>
                </c:pt>
                <c:pt idx="23">
                  <c:v>0.12775207</c:v>
                </c:pt>
                <c:pt idx="24">
                  <c:v>0.13366096</c:v>
                </c:pt>
                <c:pt idx="25">
                  <c:v>0.13958193</c:v>
                </c:pt>
                <c:pt idx="26">
                  <c:v>0.1455135</c:v>
                </c:pt>
                <c:pt idx="27">
                  <c:v>0.1514545</c:v>
                </c:pt>
                <c:pt idx="28">
                  <c:v>0.1574038</c:v>
                </c:pt>
                <c:pt idx="29">
                  <c:v>0.1625779</c:v>
                </c:pt>
              </c:numCache>
            </c:numRef>
          </c:xVal>
          <c:yVal>
            <c:numRef>
              <c:f>'Allocation No BTC'!$A$3:$A$32</c:f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CC0-4731-8823-6C5BD3C369E2}"/>
            </c:ext>
          </c:extLst>
        </c:ser>
        <c:ser>
          <c:idx val="2"/>
          <c:order val="1"/>
          <c:tx>
            <c:v>w/ btc</c:v>
          </c:tx>
          <c:spPr>
            <a:ln w="38100" cap="rnd">
              <a:solidFill>
                <a:srgbClr val="203D64"/>
              </a:solidFill>
              <a:round/>
            </a:ln>
            <a:effectLst/>
          </c:spPr>
          <c:marker>
            <c:symbol val="none"/>
          </c:marker>
          <c:xVal>
            <c:numRef>
              <c:f>Allocation!$D$4:$D$222</c:f>
              <c:numCache>
                <c:formatCode>0.000%</c:formatCode>
                <c:ptCount val="219"/>
                <c:pt idx="0">
                  <c:v>0.02606333</c:v>
                </c:pt>
                <c:pt idx="1">
                  <c:v>0.0260784</c:v>
                </c:pt>
                <c:pt idx="2">
                  <c:v>0.02612726</c:v>
                </c:pt>
                <c:pt idx="3">
                  <c:v>0.02620973</c:v>
                </c:pt>
                <c:pt idx="4">
                  <c:v>0.02632549</c:v>
                </c:pt>
                <c:pt idx="5">
                  <c:v>0.0264741</c:v>
                </c:pt>
                <c:pt idx="6">
                  <c:v>0.02665502</c:v>
                </c:pt>
                <c:pt idx="7">
                  <c:v>0.0268676</c:v>
                </c:pt>
                <c:pt idx="8">
                  <c:v>0.02711108</c:v>
                </c:pt>
                <c:pt idx="9">
                  <c:v>0.02738464</c:v>
                </c:pt>
                <c:pt idx="10">
                  <c:v>0.02768739</c:v>
                </c:pt>
                <c:pt idx="11">
                  <c:v>0.0280184</c:v>
                </c:pt>
                <c:pt idx="12">
                  <c:v>0.02837665</c:v>
                </c:pt>
                <c:pt idx="13">
                  <c:v>0.02876102</c:v>
                </c:pt>
                <c:pt idx="14">
                  <c:v>0.02917014</c:v>
                </c:pt>
                <c:pt idx="15">
                  <c:v>0.02960296</c:v>
                </c:pt>
                <c:pt idx="16">
                  <c:v>0.03005846</c:v>
                </c:pt>
                <c:pt idx="17">
                  <c:v>0.03053564</c:v>
                </c:pt>
                <c:pt idx="18">
                  <c:v>0.03103348</c:v>
                </c:pt>
                <c:pt idx="19">
                  <c:v>0.03155101</c:v>
                </c:pt>
                <c:pt idx="20">
                  <c:v>0.03208728</c:v>
                </c:pt>
                <c:pt idx="21">
                  <c:v>0.03264136</c:v>
                </c:pt>
                <c:pt idx="22">
                  <c:v>0.03321239</c:v>
                </c:pt>
                <c:pt idx="23">
                  <c:v>0.03379967</c:v>
                </c:pt>
                <c:pt idx="24">
                  <c:v>0.03440248</c:v>
                </c:pt>
                <c:pt idx="25">
                  <c:v>0.03762288</c:v>
                </c:pt>
                <c:pt idx="26">
                  <c:v>0.04112674</c:v>
                </c:pt>
                <c:pt idx="27">
                  <c:v>0.0448478</c:v>
                </c:pt>
                <c:pt idx="28">
                  <c:v>0.04873757</c:v>
                </c:pt>
                <c:pt idx="29">
                  <c:v>0.05275905</c:v>
                </c:pt>
                <c:pt idx="30">
                  <c:v>0.05688433</c:v>
                </c:pt>
                <c:pt idx="31">
                  <c:v>0.06109587</c:v>
                </c:pt>
                <c:pt idx="32">
                  <c:v>0.06537968</c:v>
                </c:pt>
                <c:pt idx="33">
                  <c:v>0.06972476</c:v>
                </c:pt>
                <c:pt idx="34">
                  <c:v>0.07412123</c:v>
                </c:pt>
                <c:pt idx="35">
                  <c:v>0.07856046</c:v>
                </c:pt>
                <c:pt idx="36">
                  <c:v>0.08303559</c:v>
                </c:pt>
                <c:pt idx="37">
                  <c:v>0.08754112</c:v>
                </c:pt>
                <c:pt idx="38">
                  <c:v>0.09207259</c:v>
                </c:pt>
                <c:pt idx="39">
                  <c:v>0.09662683</c:v>
                </c:pt>
                <c:pt idx="40">
                  <c:v>0.10120097</c:v>
                </c:pt>
                <c:pt idx="41">
                  <c:v>0.10579242</c:v>
                </c:pt>
                <c:pt idx="42">
                  <c:v>0.11039902</c:v>
                </c:pt>
                <c:pt idx="43">
                  <c:v>0.11501895</c:v>
                </c:pt>
                <c:pt idx="44">
                  <c:v>0.11965068</c:v>
                </c:pt>
                <c:pt idx="45">
                  <c:v>0.12429287</c:v>
                </c:pt>
                <c:pt idx="46">
                  <c:v>0.1289444</c:v>
                </c:pt>
                <c:pt idx="47">
                  <c:v>0.1336043</c:v>
                </c:pt>
                <c:pt idx="48">
                  <c:v>0.13827171</c:v>
                </c:pt>
                <c:pt idx="49">
                  <c:v>0.14294591</c:v>
                </c:pt>
                <c:pt idx="50">
                  <c:v>0.14762624</c:v>
                </c:pt>
                <c:pt idx="51">
                  <c:v>0.15231214</c:v>
                </c:pt>
                <c:pt idx="52">
                  <c:v>0.15700312</c:v>
                </c:pt>
                <c:pt idx="53">
                  <c:v>0.16169873</c:v>
                </c:pt>
                <c:pt idx="54">
                  <c:v>0.16639858</c:v>
                </c:pt>
                <c:pt idx="55">
                  <c:v>0.17110232</c:v>
                </c:pt>
                <c:pt idx="56">
                  <c:v>0.17580964</c:v>
                </c:pt>
                <c:pt idx="57">
                  <c:v>0.18052025</c:v>
                </c:pt>
                <c:pt idx="58">
                  <c:v>0.18523391</c:v>
                </c:pt>
                <c:pt idx="59">
                  <c:v>0.18995039</c:v>
                </c:pt>
                <c:pt idx="60">
                  <c:v>0.19466949</c:v>
                </c:pt>
                <c:pt idx="61">
                  <c:v>0.19939101</c:v>
                </c:pt>
                <c:pt idx="62">
                  <c:v>0.2041148</c:v>
                </c:pt>
                <c:pt idx="63">
                  <c:v>0.20884069</c:v>
                </c:pt>
                <c:pt idx="64">
                  <c:v>0.21356855</c:v>
                </c:pt>
                <c:pt idx="65">
                  <c:v>0.21829824</c:v>
                </c:pt>
                <c:pt idx="66">
                  <c:v>0.22302967</c:v>
                </c:pt>
                <c:pt idx="67">
                  <c:v>0.2277627</c:v>
                </c:pt>
                <c:pt idx="68">
                  <c:v>0.23249725</c:v>
                </c:pt>
                <c:pt idx="69">
                  <c:v>0.23723323</c:v>
                </c:pt>
                <c:pt idx="70">
                  <c:v>0.24197055</c:v>
                </c:pt>
                <c:pt idx="71">
                  <c:v>0.24670913</c:v>
                </c:pt>
                <c:pt idx="72">
                  <c:v>0.25144891</c:v>
                </c:pt>
                <c:pt idx="73">
                  <c:v>0.25618981</c:v>
                </c:pt>
                <c:pt idx="74">
                  <c:v>0.26093178</c:v>
                </c:pt>
                <c:pt idx="75">
                  <c:v>0.26567476</c:v>
                </c:pt>
                <c:pt idx="76">
                  <c:v>0.27041869</c:v>
                </c:pt>
                <c:pt idx="77">
                  <c:v>0.27516353</c:v>
                </c:pt>
                <c:pt idx="78">
                  <c:v>0.27990923</c:v>
                </c:pt>
                <c:pt idx="79">
                  <c:v>0.28465574</c:v>
                </c:pt>
                <c:pt idx="80">
                  <c:v>0.28940303</c:v>
                </c:pt>
                <c:pt idx="81">
                  <c:v>0.29415107</c:v>
                </c:pt>
                <c:pt idx="82">
                  <c:v>0.2988998</c:v>
                </c:pt>
                <c:pt idx="83">
                  <c:v>0.30364921</c:v>
                </c:pt>
                <c:pt idx="84">
                  <c:v>0.30839925</c:v>
                </c:pt>
                <c:pt idx="85">
                  <c:v>0.31314991</c:v>
                </c:pt>
                <c:pt idx="86">
                  <c:v>0.31790115</c:v>
                </c:pt>
                <c:pt idx="87">
                  <c:v>0.32265294</c:v>
                </c:pt>
                <c:pt idx="88">
                  <c:v>0.32740527</c:v>
                </c:pt>
                <c:pt idx="89">
                  <c:v>0.33215811</c:v>
                </c:pt>
                <c:pt idx="90">
                  <c:v>0.33691144</c:v>
                </c:pt>
                <c:pt idx="91">
                  <c:v>0.34166524</c:v>
                </c:pt>
                <c:pt idx="92">
                  <c:v>0.34641949</c:v>
                </c:pt>
                <c:pt idx="93">
                  <c:v>0.35117416</c:v>
                </c:pt>
                <c:pt idx="94">
                  <c:v>0.35592925</c:v>
                </c:pt>
                <c:pt idx="95">
                  <c:v>0.36068474</c:v>
                </c:pt>
                <c:pt idx="96">
                  <c:v>0.36544061</c:v>
                </c:pt>
                <c:pt idx="97">
                  <c:v>0.37019685</c:v>
                </c:pt>
                <c:pt idx="98">
                  <c:v>0.37495344</c:v>
                </c:pt>
                <c:pt idx="99">
                  <c:v>0.37971037</c:v>
                </c:pt>
                <c:pt idx="100">
                  <c:v>0.38446763</c:v>
                </c:pt>
                <c:pt idx="101">
                  <c:v>0.3892252</c:v>
                </c:pt>
                <c:pt idx="102">
                  <c:v>0.39398308</c:v>
                </c:pt>
                <c:pt idx="103">
                  <c:v>0.39874124</c:v>
                </c:pt>
                <c:pt idx="104">
                  <c:v>0.4034997</c:v>
                </c:pt>
                <c:pt idx="105">
                  <c:v>0.40825842</c:v>
                </c:pt>
                <c:pt idx="106">
                  <c:v>0.41301741</c:v>
                </c:pt>
                <c:pt idx="107">
                  <c:v>0.41777665</c:v>
                </c:pt>
                <c:pt idx="108">
                  <c:v>0.42253614</c:v>
                </c:pt>
                <c:pt idx="109">
                  <c:v>0.42729586</c:v>
                </c:pt>
                <c:pt idx="110">
                  <c:v>0.43205581</c:v>
                </c:pt>
                <c:pt idx="111">
                  <c:v>0.43681599</c:v>
                </c:pt>
                <c:pt idx="112">
                  <c:v>0.44157638</c:v>
                </c:pt>
                <c:pt idx="113">
                  <c:v>0.44633698</c:v>
                </c:pt>
                <c:pt idx="114">
                  <c:v>0.45109778</c:v>
                </c:pt>
                <c:pt idx="115">
                  <c:v>0.45585878</c:v>
                </c:pt>
                <c:pt idx="116">
                  <c:v>0.46061996</c:v>
                </c:pt>
                <c:pt idx="117">
                  <c:v>0.46538133</c:v>
                </c:pt>
                <c:pt idx="118">
                  <c:v>0.47014287</c:v>
                </c:pt>
                <c:pt idx="119">
                  <c:v>0.47490459</c:v>
                </c:pt>
                <c:pt idx="120">
                  <c:v>0.47966648</c:v>
                </c:pt>
                <c:pt idx="121">
                  <c:v>0.48442853</c:v>
                </c:pt>
                <c:pt idx="122">
                  <c:v>0.48919073</c:v>
                </c:pt>
                <c:pt idx="123">
                  <c:v>0.49395309</c:v>
                </c:pt>
                <c:pt idx="124">
                  <c:v>0.49871559</c:v>
                </c:pt>
                <c:pt idx="125">
                  <c:v>0.50347825</c:v>
                </c:pt>
                <c:pt idx="126">
                  <c:v>0.50824104</c:v>
                </c:pt>
                <c:pt idx="127">
                  <c:v>0.51300397</c:v>
                </c:pt>
                <c:pt idx="128">
                  <c:v>0.51776703</c:v>
                </c:pt>
                <c:pt idx="129">
                  <c:v>0.52253021</c:v>
                </c:pt>
                <c:pt idx="130">
                  <c:v>0.52729353</c:v>
                </c:pt>
                <c:pt idx="131">
                  <c:v>0.53205697</c:v>
                </c:pt>
                <c:pt idx="132">
                  <c:v>0.53682052</c:v>
                </c:pt>
                <c:pt idx="133">
                  <c:v>0.5415842</c:v>
                </c:pt>
                <c:pt idx="134">
                  <c:v>0.54634798</c:v>
                </c:pt>
                <c:pt idx="135">
                  <c:v>0.55111187</c:v>
                </c:pt>
                <c:pt idx="136">
                  <c:v>0.55587588</c:v>
                </c:pt>
                <c:pt idx="137">
                  <c:v>0.56063998</c:v>
                </c:pt>
                <c:pt idx="138">
                  <c:v>0.56540419</c:v>
                </c:pt>
                <c:pt idx="139">
                  <c:v>0.57016849</c:v>
                </c:pt>
                <c:pt idx="140">
                  <c:v>0.5749329</c:v>
                </c:pt>
                <c:pt idx="141">
                  <c:v>0.57969739</c:v>
                </c:pt>
                <c:pt idx="142">
                  <c:v>0.58446198</c:v>
                </c:pt>
                <c:pt idx="143">
                  <c:v>0.58922666</c:v>
                </c:pt>
                <c:pt idx="144">
                  <c:v>0.59399143</c:v>
                </c:pt>
                <c:pt idx="145">
                  <c:v>0.59875786</c:v>
                </c:pt>
                <c:pt idx="146">
                  <c:v>0.60352728</c:v>
                </c:pt>
                <c:pt idx="147">
                  <c:v>0.6082996</c:v>
                </c:pt>
                <c:pt idx="148">
                  <c:v>0.61307476</c:v>
                </c:pt>
                <c:pt idx="149">
                  <c:v>0.6178527</c:v>
                </c:pt>
                <c:pt idx="150">
                  <c:v>0.62263335</c:v>
                </c:pt>
                <c:pt idx="151">
                  <c:v>0.62741665</c:v>
                </c:pt>
                <c:pt idx="152">
                  <c:v>0.63220254</c:v>
                </c:pt>
                <c:pt idx="153">
                  <c:v>0.63699096</c:v>
                </c:pt>
                <c:pt idx="154">
                  <c:v>0.64178185</c:v>
                </c:pt>
                <c:pt idx="155">
                  <c:v>0.64657516</c:v>
                </c:pt>
                <c:pt idx="156">
                  <c:v>0.65137084</c:v>
                </c:pt>
                <c:pt idx="157">
                  <c:v>0.65616884</c:v>
                </c:pt>
                <c:pt idx="158">
                  <c:v>0.6609691</c:v>
                </c:pt>
                <c:pt idx="159">
                  <c:v>0.66577157</c:v>
                </c:pt>
                <c:pt idx="160">
                  <c:v>0.67057621</c:v>
                </c:pt>
                <c:pt idx="161">
                  <c:v>0.67538297</c:v>
                </c:pt>
                <c:pt idx="162">
                  <c:v>0.68019181</c:v>
                </c:pt>
                <c:pt idx="163">
                  <c:v>0.68500268</c:v>
                </c:pt>
                <c:pt idx="164">
                  <c:v>0.68981553</c:v>
                </c:pt>
                <c:pt idx="165">
                  <c:v>0.69463034</c:v>
                </c:pt>
                <c:pt idx="166">
                  <c:v>0.69944706</c:v>
                </c:pt>
                <c:pt idx="167">
                  <c:v>0.70426564</c:v>
                </c:pt>
                <c:pt idx="168">
                  <c:v>0.70908606</c:v>
                </c:pt>
                <c:pt idx="169">
                  <c:v>0.71390826</c:v>
                </c:pt>
                <c:pt idx="170">
                  <c:v>0.71873223</c:v>
                </c:pt>
                <c:pt idx="171">
                  <c:v>0.72355792</c:v>
                </c:pt>
                <c:pt idx="172">
                  <c:v>0.7283853</c:v>
                </c:pt>
                <c:pt idx="173">
                  <c:v>0.73321433</c:v>
                </c:pt>
                <c:pt idx="174">
                  <c:v>0.73804498</c:v>
                </c:pt>
                <c:pt idx="175">
                  <c:v>0.74287723</c:v>
                </c:pt>
                <c:pt idx="176">
                  <c:v>0.74771104</c:v>
                </c:pt>
                <c:pt idx="177">
                  <c:v>0.75254637</c:v>
                </c:pt>
                <c:pt idx="178">
                  <c:v>0.75738321</c:v>
                </c:pt>
                <c:pt idx="179">
                  <c:v>0.76222152</c:v>
                </c:pt>
                <c:pt idx="180">
                  <c:v>0.76706127</c:v>
                </c:pt>
                <c:pt idx="181">
                  <c:v>0.77190244</c:v>
                </c:pt>
                <c:pt idx="182">
                  <c:v>0.776745</c:v>
                </c:pt>
                <c:pt idx="183">
                  <c:v>0.78158892</c:v>
                </c:pt>
                <c:pt idx="184">
                  <c:v>0.78643419</c:v>
                </c:pt>
                <c:pt idx="185">
                  <c:v>0.79128077</c:v>
                </c:pt>
                <c:pt idx="186">
                  <c:v>0.79612864</c:v>
                </c:pt>
                <c:pt idx="187">
                  <c:v>0.80097777</c:v>
                </c:pt>
                <c:pt idx="188">
                  <c:v>0.80582816</c:v>
                </c:pt>
                <c:pt idx="189">
                  <c:v>0.81067976</c:v>
                </c:pt>
                <c:pt idx="190">
                  <c:v>0.81553256</c:v>
                </c:pt>
                <c:pt idx="191">
                  <c:v>0.82038655</c:v>
                </c:pt>
                <c:pt idx="192">
                  <c:v>0.82524169</c:v>
                </c:pt>
                <c:pt idx="193">
                  <c:v>0.83009797</c:v>
                </c:pt>
                <c:pt idx="194">
                  <c:v>0.83495537</c:v>
                </c:pt>
                <c:pt idx="195">
                  <c:v>0.83981386</c:v>
                </c:pt>
                <c:pt idx="196">
                  <c:v>0.84467344</c:v>
                </c:pt>
                <c:pt idx="197">
                  <c:v>0.84953408</c:v>
                </c:pt>
                <c:pt idx="198">
                  <c:v>0.85439576</c:v>
                </c:pt>
                <c:pt idx="199">
                  <c:v>0.85925846</c:v>
                </c:pt>
                <c:pt idx="200">
                  <c:v>0.86412218</c:v>
                </c:pt>
                <c:pt idx="201">
                  <c:v>0.86898688</c:v>
                </c:pt>
                <c:pt idx="202">
                  <c:v>0.87385256</c:v>
                </c:pt>
                <c:pt idx="203">
                  <c:v>0.8787192</c:v>
                </c:pt>
                <c:pt idx="204">
                  <c:v>0.88358678</c:v>
                </c:pt>
                <c:pt idx="205">
                  <c:v>0.88845529</c:v>
                </c:pt>
                <c:pt idx="206">
                  <c:v>0.89332471</c:v>
                </c:pt>
                <c:pt idx="207">
                  <c:v>0.89819503</c:v>
                </c:pt>
                <c:pt idx="208">
                  <c:v>0.90306623</c:v>
                </c:pt>
                <c:pt idx="209">
                  <c:v>0.90793829</c:v>
                </c:pt>
                <c:pt idx="210">
                  <c:v>0.91281122</c:v>
                </c:pt>
                <c:pt idx="211">
                  <c:v>0.91768498</c:v>
                </c:pt>
                <c:pt idx="212">
                  <c:v>0.92255957</c:v>
                </c:pt>
                <c:pt idx="213">
                  <c:v>0.92743498</c:v>
                </c:pt>
                <c:pt idx="214">
                  <c:v>0.93231118</c:v>
                </c:pt>
                <c:pt idx="215">
                  <c:v>0.93718818</c:v>
                </c:pt>
                <c:pt idx="216">
                  <c:v>0.94206595</c:v>
                </c:pt>
                <c:pt idx="217">
                  <c:v>0.94694449</c:v>
                </c:pt>
                <c:pt idx="218">
                  <c:v>0.95182378</c:v>
                </c:pt>
              </c:numCache>
            </c:numRef>
          </c:xVal>
          <c:yVal>
            <c:numRef>
              <c:f>Allocation!$C$4:$C$222</c:f>
              <c:numCache>
                <c:formatCode>0.000</c:formatCode>
                <c:ptCount val="219"/>
                <c:pt idx="0">
                  <c:v>0.03</c:v>
                </c:pt>
                <c:pt idx="1">
                  <c:v>0.0349999999999999</c:v>
                </c:pt>
                <c:pt idx="2">
                  <c:v>0.04</c:v>
                </c:pt>
                <c:pt idx="3">
                  <c:v>0.0449999999999999</c:v>
                </c:pt>
                <c:pt idx="4">
                  <c:v>0.05</c:v>
                </c:pt>
                <c:pt idx="5">
                  <c:v>0.0549999999999999</c:v>
                </c:pt>
                <c:pt idx="6">
                  <c:v>0.06</c:v>
                </c:pt>
                <c:pt idx="7">
                  <c:v>0.0649999999999999</c:v>
                </c:pt>
                <c:pt idx="8">
                  <c:v>0.0700000000000001</c:v>
                </c:pt>
                <c:pt idx="9">
                  <c:v>0.0749999999999999</c:v>
                </c:pt>
                <c:pt idx="10">
                  <c:v>0.0800000000000001</c:v>
                </c:pt>
                <c:pt idx="11">
                  <c:v>0.0849999999999999</c:v>
                </c:pt>
                <c:pt idx="12">
                  <c:v>0.0900000000000001</c:v>
                </c:pt>
                <c:pt idx="13">
                  <c:v>0.0949999999999999</c:v>
                </c:pt>
                <c:pt idx="14">
                  <c:v>0.1</c:v>
                </c:pt>
                <c:pt idx="15">
                  <c:v>0.105</c:v>
                </c:pt>
                <c:pt idx="16">
                  <c:v>0.11</c:v>
                </c:pt>
                <c:pt idx="17">
                  <c:v>0.115</c:v>
                </c:pt>
                <c:pt idx="18">
                  <c:v>0.12</c:v>
                </c:pt>
                <c:pt idx="19">
                  <c:v>0.125</c:v>
                </c:pt>
                <c:pt idx="20">
                  <c:v>0.13</c:v>
                </c:pt>
                <c:pt idx="21">
                  <c:v>0.135</c:v>
                </c:pt>
                <c:pt idx="22">
                  <c:v>0.14</c:v>
                </c:pt>
                <c:pt idx="23">
                  <c:v>0.145</c:v>
                </c:pt>
                <c:pt idx="24">
                  <c:v>0.15</c:v>
                </c:pt>
                <c:pt idx="25">
                  <c:v>0.175</c:v>
                </c:pt>
                <c:pt idx="26">
                  <c:v>0.2</c:v>
                </c:pt>
                <c:pt idx="27">
                  <c:v>0.225</c:v>
                </c:pt>
                <c:pt idx="28">
                  <c:v>0.25</c:v>
                </c:pt>
                <c:pt idx="29">
                  <c:v>0.275</c:v>
                </c:pt>
                <c:pt idx="30">
                  <c:v>0.3</c:v>
                </c:pt>
                <c:pt idx="31">
                  <c:v>0.325</c:v>
                </c:pt>
                <c:pt idx="32">
                  <c:v>0.35</c:v>
                </c:pt>
                <c:pt idx="33">
                  <c:v>0.375</c:v>
                </c:pt>
                <c:pt idx="34">
                  <c:v>0.4</c:v>
                </c:pt>
                <c:pt idx="35">
                  <c:v>0.425</c:v>
                </c:pt>
                <c:pt idx="36">
                  <c:v>0.45</c:v>
                </c:pt>
                <c:pt idx="37">
                  <c:v>0.475</c:v>
                </c:pt>
                <c:pt idx="38">
                  <c:v>0.5</c:v>
                </c:pt>
                <c:pt idx="39">
                  <c:v>0.525</c:v>
                </c:pt>
                <c:pt idx="40">
                  <c:v>0.55</c:v>
                </c:pt>
                <c:pt idx="41">
                  <c:v>0.575</c:v>
                </c:pt>
                <c:pt idx="42">
                  <c:v>0.6</c:v>
                </c:pt>
                <c:pt idx="43">
                  <c:v>0.625</c:v>
                </c:pt>
                <c:pt idx="44">
                  <c:v>0.65</c:v>
                </c:pt>
                <c:pt idx="45">
                  <c:v>0.675</c:v>
                </c:pt>
                <c:pt idx="46">
                  <c:v>0.7</c:v>
                </c:pt>
                <c:pt idx="47">
                  <c:v>0.725</c:v>
                </c:pt>
                <c:pt idx="48">
                  <c:v>0.75</c:v>
                </c:pt>
                <c:pt idx="49">
                  <c:v>0.775</c:v>
                </c:pt>
                <c:pt idx="50">
                  <c:v>0.8</c:v>
                </c:pt>
                <c:pt idx="51">
                  <c:v>0.825</c:v>
                </c:pt>
                <c:pt idx="52">
                  <c:v>0.85</c:v>
                </c:pt>
                <c:pt idx="53">
                  <c:v>0.875</c:v>
                </c:pt>
                <c:pt idx="54">
                  <c:v>0.9</c:v>
                </c:pt>
                <c:pt idx="55">
                  <c:v>0.925</c:v>
                </c:pt>
                <c:pt idx="56">
                  <c:v>0.95</c:v>
                </c:pt>
                <c:pt idx="57">
                  <c:v>0.975</c:v>
                </c:pt>
                <c:pt idx="58">
                  <c:v>1.0</c:v>
                </c:pt>
                <c:pt idx="59">
                  <c:v>1.025</c:v>
                </c:pt>
                <c:pt idx="60">
                  <c:v>1.05</c:v>
                </c:pt>
                <c:pt idx="61">
                  <c:v>1.075</c:v>
                </c:pt>
                <c:pt idx="62">
                  <c:v>1.1</c:v>
                </c:pt>
                <c:pt idx="63">
                  <c:v>1.125</c:v>
                </c:pt>
                <c:pt idx="64">
                  <c:v>1.15</c:v>
                </c:pt>
                <c:pt idx="65">
                  <c:v>1.175</c:v>
                </c:pt>
                <c:pt idx="66">
                  <c:v>1.2</c:v>
                </c:pt>
                <c:pt idx="67">
                  <c:v>1.225</c:v>
                </c:pt>
                <c:pt idx="68">
                  <c:v>1.25</c:v>
                </c:pt>
                <c:pt idx="69">
                  <c:v>1.275</c:v>
                </c:pt>
                <c:pt idx="70">
                  <c:v>1.3</c:v>
                </c:pt>
                <c:pt idx="71">
                  <c:v>1.325</c:v>
                </c:pt>
                <c:pt idx="72">
                  <c:v>1.35</c:v>
                </c:pt>
                <c:pt idx="73">
                  <c:v>1.375</c:v>
                </c:pt>
                <c:pt idx="74">
                  <c:v>1.4</c:v>
                </c:pt>
                <c:pt idx="75">
                  <c:v>1.425</c:v>
                </c:pt>
                <c:pt idx="76">
                  <c:v>1.45</c:v>
                </c:pt>
                <c:pt idx="77">
                  <c:v>1.475</c:v>
                </c:pt>
                <c:pt idx="78">
                  <c:v>1.5</c:v>
                </c:pt>
                <c:pt idx="79">
                  <c:v>1.525</c:v>
                </c:pt>
                <c:pt idx="80">
                  <c:v>1.55</c:v>
                </c:pt>
                <c:pt idx="81">
                  <c:v>1.575</c:v>
                </c:pt>
                <c:pt idx="82">
                  <c:v>1.6</c:v>
                </c:pt>
                <c:pt idx="83">
                  <c:v>1.625</c:v>
                </c:pt>
                <c:pt idx="84">
                  <c:v>1.65</c:v>
                </c:pt>
                <c:pt idx="85">
                  <c:v>1.675</c:v>
                </c:pt>
                <c:pt idx="86">
                  <c:v>1.7</c:v>
                </c:pt>
                <c:pt idx="87">
                  <c:v>1.725</c:v>
                </c:pt>
                <c:pt idx="88">
                  <c:v>1.75</c:v>
                </c:pt>
                <c:pt idx="89">
                  <c:v>1.775</c:v>
                </c:pt>
                <c:pt idx="90">
                  <c:v>1.8</c:v>
                </c:pt>
                <c:pt idx="91">
                  <c:v>1.825</c:v>
                </c:pt>
                <c:pt idx="92">
                  <c:v>1.85</c:v>
                </c:pt>
                <c:pt idx="93">
                  <c:v>1.875</c:v>
                </c:pt>
                <c:pt idx="94">
                  <c:v>1.9</c:v>
                </c:pt>
                <c:pt idx="95">
                  <c:v>1.925</c:v>
                </c:pt>
                <c:pt idx="96">
                  <c:v>1.95</c:v>
                </c:pt>
                <c:pt idx="97">
                  <c:v>1.975</c:v>
                </c:pt>
                <c:pt idx="98">
                  <c:v>2.0</c:v>
                </c:pt>
                <c:pt idx="99">
                  <c:v>2.025</c:v>
                </c:pt>
                <c:pt idx="100">
                  <c:v>2.05</c:v>
                </c:pt>
                <c:pt idx="101">
                  <c:v>2.075</c:v>
                </c:pt>
                <c:pt idx="102">
                  <c:v>2.1</c:v>
                </c:pt>
                <c:pt idx="103">
                  <c:v>2.125</c:v>
                </c:pt>
                <c:pt idx="104">
                  <c:v>2.15</c:v>
                </c:pt>
                <c:pt idx="105">
                  <c:v>2.175</c:v>
                </c:pt>
                <c:pt idx="106">
                  <c:v>2.2</c:v>
                </c:pt>
                <c:pt idx="107">
                  <c:v>2.225</c:v>
                </c:pt>
                <c:pt idx="108">
                  <c:v>2.25</c:v>
                </c:pt>
                <c:pt idx="109">
                  <c:v>2.275</c:v>
                </c:pt>
                <c:pt idx="110">
                  <c:v>2.3</c:v>
                </c:pt>
                <c:pt idx="111">
                  <c:v>2.325</c:v>
                </c:pt>
                <c:pt idx="112">
                  <c:v>2.35</c:v>
                </c:pt>
                <c:pt idx="113">
                  <c:v>2.375</c:v>
                </c:pt>
                <c:pt idx="114">
                  <c:v>2.4</c:v>
                </c:pt>
                <c:pt idx="115">
                  <c:v>2.425</c:v>
                </c:pt>
                <c:pt idx="116">
                  <c:v>2.45</c:v>
                </c:pt>
                <c:pt idx="117">
                  <c:v>2.475</c:v>
                </c:pt>
                <c:pt idx="118">
                  <c:v>2.5</c:v>
                </c:pt>
                <c:pt idx="119">
                  <c:v>2.525</c:v>
                </c:pt>
                <c:pt idx="120">
                  <c:v>2.55</c:v>
                </c:pt>
                <c:pt idx="121">
                  <c:v>2.575</c:v>
                </c:pt>
                <c:pt idx="122">
                  <c:v>2.6</c:v>
                </c:pt>
                <c:pt idx="123">
                  <c:v>2.625</c:v>
                </c:pt>
                <c:pt idx="124">
                  <c:v>2.65</c:v>
                </c:pt>
                <c:pt idx="125">
                  <c:v>2.675</c:v>
                </c:pt>
                <c:pt idx="126">
                  <c:v>2.7</c:v>
                </c:pt>
                <c:pt idx="127">
                  <c:v>2.725</c:v>
                </c:pt>
                <c:pt idx="128">
                  <c:v>2.75</c:v>
                </c:pt>
                <c:pt idx="129">
                  <c:v>2.775</c:v>
                </c:pt>
                <c:pt idx="130">
                  <c:v>2.8</c:v>
                </c:pt>
                <c:pt idx="131">
                  <c:v>2.825</c:v>
                </c:pt>
                <c:pt idx="132">
                  <c:v>2.85</c:v>
                </c:pt>
                <c:pt idx="133">
                  <c:v>2.875</c:v>
                </c:pt>
                <c:pt idx="134">
                  <c:v>2.9</c:v>
                </c:pt>
                <c:pt idx="135">
                  <c:v>2.925</c:v>
                </c:pt>
                <c:pt idx="136">
                  <c:v>2.95</c:v>
                </c:pt>
                <c:pt idx="137">
                  <c:v>2.975</c:v>
                </c:pt>
                <c:pt idx="138">
                  <c:v>3.0</c:v>
                </c:pt>
                <c:pt idx="139">
                  <c:v>3.025</c:v>
                </c:pt>
                <c:pt idx="140">
                  <c:v>3.05</c:v>
                </c:pt>
                <c:pt idx="141">
                  <c:v>3.075</c:v>
                </c:pt>
                <c:pt idx="142">
                  <c:v>3.1</c:v>
                </c:pt>
                <c:pt idx="143">
                  <c:v>3.125</c:v>
                </c:pt>
                <c:pt idx="144">
                  <c:v>3.15</c:v>
                </c:pt>
                <c:pt idx="145">
                  <c:v>3.175</c:v>
                </c:pt>
                <c:pt idx="146">
                  <c:v>3.2</c:v>
                </c:pt>
                <c:pt idx="147">
                  <c:v>3.225</c:v>
                </c:pt>
                <c:pt idx="148">
                  <c:v>3.25</c:v>
                </c:pt>
                <c:pt idx="149">
                  <c:v>3.275</c:v>
                </c:pt>
                <c:pt idx="150">
                  <c:v>3.3</c:v>
                </c:pt>
                <c:pt idx="151">
                  <c:v>3.325</c:v>
                </c:pt>
                <c:pt idx="152">
                  <c:v>3.35</c:v>
                </c:pt>
                <c:pt idx="153">
                  <c:v>3.375</c:v>
                </c:pt>
                <c:pt idx="154">
                  <c:v>3.4</c:v>
                </c:pt>
                <c:pt idx="155">
                  <c:v>3.425</c:v>
                </c:pt>
                <c:pt idx="156">
                  <c:v>3.45</c:v>
                </c:pt>
                <c:pt idx="157">
                  <c:v>3.475</c:v>
                </c:pt>
                <c:pt idx="158">
                  <c:v>3.5</c:v>
                </c:pt>
                <c:pt idx="159">
                  <c:v>3.525</c:v>
                </c:pt>
                <c:pt idx="160">
                  <c:v>3.55</c:v>
                </c:pt>
                <c:pt idx="161">
                  <c:v>3.575</c:v>
                </c:pt>
                <c:pt idx="162">
                  <c:v>3.6</c:v>
                </c:pt>
                <c:pt idx="163">
                  <c:v>3.625</c:v>
                </c:pt>
                <c:pt idx="164">
                  <c:v>3.65</c:v>
                </c:pt>
                <c:pt idx="165">
                  <c:v>3.675</c:v>
                </c:pt>
                <c:pt idx="166">
                  <c:v>3.7</c:v>
                </c:pt>
                <c:pt idx="167">
                  <c:v>3.725</c:v>
                </c:pt>
                <c:pt idx="168">
                  <c:v>3.75</c:v>
                </c:pt>
                <c:pt idx="169">
                  <c:v>3.775</c:v>
                </c:pt>
                <c:pt idx="170">
                  <c:v>3.8</c:v>
                </c:pt>
                <c:pt idx="171">
                  <c:v>3.825</c:v>
                </c:pt>
                <c:pt idx="172">
                  <c:v>3.85</c:v>
                </c:pt>
                <c:pt idx="173">
                  <c:v>3.875</c:v>
                </c:pt>
                <c:pt idx="174">
                  <c:v>3.9</c:v>
                </c:pt>
                <c:pt idx="175">
                  <c:v>3.925</c:v>
                </c:pt>
                <c:pt idx="176">
                  <c:v>3.95</c:v>
                </c:pt>
                <c:pt idx="177">
                  <c:v>3.975</c:v>
                </c:pt>
                <c:pt idx="178">
                  <c:v>4.0</c:v>
                </c:pt>
                <c:pt idx="179">
                  <c:v>4.025</c:v>
                </c:pt>
                <c:pt idx="180">
                  <c:v>4.05</c:v>
                </c:pt>
                <c:pt idx="181">
                  <c:v>4.075</c:v>
                </c:pt>
                <c:pt idx="182">
                  <c:v>4.1</c:v>
                </c:pt>
                <c:pt idx="183">
                  <c:v>4.125</c:v>
                </c:pt>
                <c:pt idx="184">
                  <c:v>4.15</c:v>
                </c:pt>
                <c:pt idx="185">
                  <c:v>4.175</c:v>
                </c:pt>
                <c:pt idx="186">
                  <c:v>4.2</c:v>
                </c:pt>
                <c:pt idx="187">
                  <c:v>4.225</c:v>
                </c:pt>
                <c:pt idx="188">
                  <c:v>4.25</c:v>
                </c:pt>
                <c:pt idx="189">
                  <c:v>4.275</c:v>
                </c:pt>
                <c:pt idx="190">
                  <c:v>4.3</c:v>
                </c:pt>
                <c:pt idx="191">
                  <c:v>4.325</c:v>
                </c:pt>
                <c:pt idx="192">
                  <c:v>4.35</c:v>
                </c:pt>
                <c:pt idx="193">
                  <c:v>4.375</c:v>
                </c:pt>
                <c:pt idx="194">
                  <c:v>4.4</c:v>
                </c:pt>
                <c:pt idx="195">
                  <c:v>4.425</c:v>
                </c:pt>
                <c:pt idx="196">
                  <c:v>4.45</c:v>
                </c:pt>
                <c:pt idx="197">
                  <c:v>4.475</c:v>
                </c:pt>
                <c:pt idx="198">
                  <c:v>4.5</c:v>
                </c:pt>
                <c:pt idx="199">
                  <c:v>4.525</c:v>
                </c:pt>
                <c:pt idx="200">
                  <c:v>4.55</c:v>
                </c:pt>
                <c:pt idx="201">
                  <c:v>4.575</c:v>
                </c:pt>
                <c:pt idx="202">
                  <c:v>4.6</c:v>
                </c:pt>
                <c:pt idx="203">
                  <c:v>4.625</c:v>
                </c:pt>
                <c:pt idx="204">
                  <c:v>4.65</c:v>
                </c:pt>
                <c:pt idx="205">
                  <c:v>4.675</c:v>
                </c:pt>
                <c:pt idx="206">
                  <c:v>4.7</c:v>
                </c:pt>
                <c:pt idx="207">
                  <c:v>4.725</c:v>
                </c:pt>
                <c:pt idx="208">
                  <c:v>4.75</c:v>
                </c:pt>
                <c:pt idx="209">
                  <c:v>4.775</c:v>
                </c:pt>
                <c:pt idx="210">
                  <c:v>4.8</c:v>
                </c:pt>
                <c:pt idx="211">
                  <c:v>4.825</c:v>
                </c:pt>
                <c:pt idx="212">
                  <c:v>4.85</c:v>
                </c:pt>
                <c:pt idx="213">
                  <c:v>4.875</c:v>
                </c:pt>
                <c:pt idx="214">
                  <c:v>4.9</c:v>
                </c:pt>
                <c:pt idx="215">
                  <c:v>4.925</c:v>
                </c:pt>
                <c:pt idx="216">
                  <c:v>4.95</c:v>
                </c:pt>
                <c:pt idx="217">
                  <c:v>4.975</c:v>
                </c:pt>
                <c:pt idx="218">
                  <c:v>5.0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CC0-4731-8823-6C5BD3C369E2}"/>
            </c:ext>
          </c:extLst>
        </c:ser>
        <c:ser>
          <c:idx val="3"/>
          <c:order val="2"/>
          <c:tx>
            <c:v>w/o btc</c:v>
          </c:tx>
          <c:spPr>
            <a:ln w="38100" cap="rnd">
              <a:solidFill>
                <a:srgbClr val="AFABAB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CC0-4731-8823-6C5BD3C369E2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CC0-4731-8823-6C5BD3C369E2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CC0-4731-8823-6C5BD3C369E2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CC0-4731-8823-6C5BD3C369E2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CC0-4731-8823-6C5BD3C369E2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CC0-4731-8823-6C5BD3C369E2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CC0-4731-8823-6C5BD3C369E2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CC0-4731-8823-6C5BD3C369E2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CCC0-4731-8823-6C5BD3C369E2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CCC0-4731-8823-6C5BD3C369E2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CCC0-4731-8823-6C5BD3C369E2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38100" cap="rnd">
                <a:solidFill>
                  <a:srgbClr val="AFABAB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CCC0-4731-8823-6C5BD3C369E2}"/>
              </c:ext>
            </c:extLst>
          </c:dPt>
          <c:xVal>
            <c:numRef>
              <c:f>'Allocation No BTC'!$C$4:$C$32</c:f>
              <c:numCache>
                <c:formatCode>0.0000</c:formatCode>
                <c:ptCount val="29"/>
                <c:pt idx="0">
                  <c:v>0.02609423</c:v>
                </c:pt>
                <c:pt idx="1">
                  <c:v>0.02665416</c:v>
                </c:pt>
                <c:pt idx="2">
                  <c:v>0.02780483</c:v>
                </c:pt>
                <c:pt idx="3">
                  <c:v>0.02960388</c:v>
                </c:pt>
                <c:pt idx="4">
                  <c:v>0.03217054</c:v>
                </c:pt>
                <c:pt idx="5">
                  <c:v>0.03552318</c:v>
                </c:pt>
                <c:pt idx="6">
                  <c:v>0.03952283</c:v>
                </c:pt>
                <c:pt idx="7">
                  <c:v>0.04399339</c:v>
                </c:pt>
                <c:pt idx="8">
                  <c:v>0.04880562</c:v>
                </c:pt>
                <c:pt idx="9">
                  <c:v>0.05386803</c:v>
                </c:pt>
                <c:pt idx="10">
                  <c:v>0.05911638</c:v>
                </c:pt>
                <c:pt idx="11">
                  <c:v>0.06450531</c:v>
                </c:pt>
                <c:pt idx="12">
                  <c:v>0.07000235</c:v>
                </c:pt>
                <c:pt idx="13">
                  <c:v>0.07558392</c:v>
                </c:pt>
                <c:pt idx="14">
                  <c:v>0.08123259</c:v>
                </c:pt>
                <c:pt idx="15">
                  <c:v>0.0869353</c:v>
                </c:pt>
                <c:pt idx="16">
                  <c:v>0.09268205</c:v>
                </c:pt>
                <c:pt idx="17">
                  <c:v>0.09846515</c:v>
                </c:pt>
                <c:pt idx="18">
                  <c:v>0.10427855</c:v>
                </c:pt>
                <c:pt idx="19">
                  <c:v>0.11011744</c:v>
                </c:pt>
                <c:pt idx="20">
                  <c:v>0.11597798</c:v>
                </c:pt>
                <c:pt idx="21">
                  <c:v>0.12185705</c:v>
                </c:pt>
                <c:pt idx="22">
                  <c:v>0.12775207</c:v>
                </c:pt>
                <c:pt idx="23">
                  <c:v>0.13366096</c:v>
                </c:pt>
                <c:pt idx="24">
                  <c:v>0.13958193</c:v>
                </c:pt>
                <c:pt idx="25">
                  <c:v>0.1455135</c:v>
                </c:pt>
                <c:pt idx="26">
                  <c:v>0.1514545</c:v>
                </c:pt>
                <c:pt idx="27">
                  <c:v>0.1574038</c:v>
                </c:pt>
                <c:pt idx="28">
                  <c:v>0.1625779</c:v>
                </c:pt>
              </c:numCache>
            </c:numRef>
          </c:xVal>
          <c:yVal>
            <c:numRef>
              <c:f>'Allocation No BTC'!$B$4:$B$32</c:f>
              <c:numCache>
                <c:formatCode>0.000</c:formatCode>
                <c:ptCount val="29"/>
                <c:pt idx="0">
                  <c:v>0.03</c:v>
                </c:pt>
                <c:pt idx="1">
                  <c:v>0.0349999999999999</c:v>
                </c:pt>
                <c:pt idx="2">
                  <c:v>0.04</c:v>
                </c:pt>
                <c:pt idx="3">
                  <c:v>0.0449999999999999</c:v>
                </c:pt>
                <c:pt idx="4">
                  <c:v>0.05</c:v>
                </c:pt>
                <c:pt idx="5">
                  <c:v>0.0549999999999999</c:v>
                </c:pt>
                <c:pt idx="6">
                  <c:v>0.06</c:v>
                </c:pt>
                <c:pt idx="7">
                  <c:v>0.0649999999999999</c:v>
                </c:pt>
                <c:pt idx="8">
                  <c:v>0.0700000000000001</c:v>
                </c:pt>
                <c:pt idx="9">
                  <c:v>0.0749999999999999</c:v>
                </c:pt>
                <c:pt idx="10">
                  <c:v>0.0800000000000001</c:v>
                </c:pt>
                <c:pt idx="11">
                  <c:v>0.0849999999999999</c:v>
                </c:pt>
                <c:pt idx="12">
                  <c:v>0.0900000000000001</c:v>
                </c:pt>
                <c:pt idx="13">
                  <c:v>0.0949999999999999</c:v>
                </c:pt>
                <c:pt idx="14">
                  <c:v>0.1</c:v>
                </c:pt>
                <c:pt idx="15">
                  <c:v>0.105</c:v>
                </c:pt>
                <c:pt idx="16">
                  <c:v>0.11</c:v>
                </c:pt>
                <c:pt idx="17">
                  <c:v>0.115</c:v>
                </c:pt>
                <c:pt idx="18">
                  <c:v>0.12</c:v>
                </c:pt>
                <c:pt idx="19">
                  <c:v>0.125</c:v>
                </c:pt>
                <c:pt idx="20">
                  <c:v>0.13</c:v>
                </c:pt>
                <c:pt idx="21">
                  <c:v>0.135</c:v>
                </c:pt>
                <c:pt idx="22">
                  <c:v>0.14</c:v>
                </c:pt>
                <c:pt idx="23">
                  <c:v>0.145</c:v>
                </c:pt>
                <c:pt idx="24">
                  <c:v>0.15</c:v>
                </c:pt>
                <c:pt idx="25">
                  <c:v>0.155</c:v>
                </c:pt>
                <c:pt idx="26">
                  <c:v>0.16</c:v>
                </c:pt>
                <c:pt idx="27">
                  <c:v>0.165</c:v>
                </c:pt>
                <c:pt idx="28">
                  <c:v>0.17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A-CCC0-4731-8823-6C5BD3C36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332768"/>
        <c:axId val="1863335312"/>
      </c:scatterChart>
      <c:valAx>
        <c:axId val="1863332768"/>
        <c:scaling>
          <c:orientation val="minMax"/>
          <c:max val="0.09"/>
          <c:min val="0.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Annualized 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it-IT"/>
          </a:p>
        </c:txPr>
        <c:crossAx val="1863335312"/>
        <c:crosses val="autoZero"/>
        <c:crossBetween val="midCat"/>
        <c:majorUnit val="0.01"/>
      </c:valAx>
      <c:valAx>
        <c:axId val="1863335312"/>
        <c:scaling>
          <c:orientation val="minMax"/>
          <c:max val="0.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Annualized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it-IT"/>
          </a:p>
        </c:txPr>
        <c:crossAx val="186333276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909670480766"/>
          <c:y val="0.865325114634457"/>
          <c:w val="0.348346217807978"/>
          <c:h val="0.0323826564118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Optimal</a:t>
            </a:r>
            <a:r>
              <a:rPr lang="it-IT" sz="2000" baseline="0"/>
              <a:t> Allocation Excluding Bitcoin</a:t>
            </a:r>
            <a:endParaRPr lang="it-IT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'Allocation No BTC'!$D$2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BTC'!$D$3:$D$32</c:f>
              <c:numCache>
                <c:formatCode>0.00%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CB-4FF5-B4B0-7BBC7ADDE0C2}"/>
            </c:ext>
          </c:extLst>
        </c:ser>
        <c:ser>
          <c:idx val="1"/>
          <c:order val="1"/>
          <c:tx>
            <c:strRef>
              <c:f>'Allocation No BTC'!$E$2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BTC'!$E$3:$E$32</c:f>
              <c:numCache>
                <c:formatCode>0.00%</c:formatCode>
                <c:ptCount val="30"/>
                <c:pt idx="0">
                  <c:v>0.003179007</c:v>
                </c:pt>
                <c:pt idx="1">
                  <c:v>-3.534587E-19</c:v>
                </c:pt>
                <c:pt idx="2">
                  <c:v>-2.189266E-19</c:v>
                </c:pt>
                <c:pt idx="3">
                  <c:v>3.544125E-18</c:v>
                </c:pt>
                <c:pt idx="4">
                  <c:v>8.294425E-18</c:v>
                </c:pt>
                <c:pt idx="5">
                  <c:v>1.289891E-17</c:v>
                </c:pt>
                <c:pt idx="6">
                  <c:v>4.251403E-18</c:v>
                </c:pt>
                <c:pt idx="7">
                  <c:v>6.748573E-18</c:v>
                </c:pt>
                <c:pt idx="8">
                  <c:v>-3.856513E-17</c:v>
                </c:pt>
                <c:pt idx="9">
                  <c:v>-5.080447E-17</c:v>
                </c:pt>
                <c:pt idx="10">
                  <c:v>-7.349248E-17</c:v>
                </c:pt>
                <c:pt idx="11">
                  <c:v>-1.011966E-17</c:v>
                </c:pt>
                <c:pt idx="12">
                  <c:v>4.925731E-17</c:v>
                </c:pt>
                <c:pt idx="13">
                  <c:v>5.357753E-17</c:v>
                </c:pt>
                <c:pt idx="14">
                  <c:v>7.177553E-17</c:v>
                </c:pt>
                <c:pt idx="15">
                  <c:v>6.221796E-17</c:v>
                </c:pt>
                <c:pt idx="16">
                  <c:v>6.653818E-17</c:v>
                </c:pt>
                <c:pt idx="17">
                  <c:v>7.08584E-17</c:v>
                </c:pt>
                <c:pt idx="18">
                  <c:v>8.905641E-17</c:v>
                </c:pt>
                <c:pt idx="19">
                  <c:v>7.949884E-17</c:v>
                </c:pt>
                <c:pt idx="20">
                  <c:v>8.381906E-17</c:v>
                </c:pt>
                <c:pt idx="21">
                  <c:v>-7.627438E-17</c:v>
                </c:pt>
                <c:pt idx="22">
                  <c:v>-8.002443E-17</c:v>
                </c:pt>
                <c:pt idx="23">
                  <c:v>-4.564102E-17</c:v>
                </c:pt>
                <c:pt idx="24">
                  <c:v>-4.729575E-17</c:v>
                </c:pt>
                <c:pt idx="25">
                  <c:v>-7.717924E-17</c:v>
                </c:pt>
                <c:pt idx="26">
                  <c:v>-5.155158E-17</c:v>
                </c:pt>
                <c:pt idx="27">
                  <c:v>-5.367949E-17</c:v>
                </c:pt>
                <c:pt idx="28">
                  <c:v>5.223826E-17</c:v>
                </c:pt>
                <c:pt idx="29">
                  <c:v>2.561648E-17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DCB-4FF5-B4B0-7BBC7ADDE0C2}"/>
            </c:ext>
          </c:extLst>
        </c:ser>
        <c:ser>
          <c:idx val="2"/>
          <c:order val="2"/>
          <c:tx>
            <c:strRef>
              <c:f>'Allocation No BTC'!$F$2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BTC'!$F$3:$F$32</c:f>
              <c:numCache>
                <c:formatCode>0.00%</c:formatCode>
                <c:ptCount val="30"/>
                <c:pt idx="0">
                  <c:v>0.05515305</c:v>
                </c:pt>
                <c:pt idx="1">
                  <c:v>0.08565443</c:v>
                </c:pt>
                <c:pt idx="2">
                  <c:v>0.08716246</c:v>
                </c:pt>
                <c:pt idx="3">
                  <c:v>0.06923382</c:v>
                </c:pt>
                <c:pt idx="4">
                  <c:v>0.0335324</c:v>
                </c:pt>
                <c:pt idx="5">
                  <c:v>-3.53766E-18</c:v>
                </c:pt>
                <c:pt idx="6">
                  <c:v>-7.081333E-19</c:v>
                </c:pt>
                <c:pt idx="7">
                  <c:v>-1.00911E-17</c:v>
                </c:pt>
                <c:pt idx="8">
                  <c:v>3.880355E-17</c:v>
                </c:pt>
                <c:pt idx="9">
                  <c:v>-2.087184E-16</c:v>
                </c:pt>
                <c:pt idx="10">
                  <c:v>-2.414455E-16</c:v>
                </c:pt>
                <c:pt idx="11">
                  <c:v>-1.496002E-16</c:v>
                </c:pt>
                <c:pt idx="12">
                  <c:v>-1.41349E-16</c:v>
                </c:pt>
                <c:pt idx="13">
                  <c:v>-1.573635E-16</c:v>
                </c:pt>
                <c:pt idx="14">
                  <c:v>-1.733779E-16</c:v>
                </c:pt>
                <c:pt idx="15">
                  <c:v>-1.893923E-16</c:v>
                </c:pt>
                <c:pt idx="16">
                  <c:v>-2.054068E-16</c:v>
                </c:pt>
                <c:pt idx="17">
                  <c:v>-2.214212E-16</c:v>
                </c:pt>
                <c:pt idx="18">
                  <c:v>1.888177E-16</c:v>
                </c:pt>
                <c:pt idx="19">
                  <c:v>2.008301E-16</c:v>
                </c:pt>
                <c:pt idx="20">
                  <c:v>2.128426E-16</c:v>
                </c:pt>
                <c:pt idx="21">
                  <c:v>4.083405E-16</c:v>
                </c:pt>
                <c:pt idx="22">
                  <c:v>4.591057E-16</c:v>
                </c:pt>
                <c:pt idx="23">
                  <c:v>2.605701E-16</c:v>
                </c:pt>
                <c:pt idx="24">
                  <c:v>2.734307E-16</c:v>
                </c:pt>
                <c:pt idx="25">
                  <c:v>2.862914E-16</c:v>
                </c:pt>
                <c:pt idx="26">
                  <c:v>2.99152E-16</c:v>
                </c:pt>
                <c:pt idx="27">
                  <c:v>3.120127E-16</c:v>
                </c:pt>
                <c:pt idx="28">
                  <c:v>6.634821E-16</c:v>
                </c:pt>
                <c:pt idx="29">
                  <c:v>6.865486E-16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DCB-4FF5-B4B0-7BBC7ADDE0C2}"/>
            </c:ext>
          </c:extLst>
        </c:ser>
        <c:ser>
          <c:idx val="3"/>
          <c:order val="3"/>
          <c:tx>
            <c:strRef>
              <c:f>'Allocation No BTC'!$G$2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BTC'!$G$3:$G$32</c:f>
              <c:numCache>
                <c:formatCode>0.00%</c:formatCode>
                <c:ptCount val="30"/>
                <c:pt idx="0">
                  <c:v>3.469875E-18</c:v>
                </c:pt>
                <c:pt idx="1">
                  <c:v>-6.087998E-19</c:v>
                </c:pt>
                <c:pt idx="2">
                  <c:v>-3.69294E-18</c:v>
                </c:pt>
                <c:pt idx="3">
                  <c:v>-5.393314E-18</c:v>
                </c:pt>
                <c:pt idx="4">
                  <c:v>-7.233117E-18</c:v>
                </c:pt>
                <c:pt idx="5">
                  <c:v>-8.630803E-18</c:v>
                </c:pt>
                <c:pt idx="6">
                  <c:v>-8.526279E-18</c:v>
                </c:pt>
                <c:pt idx="7">
                  <c:v>-8.421754E-18</c:v>
                </c:pt>
                <c:pt idx="8">
                  <c:v>-8.317229E-18</c:v>
                </c:pt>
                <c:pt idx="9">
                  <c:v>-8.212705E-18</c:v>
                </c:pt>
                <c:pt idx="10">
                  <c:v>-8.10818E-18</c:v>
                </c:pt>
                <c:pt idx="11">
                  <c:v>2.80347E-17</c:v>
                </c:pt>
                <c:pt idx="12">
                  <c:v>5.277889E-17</c:v>
                </c:pt>
                <c:pt idx="13">
                  <c:v>5.959532E-17</c:v>
                </c:pt>
                <c:pt idx="14">
                  <c:v>5.253396E-17</c:v>
                </c:pt>
                <c:pt idx="15">
                  <c:v>7.322818E-17</c:v>
                </c:pt>
                <c:pt idx="16">
                  <c:v>8.004461E-17</c:v>
                </c:pt>
                <c:pt idx="17">
                  <c:v>8.686104E-17</c:v>
                </c:pt>
                <c:pt idx="18">
                  <c:v>-1.946284E-16</c:v>
                </c:pt>
                <c:pt idx="19">
                  <c:v>-1.800509E-16</c:v>
                </c:pt>
                <c:pt idx="20">
                  <c:v>-2.209845E-16</c:v>
                </c:pt>
                <c:pt idx="21">
                  <c:v>-1.694998E-16</c:v>
                </c:pt>
                <c:pt idx="22">
                  <c:v>-1.792433E-16</c:v>
                </c:pt>
                <c:pt idx="23">
                  <c:v>-1.971294E-16</c:v>
                </c:pt>
                <c:pt idx="24">
                  <c:v>-1.79709E-16</c:v>
                </c:pt>
                <c:pt idx="25">
                  <c:v>-2.177998E-16</c:v>
                </c:pt>
                <c:pt idx="26">
                  <c:v>-2.28135E-16</c:v>
                </c:pt>
                <c:pt idx="27">
                  <c:v>-2.384702E-16</c:v>
                </c:pt>
                <c:pt idx="28">
                  <c:v>-2.393379E-16</c:v>
                </c:pt>
                <c:pt idx="29">
                  <c:v>-2.478362E-16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DCB-4FF5-B4B0-7BBC7ADDE0C2}"/>
            </c:ext>
          </c:extLst>
        </c:ser>
        <c:ser>
          <c:idx val="4"/>
          <c:order val="4"/>
          <c:tx>
            <c:strRef>
              <c:f>'Allocation No BTC'!$H$2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BTC'!$H$3:$H$32</c:f>
              <c:numCache>
                <c:formatCode>0.00%</c:formatCode>
                <c:ptCount val="30"/>
                <c:pt idx="0">
                  <c:v>-3.480665E-18</c:v>
                </c:pt>
                <c:pt idx="1">
                  <c:v>2.728855E-18</c:v>
                </c:pt>
                <c:pt idx="2">
                  <c:v>0.02235384</c:v>
                </c:pt>
                <c:pt idx="3">
                  <c:v>0.06016736</c:v>
                </c:pt>
                <c:pt idx="4">
                  <c:v>0.1175179</c:v>
                </c:pt>
                <c:pt idx="5">
                  <c:v>0.17571</c:v>
                </c:pt>
                <c:pt idx="6">
                  <c:v>0.2102414</c:v>
                </c:pt>
                <c:pt idx="7">
                  <c:v>0.2447729</c:v>
                </c:pt>
                <c:pt idx="8">
                  <c:v>0.2793044</c:v>
                </c:pt>
                <c:pt idx="9">
                  <c:v>0.3138358</c:v>
                </c:pt>
                <c:pt idx="10">
                  <c:v>0.3483673</c:v>
                </c:pt>
                <c:pt idx="11">
                  <c:v>0.3828987</c:v>
                </c:pt>
                <c:pt idx="12">
                  <c:v>0.4174302</c:v>
                </c:pt>
                <c:pt idx="13">
                  <c:v>0.4519617</c:v>
                </c:pt>
                <c:pt idx="14">
                  <c:v>0.4864931</c:v>
                </c:pt>
                <c:pt idx="15">
                  <c:v>0.5210246</c:v>
                </c:pt>
                <c:pt idx="16">
                  <c:v>0.5555561</c:v>
                </c:pt>
                <c:pt idx="17">
                  <c:v>0.5900875</c:v>
                </c:pt>
                <c:pt idx="18">
                  <c:v>0.624619</c:v>
                </c:pt>
                <c:pt idx="19">
                  <c:v>0.6591504</c:v>
                </c:pt>
                <c:pt idx="20">
                  <c:v>0.6936819</c:v>
                </c:pt>
                <c:pt idx="21">
                  <c:v>0.7282134</c:v>
                </c:pt>
                <c:pt idx="22">
                  <c:v>0.7627448</c:v>
                </c:pt>
                <c:pt idx="23">
                  <c:v>0.7972763</c:v>
                </c:pt>
                <c:pt idx="24">
                  <c:v>0.8318077</c:v>
                </c:pt>
                <c:pt idx="25">
                  <c:v>0.8663392</c:v>
                </c:pt>
                <c:pt idx="26">
                  <c:v>0.9008707</c:v>
                </c:pt>
                <c:pt idx="27">
                  <c:v>0.9354021</c:v>
                </c:pt>
                <c:pt idx="28">
                  <c:v>0.9699336</c:v>
                </c:pt>
                <c:pt idx="29">
                  <c:v>0.9999309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DCB-4FF5-B4B0-7BBC7ADDE0C2}"/>
            </c:ext>
          </c:extLst>
        </c:ser>
        <c:ser>
          <c:idx val="5"/>
          <c:order val="5"/>
          <c:tx>
            <c:strRef>
              <c:f>'Allocation No BTC'!$I$2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BTC'!$I$3:$I$32</c:f>
              <c:numCache>
                <c:formatCode>0.00%</c:formatCode>
                <c:ptCount val="30"/>
                <c:pt idx="0">
                  <c:v>-6.254204E-17</c:v>
                </c:pt>
                <c:pt idx="1">
                  <c:v>2.033877E-16</c:v>
                </c:pt>
                <c:pt idx="2">
                  <c:v>2.534797E-16</c:v>
                </c:pt>
                <c:pt idx="3">
                  <c:v>2.975697E-16</c:v>
                </c:pt>
                <c:pt idx="4">
                  <c:v>3.497593E-16</c:v>
                </c:pt>
                <c:pt idx="5">
                  <c:v>4.111199E-16</c:v>
                </c:pt>
                <c:pt idx="6">
                  <c:v>1.940262E-17</c:v>
                </c:pt>
                <c:pt idx="7">
                  <c:v>4.430727E-17</c:v>
                </c:pt>
                <c:pt idx="8">
                  <c:v>3.593892E-17</c:v>
                </c:pt>
                <c:pt idx="9">
                  <c:v>2.194496E-17</c:v>
                </c:pt>
                <c:pt idx="10">
                  <c:v>3.019283E-17</c:v>
                </c:pt>
                <c:pt idx="11">
                  <c:v>1.103016E-17</c:v>
                </c:pt>
                <c:pt idx="12">
                  <c:v>-2.254782E-18</c:v>
                </c:pt>
                <c:pt idx="13">
                  <c:v>-1.594457E-18</c:v>
                </c:pt>
                <c:pt idx="14">
                  <c:v>-9.341324E-19</c:v>
                </c:pt>
                <c:pt idx="15">
                  <c:v>1.360398E-17</c:v>
                </c:pt>
                <c:pt idx="16">
                  <c:v>-5.194942E-17</c:v>
                </c:pt>
                <c:pt idx="17">
                  <c:v>-5.538499E-17</c:v>
                </c:pt>
                <c:pt idx="18">
                  <c:v>-2.941028E-17</c:v>
                </c:pt>
                <c:pt idx="19">
                  <c:v>-3.112807E-17</c:v>
                </c:pt>
                <c:pt idx="20">
                  <c:v>-3.284585E-17</c:v>
                </c:pt>
                <c:pt idx="21">
                  <c:v>6.96955E-17</c:v>
                </c:pt>
                <c:pt idx="22">
                  <c:v>4.497836E-17</c:v>
                </c:pt>
                <c:pt idx="23">
                  <c:v>-8.763135E-17</c:v>
                </c:pt>
                <c:pt idx="24">
                  <c:v>1.311397E-16</c:v>
                </c:pt>
                <c:pt idx="25">
                  <c:v>1.379096E-16</c:v>
                </c:pt>
                <c:pt idx="26">
                  <c:v>1.446795E-16</c:v>
                </c:pt>
                <c:pt idx="27">
                  <c:v>1.514494E-16</c:v>
                </c:pt>
                <c:pt idx="28">
                  <c:v>2.059855E-16</c:v>
                </c:pt>
                <c:pt idx="29">
                  <c:v>2.131314E-16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DCB-4FF5-B4B0-7BBC7ADDE0C2}"/>
            </c:ext>
          </c:extLst>
        </c:ser>
        <c:ser>
          <c:idx val="6"/>
          <c:order val="6"/>
          <c:tx>
            <c:strRef>
              <c:f>'Allocation No BTC'!$J$2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BTC'!$J$3:$J$32</c:f>
              <c:numCache>
                <c:formatCode>0.00%</c:formatCode>
                <c:ptCount val="30"/>
                <c:pt idx="0">
                  <c:v>0.8045519</c:v>
                </c:pt>
                <c:pt idx="1">
                  <c:v>0.8208974</c:v>
                </c:pt>
                <c:pt idx="2">
                  <c:v>0.8358922</c:v>
                </c:pt>
                <c:pt idx="3">
                  <c:v>0.8467997</c:v>
                </c:pt>
                <c:pt idx="4">
                  <c:v>0.8412973</c:v>
                </c:pt>
                <c:pt idx="5">
                  <c:v>0.82429</c:v>
                </c:pt>
                <c:pt idx="6">
                  <c:v>0.7897586</c:v>
                </c:pt>
                <c:pt idx="7">
                  <c:v>0.7552271</c:v>
                </c:pt>
                <c:pt idx="8">
                  <c:v>0.7206956</c:v>
                </c:pt>
                <c:pt idx="9">
                  <c:v>0.6861642</c:v>
                </c:pt>
                <c:pt idx="10">
                  <c:v>0.6516327</c:v>
                </c:pt>
                <c:pt idx="11">
                  <c:v>0.6171013</c:v>
                </c:pt>
                <c:pt idx="12">
                  <c:v>0.5825698</c:v>
                </c:pt>
                <c:pt idx="13">
                  <c:v>0.5480383</c:v>
                </c:pt>
                <c:pt idx="14">
                  <c:v>0.5135069</c:v>
                </c:pt>
                <c:pt idx="15">
                  <c:v>0.4789754</c:v>
                </c:pt>
                <c:pt idx="16">
                  <c:v>0.4444439</c:v>
                </c:pt>
                <c:pt idx="17">
                  <c:v>0.4099125</c:v>
                </c:pt>
                <c:pt idx="18">
                  <c:v>0.375381</c:v>
                </c:pt>
                <c:pt idx="19">
                  <c:v>0.3408496</c:v>
                </c:pt>
                <c:pt idx="20">
                  <c:v>0.3063181</c:v>
                </c:pt>
                <c:pt idx="21">
                  <c:v>0.2717866</c:v>
                </c:pt>
                <c:pt idx="22">
                  <c:v>0.2372552</c:v>
                </c:pt>
                <c:pt idx="23">
                  <c:v>0.2027237</c:v>
                </c:pt>
                <c:pt idx="24">
                  <c:v>0.1681923</c:v>
                </c:pt>
                <c:pt idx="25">
                  <c:v>0.1336608</c:v>
                </c:pt>
                <c:pt idx="26">
                  <c:v>0.09912934</c:v>
                </c:pt>
                <c:pt idx="27">
                  <c:v>0.06459788</c:v>
                </c:pt>
                <c:pt idx="28">
                  <c:v>0.03006642</c:v>
                </c:pt>
                <c:pt idx="29">
                  <c:v>6.906292E-5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DCB-4FF5-B4B0-7BBC7ADDE0C2}"/>
            </c:ext>
          </c:extLst>
        </c:ser>
        <c:ser>
          <c:idx val="7"/>
          <c:order val="7"/>
          <c:tx>
            <c:strRef>
              <c:f>'Allocation No BTC'!$K$2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BTC'!$K$3:$K$32</c:f>
              <c:numCache>
                <c:formatCode>0.00%</c:formatCode>
                <c:ptCount val="30"/>
                <c:pt idx="0">
                  <c:v>1.955519E-17</c:v>
                </c:pt>
                <c:pt idx="1">
                  <c:v>2.117506E-17</c:v>
                </c:pt>
                <c:pt idx="2">
                  <c:v>7.787024E-17</c:v>
                </c:pt>
                <c:pt idx="3">
                  <c:v>1.40729E-16</c:v>
                </c:pt>
                <c:pt idx="4">
                  <c:v>0.0</c:v>
                </c:pt>
                <c:pt idx="5">
                  <c:v>3.856653E-18</c:v>
                </c:pt>
                <c:pt idx="6">
                  <c:v>6.204928E-18</c:v>
                </c:pt>
                <c:pt idx="7">
                  <c:v>2.380579E-17</c:v>
                </c:pt>
                <c:pt idx="8">
                  <c:v>2.732472E-17</c:v>
                </c:pt>
                <c:pt idx="9">
                  <c:v>1.487634E-16</c:v>
                </c:pt>
                <c:pt idx="10">
                  <c:v>1.844672E-16</c:v>
                </c:pt>
                <c:pt idx="11">
                  <c:v>1.979044E-16</c:v>
                </c:pt>
                <c:pt idx="12">
                  <c:v>2.374327E-16</c:v>
                </c:pt>
                <c:pt idx="13">
                  <c:v>2.589186E-16</c:v>
                </c:pt>
                <c:pt idx="14">
                  <c:v>2.804046E-16</c:v>
                </c:pt>
                <c:pt idx="15">
                  <c:v>3.018905E-16</c:v>
                </c:pt>
                <c:pt idx="16">
                  <c:v>3.217089E-16</c:v>
                </c:pt>
                <c:pt idx="17">
                  <c:v>3.43063E-16</c:v>
                </c:pt>
                <c:pt idx="18">
                  <c:v>3.64417E-16</c:v>
                </c:pt>
                <c:pt idx="19">
                  <c:v>3.857711E-16</c:v>
                </c:pt>
                <c:pt idx="20">
                  <c:v>4.071252E-16</c:v>
                </c:pt>
                <c:pt idx="21">
                  <c:v>4.284793E-16</c:v>
                </c:pt>
                <c:pt idx="22">
                  <c:v>4.498334E-16</c:v>
                </c:pt>
                <c:pt idx="23">
                  <c:v>8.031754E-16</c:v>
                </c:pt>
                <c:pt idx="24">
                  <c:v>1.089889E-15</c:v>
                </c:pt>
                <c:pt idx="25">
                  <c:v>1.144191E-15</c:v>
                </c:pt>
                <c:pt idx="26">
                  <c:v>1.198493E-15</c:v>
                </c:pt>
                <c:pt idx="27">
                  <c:v>1.252794E-15</c:v>
                </c:pt>
                <c:pt idx="28">
                  <c:v>1.503132E-15</c:v>
                </c:pt>
                <c:pt idx="29">
                  <c:v>1.776954E-15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DCB-4FF5-B4B0-7BBC7ADDE0C2}"/>
            </c:ext>
          </c:extLst>
        </c:ser>
        <c:ser>
          <c:idx val="8"/>
          <c:order val="8"/>
          <c:tx>
            <c:strRef>
              <c:f>'Allocation No BTC'!$L$2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BTC'!$L$3:$L$32</c:f>
              <c:numCache>
                <c:formatCode>0.00%</c:formatCode>
                <c:ptCount val="30"/>
                <c:pt idx="0">
                  <c:v>0.03378647</c:v>
                </c:pt>
                <c:pt idx="1">
                  <c:v>0.02347018</c:v>
                </c:pt>
                <c:pt idx="2">
                  <c:v>0.01479291</c:v>
                </c:pt>
                <c:pt idx="3">
                  <c:v>0.0</c:v>
                </c:pt>
                <c:pt idx="4">
                  <c:v>2.726765E-17</c:v>
                </c:pt>
                <c:pt idx="5">
                  <c:v>4.479153E-17</c:v>
                </c:pt>
                <c:pt idx="6">
                  <c:v>2.237781E-18</c:v>
                </c:pt>
                <c:pt idx="7">
                  <c:v>-1.460226E-17</c:v>
                </c:pt>
                <c:pt idx="8">
                  <c:v>-1.952002E-18</c:v>
                </c:pt>
                <c:pt idx="9">
                  <c:v>-3.179532E-18</c:v>
                </c:pt>
                <c:pt idx="10">
                  <c:v>-4.407062E-18</c:v>
                </c:pt>
                <c:pt idx="11">
                  <c:v>-1.228198E-16</c:v>
                </c:pt>
                <c:pt idx="12">
                  <c:v>7.136176E-18</c:v>
                </c:pt>
                <c:pt idx="13">
                  <c:v>5.91229E-18</c:v>
                </c:pt>
                <c:pt idx="14">
                  <c:v>4.688404E-18</c:v>
                </c:pt>
                <c:pt idx="15">
                  <c:v>3.464518E-18</c:v>
                </c:pt>
                <c:pt idx="16">
                  <c:v>2.240632E-18</c:v>
                </c:pt>
                <c:pt idx="17">
                  <c:v>1.016746E-18</c:v>
                </c:pt>
                <c:pt idx="18">
                  <c:v>-2.071404E-19</c:v>
                </c:pt>
                <c:pt idx="19">
                  <c:v>-1.431026E-18</c:v>
                </c:pt>
                <c:pt idx="20">
                  <c:v>-2.654912E-18</c:v>
                </c:pt>
                <c:pt idx="21">
                  <c:v>-2.259234E-16</c:v>
                </c:pt>
                <c:pt idx="22">
                  <c:v>-5.102684E-18</c:v>
                </c:pt>
                <c:pt idx="23">
                  <c:v>-6.068431E-16</c:v>
                </c:pt>
                <c:pt idx="24">
                  <c:v>-6.394657E-16</c:v>
                </c:pt>
                <c:pt idx="25">
                  <c:v>-6.720883E-16</c:v>
                </c:pt>
                <c:pt idx="26">
                  <c:v>-7.047109E-16</c:v>
                </c:pt>
                <c:pt idx="27">
                  <c:v>-7.373336E-16</c:v>
                </c:pt>
                <c:pt idx="28">
                  <c:v>-1.432816E-16</c:v>
                </c:pt>
                <c:pt idx="29">
                  <c:v>8.319941E-17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DDCB-4FF5-B4B0-7BBC7ADDE0C2}"/>
            </c:ext>
          </c:extLst>
        </c:ser>
        <c:ser>
          <c:idx val="9"/>
          <c:order val="9"/>
          <c:tx>
            <c:strRef>
              <c:f>'Allocation No BTC'!$M$2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BTC'!$M$3:$M$32</c:f>
              <c:numCache>
                <c:formatCode>0.00%</c:formatCode>
                <c:ptCount val="30"/>
                <c:pt idx="0">
                  <c:v>0.0752938</c:v>
                </c:pt>
                <c:pt idx="1">
                  <c:v>0.05296779</c:v>
                </c:pt>
                <c:pt idx="2">
                  <c:v>0.03244393</c:v>
                </c:pt>
                <c:pt idx="3">
                  <c:v>0.009695702</c:v>
                </c:pt>
                <c:pt idx="4">
                  <c:v>-2.470622E-18</c:v>
                </c:pt>
                <c:pt idx="5">
                  <c:v>-4.539167E-18</c:v>
                </c:pt>
                <c:pt idx="6">
                  <c:v>3.339798E-17</c:v>
                </c:pt>
                <c:pt idx="7">
                  <c:v>-1.091087E-17</c:v>
                </c:pt>
                <c:pt idx="8">
                  <c:v>-1.664978E-17</c:v>
                </c:pt>
                <c:pt idx="9">
                  <c:v>-2.238868E-17</c:v>
                </c:pt>
                <c:pt idx="10">
                  <c:v>-2.824948E-17</c:v>
                </c:pt>
                <c:pt idx="11">
                  <c:v>1.436939E-16</c:v>
                </c:pt>
                <c:pt idx="12">
                  <c:v>1.210293E-16</c:v>
                </c:pt>
                <c:pt idx="13">
                  <c:v>1.390028E-16</c:v>
                </c:pt>
                <c:pt idx="14">
                  <c:v>1.569762E-16</c:v>
                </c:pt>
                <c:pt idx="15">
                  <c:v>1.749497E-16</c:v>
                </c:pt>
                <c:pt idx="16">
                  <c:v>1.925799E-16</c:v>
                </c:pt>
                <c:pt idx="17">
                  <c:v>2.088712E-16</c:v>
                </c:pt>
                <c:pt idx="18">
                  <c:v>2.806737E-16</c:v>
                </c:pt>
                <c:pt idx="19">
                  <c:v>2.969651E-16</c:v>
                </c:pt>
                <c:pt idx="20">
                  <c:v>2.577453E-16</c:v>
                </c:pt>
                <c:pt idx="21">
                  <c:v>2.740366E-16</c:v>
                </c:pt>
                <c:pt idx="22">
                  <c:v>2.903279E-16</c:v>
                </c:pt>
                <c:pt idx="23">
                  <c:v>7.500273E-17</c:v>
                </c:pt>
                <c:pt idx="24">
                  <c:v>7.926195E-17</c:v>
                </c:pt>
                <c:pt idx="25">
                  <c:v>8.352117E-17</c:v>
                </c:pt>
                <c:pt idx="26">
                  <c:v>8.778038E-17</c:v>
                </c:pt>
                <c:pt idx="27">
                  <c:v>9.20396E-17</c:v>
                </c:pt>
                <c:pt idx="28">
                  <c:v>8.309516E-17</c:v>
                </c:pt>
                <c:pt idx="29">
                  <c:v>8.525655E-17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DCB-4FF5-B4B0-7BBC7ADDE0C2}"/>
            </c:ext>
          </c:extLst>
        </c:ser>
        <c:ser>
          <c:idx val="10"/>
          <c:order val="10"/>
          <c:tx>
            <c:strRef>
              <c:f>'Allocation No BTC'!$N$2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BTC'!$N$3:$N$32</c:f>
              <c:numCache>
                <c:formatCode>0.00%</c:formatCode>
                <c:ptCount val="30"/>
                <c:pt idx="0">
                  <c:v>8.765662E-18</c:v>
                </c:pt>
                <c:pt idx="1">
                  <c:v>-4.889249E-18</c:v>
                </c:pt>
                <c:pt idx="2">
                  <c:v>0.0008269949</c:v>
                </c:pt>
                <c:pt idx="3">
                  <c:v>0.009950299</c:v>
                </c:pt>
                <c:pt idx="4">
                  <c:v>0.006076893</c:v>
                </c:pt>
                <c:pt idx="5">
                  <c:v>0.0</c:v>
                </c:pt>
                <c:pt idx="6">
                  <c:v>0.0</c:v>
                </c:pt>
                <c:pt idx="7">
                  <c:v>-3.469447E-18</c:v>
                </c:pt>
                <c:pt idx="8">
                  <c:v>-5.996827E-18</c:v>
                </c:pt>
                <c:pt idx="9">
                  <c:v>1.57633E-17</c:v>
                </c:pt>
                <c:pt idx="10">
                  <c:v>1.952695E-17</c:v>
                </c:pt>
                <c:pt idx="11">
                  <c:v>-8.230079E-17</c:v>
                </c:pt>
                <c:pt idx="12">
                  <c:v>2.581771E-17</c:v>
                </c:pt>
                <c:pt idx="13">
                  <c:v>2.848959E-17</c:v>
                </c:pt>
                <c:pt idx="14">
                  <c:v>3.116147E-17</c:v>
                </c:pt>
                <c:pt idx="15">
                  <c:v>3.383335E-17</c:v>
                </c:pt>
                <c:pt idx="16">
                  <c:v>0.0</c:v>
                </c:pt>
                <c:pt idx="17">
                  <c:v>0.0</c:v>
                </c:pt>
                <c:pt idx="18">
                  <c:v>8.555559E-17</c:v>
                </c:pt>
                <c:pt idx="19">
                  <c:v>9.129446E-17</c:v>
                </c:pt>
                <c:pt idx="20">
                  <c:v>1.109111E-16</c:v>
                </c:pt>
                <c:pt idx="21">
                  <c:v>-7.214169E-18</c:v>
                </c:pt>
                <c:pt idx="22">
                  <c:v>-7.019858E-18</c:v>
                </c:pt>
                <c:pt idx="23">
                  <c:v>4.200231E-17</c:v>
                </c:pt>
                <c:pt idx="24">
                  <c:v>-4.19875E-17</c:v>
                </c:pt>
                <c:pt idx="25">
                  <c:v>-7.217998E-17</c:v>
                </c:pt>
                <c:pt idx="26">
                  <c:v>-4.686132E-17</c:v>
                </c:pt>
                <c:pt idx="27">
                  <c:v>-4.929823E-17</c:v>
                </c:pt>
                <c:pt idx="28">
                  <c:v>-3.434156E-17</c:v>
                </c:pt>
                <c:pt idx="29">
                  <c:v>-3.525095E-17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DDCB-4FF5-B4B0-7BBC7ADDE0C2}"/>
            </c:ext>
          </c:extLst>
        </c:ser>
        <c:ser>
          <c:idx val="11"/>
          <c:order val="11"/>
          <c:tx>
            <c:strRef>
              <c:f>'Allocation No BTC'!$O$2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BTC'!$O$3:$O$32</c:f>
              <c:numCache>
                <c:formatCode>0.00%</c:formatCode>
                <c:ptCount val="30"/>
                <c:pt idx="0">
                  <c:v>7.156236E-18</c:v>
                </c:pt>
                <c:pt idx="1">
                  <c:v>-4.459018E-18</c:v>
                </c:pt>
                <c:pt idx="2">
                  <c:v>-1.878652E-17</c:v>
                </c:pt>
                <c:pt idx="3">
                  <c:v>-3.260317E-17</c:v>
                </c:pt>
                <c:pt idx="4">
                  <c:v>-5.00814E-17</c:v>
                </c:pt>
                <c:pt idx="5">
                  <c:v>-7.110489E-17</c:v>
                </c:pt>
                <c:pt idx="6">
                  <c:v>-8.059225E-17</c:v>
                </c:pt>
                <c:pt idx="7">
                  <c:v>-9.701851E-17</c:v>
                </c:pt>
                <c:pt idx="8">
                  <c:v>-1.169142E-16</c:v>
                </c:pt>
                <c:pt idx="9">
                  <c:v>-1.333405E-16</c:v>
                </c:pt>
                <c:pt idx="10">
                  <c:v>-1.497667E-16</c:v>
                </c:pt>
                <c:pt idx="11">
                  <c:v>-1.66193E-16</c:v>
                </c:pt>
                <c:pt idx="12">
                  <c:v>-1.826192E-16</c:v>
                </c:pt>
                <c:pt idx="13">
                  <c:v>-1.990455E-16</c:v>
                </c:pt>
                <c:pt idx="14">
                  <c:v>-2.154717E-16</c:v>
                </c:pt>
                <c:pt idx="15">
                  <c:v>-2.31898E-16</c:v>
                </c:pt>
                <c:pt idx="16">
                  <c:v>-2.483242E-16</c:v>
                </c:pt>
                <c:pt idx="17">
                  <c:v>-2.647505E-16</c:v>
                </c:pt>
                <c:pt idx="18">
                  <c:v>-2.811768E-16</c:v>
                </c:pt>
                <c:pt idx="19">
                  <c:v>-2.97603E-16</c:v>
                </c:pt>
                <c:pt idx="20">
                  <c:v>-3.140293E-16</c:v>
                </c:pt>
                <c:pt idx="21">
                  <c:v>-3.304555E-16</c:v>
                </c:pt>
                <c:pt idx="22">
                  <c:v>-3.468818E-16</c:v>
                </c:pt>
                <c:pt idx="23">
                  <c:v>-3.63308E-16</c:v>
                </c:pt>
                <c:pt idx="24">
                  <c:v>-3.797343E-16</c:v>
                </c:pt>
                <c:pt idx="25">
                  <c:v>-3.961605E-16</c:v>
                </c:pt>
                <c:pt idx="26">
                  <c:v>-4.125868E-16</c:v>
                </c:pt>
                <c:pt idx="27">
                  <c:v>-4.29013E-16</c:v>
                </c:pt>
                <c:pt idx="28">
                  <c:v>-4.958555E-16</c:v>
                </c:pt>
                <c:pt idx="29">
                  <c:v>-5.136882E-16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DCB-4FF5-B4B0-7BBC7ADDE0C2}"/>
            </c:ext>
          </c:extLst>
        </c:ser>
        <c:ser>
          <c:idx val="12"/>
          <c:order val="12"/>
          <c:tx>
            <c:strRef>
              <c:f>'Allocation No BTC'!$P$2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BTC'!$P$3:$P$32</c:f>
              <c:numCache>
                <c:formatCode>0.00%</c:formatCode>
                <c:ptCount val="30"/>
                <c:pt idx="0">
                  <c:v>7.337869E-18</c:v>
                </c:pt>
                <c:pt idx="1">
                  <c:v>-5.358491E-18</c:v>
                </c:pt>
                <c:pt idx="2">
                  <c:v>-1.732265E-18</c:v>
                </c:pt>
                <c:pt idx="3">
                  <c:v>2.353944E-18</c:v>
                </c:pt>
                <c:pt idx="4">
                  <c:v>1.014786E-17</c:v>
                </c:pt>
                <c:pt idx="5">
                  <c:v>2.068842E-17</c:v>
                </c:pt>
                <c:pt idx="6">
                  <c:v>3.49208E-17</c:v>
                </c:pt>
                <c:pt idx="7">
                  <c:v>4.915317E-17</c:v>
                </c:pt>
                <c:pt idx="8">
                  <c:v>-8.441851E-18</c:v>
                </c:pt>
                <c:pt idx="9">
                  <c:v>1.430702E-18</c:v>
                </c:pt>
                <c:pt idx="10">
                  <c:v>0.0</c:v>
                </c:pt>
                <c:pt idx="11">
                  <c:v>-6.938894E-18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1.387779E-17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1.387779E-17</c:v>
                </c:pt>
                <c:pt idx="26">
                  <c:v>-1.387779E-17</c:v>
                </c:pt>
                <c:pt idx="27">
                  <c:v>-1.387779E-17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DDCB-4FF5-B4B0-7BBC7ADDE0C2}"/>
            </c:ext>
          </c:extLst>
        </c:ser>
        <c:ser>
          <c:idx val="13"/>
          <c:order val="13"/>
          <c:tx>
            <c:strRef>
              <c:f>'Allocation No BTC'!$Q$2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BTC'!$Q$3:$Q$32</c:f>
              <c:numCache>
                <c:formatCode>0.00%</c:formatCode>
                <c:ptCount val="30"/>
                <c:pt idx="0">
                  <c:v>0.004756929</c:v>
                </c:pt>
                <c:pt idx="1">
                  <c:v>0.004481345</c:v>
                </c:pt>
                <c:pt idx="2">
                  <c:v>0.004662807</c:v>
                </c:pt>
                <c:pt idx="3">
                  <c:v>0.004153145</c:v>
                </c:pt>
                <c:pt idx="4">
                  <c:v>0.001575553</c:v>
                </c:pt>
                <c:pt idx="5">
                  <c:v>1.00588E-19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-3.932731E-18</c:v>
                </c:pt>
                <c:pt idx="11">
                  <c:v>0.0</c:v>
                </c:pt>
                <c:pt idx="12">
                  <c:v>-1.173671E-17</c:v>
                </c:pt>
                <c:pt idx="13">
                  <c:v>1.708539E-18</c:v>
                </c:pt>
                <c:pt idx="14">
                  <c:v>-5.662896E-18</c:v>
                </c:pt>
                <c:pt idx="15">
                  <c:v>-6.095438E-18</c:v>
                </c:pt>
                <c:pt idx="16">
                  <c:v>-6.527979E-18</c:v>
                </c:pt>
                <c:pt idx="17">
                  <c:v>-6.960521E-18</c:v>
                </c:pt>
                <c:pt idx="18">
                  <c:v>-7.393062E-18</c:v>
                </c:pt>
                <c:pt idx="19">
                  <c:v>-7.825603E-18</c:v>
                </c:pt>
                <c:pt idx="20">
                  <c:v>-8.258145E-18</c:v>
                </c:pt>
                <c:pt idx="21">
                  <c:v>-8.690686E-18</c:v>
                </c:pt>
                <c:pt idx="22">
                  <c:v>-9.123228E-18</c:v>
                </c:pt>
                <c:pt idx="23">
                  <c:v>9.555769E-18</c:v>
                </c:pt>
                <c:pt idx="24">
                  <c:v>9.98831E-18</c:v>
                </c:pt>
                <c:pt idx="25">
                  <c:v>1.042085E-17</c:v>
                </c:pt>
                <c:pt idx="26">
                  <c:v>1.085339E-17</c:v>
                </c:pt>
                <c:pt idx="27">
                  <c:v>1.128593E-17</c:v>
                </c:pt>
                <c:pt idx="28">
                  <c:v>-1.171848E-17</c:v>
                </c:pt>
                <c:pt idx="29">
                  <c:v>-1.209422E-17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DCB-4FF5-B4B0-7BBC7ADDE0C2}"/>
            </c:ext>
          </c:extLst>
        </c:ser>
        <c:ser>
          <c:idx val="14"/>
          <c:order val="14"/>
          <c:tx>
            <c:strRef>
              <c:f>'Allocation No BTC'!$R$2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BTC'!$R$3:$R$32</c:f>
              <c:numCache>
                <c:formatCode>0.00%</c:formatCode>
                <c:ptCount val="30"/>
                <c:pt idx="0">
                  <c:v>0.01188867</c:v>
                </c:pt>
                <c:pt idx="1">
                  <c:v>0.006570241</c:v>
                </c:pt>
                <c:pt idx="2">
                  <c:v>0.001711483</c:v>
                </c:pt>
                <c:pt idx="3">
                  <c:v>5.346878E-19</c:v>
                </c:pt>
                <c:pt idx="4">
                  <c:v>2.092548E-18</c:v>
                </c:pt>
                <c:pt idx="5">
                  <c:v>-4.61568E-19</c:v>
                </c:pt>
                <c:pt idx="6">
                  <c:v>-7.958918E-19</c:v>
                </c:pt>
                <c:pt idx="7">
                  <c:v>-4.061579E-18</c:v>
                </c:pt>
                <c:pt idx="8">
                  <c:v>-6.991165E-18</c:v>
                </c:pt>
                <c:pt idx="9">
                  <c:v>5.898854E-18</c:v>
                </c:pt>
                <c:pt idx="10">
                  <c:v>-1.948764E-18</c:v>
                </c:pt>
                <c:pt idx="11">
                  <c:v>-4.972481E-18</c:v>
                </c:pt>
                <c:pt idx="12">
                  <c:v>-4.045304E-19</c:v>
                </c:pt>
                <c:pt idx="13">
                  <c:v>-9.904156E-19</c:v>
                </c:pt>
                <c:pt idx="14">
                  <c:v>-1.576301E-18</c:v>
                </c:pt>
                <c:pt idx="15">
                  <c:v>-2.162186E-18</c:v>
                </c:pt>
                <c:pt idx="16">
                  <c:v>-1.208503E-17</c:v>
                </c:pt>
                <c:pt idx="17">
                  <c:v>-1.333632E-17</c:v>
                </c:pt>
                <c:pt idx="18">
                  <c:v>-3.565467E-18</c:v>
                </c:pt>
                <c:pt idx="19">
                  <c:v>-3.583815E-18</c:v>
                </c:pt>
                <c:pt idx="20">
                  <c:v>-3.602164E-18</c:v>
                </c:pt>
                <c:pt idx="21">
                  <c:v>-1.638242E-17</c:v>
                </c:pt>
                <c:pt idx="22">
                  <c:v>-1.76283E-17</c:v>
                </c:pt>
                <c:pt idx="23">
                  <c:v>3.386745E-18</c:v>
                </c:pt>
                <c:pt idx="24">
                  <c:v>-1.382453E-17</c:v>
                </c:pt>
                <c:pt idx="25">
                  <c:v>-1.445142E-17</c:v>
                </c:pt>
                <c:pt idx="26">
                  <c:v>-1.507831E-17</c:v>
                </c:pt>
                <c:pt idx="27">
                  <c:v>-1.570521E-17</c:v>
                </c:pt>
                <c:pt idx="28">
                  <c:v>-4.17013E-18</c:v>
                </c:pt>
                <c:pt idx="29">
                  <c:v>-4.454896E-18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DDCB-4FF5-B4B0-7BBC7ADDE0C2}"/>
            </c:ext>
          </c:extLst>
        </c:ser>
        <c:ser>
          <c:idx val="15"/>
          <c:order val="15"/>
          <c:tx>
            <c:strRef>
              <c:f>'Allocation No BTC'!$S$2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BTC'!$S$3:$S$32</c:f>
              <c:numCache>
                <c:formatCode>0.00%</c:formatCode>
                <c:ptCount val="30"/>
                <c:pt idx="0">
                  <c:v>0.01139014</c:v>
                </c:pt>
                <c:pt idx="1">
                  <c:v>0.005958648</c:v>
                </c:pt>
                <c:pt idx="2">
                  <c:v>0.0001533426</c:v>
                </c:pt>
                <c:pt idx="3">
                  <c:v>-3.524366E-19</c:v>
                </c:pt>
                <c:pt idx="4">
                  <c:v>0.0</c:v>
                </c:pt>
                <c:pt idx="5">
                  <c:v>0.0</c:v>
                </c:pt>
                <c:pt idx="6">
                  <c:v>-6.053445E-18</c:v>
                </c:pt>
                <c:pt idx="7">
                  <c:v>2.11112E-18</c:v>
                </c:pt>
                <c:pt idx="8">
                  <c:v>-1.035761E-17</c:v>
                </c:pt>
                <c:pt idx="9">
                  <c:v>-2.529079E-17</c:v>
                </c:pt>
                <c:pt idx="10">
                  <c:v>-2.428242E-17</c:v>
                </c:pt>
                <c:pt idx="11">
                  <c:v>-3.32406E-17</c:v>
                </c:pt>
                <c:pt idx="12">
                  <c:v>-1.087302E-17</c:v>
                </c:pt>
                <c:pt idx="13">
                  <c:v>-1.14279E-17</c:v>
                </c:pt>
                <c:pt idx="14">
                  <c:v>-1.198278E-17</c:v>
                </c:pt>
                <c:pt idx="15">
                  <c:v>-1.253765E-17</c:v>
                </c:pt>
                <c:pt idx="16">
                  <c:v>1.882575E-17</c:v>
                </c:pt>
                <c:pt idx="17">
                  <c:v>-7.598318E-18</c:v>
                </c:pt>
                <c:pt idx="18">
                  <c:v>-6.364115E-17</c:v>
                </c:pt>
                <c:pt idx="19">
                  <c:v>-6.836252E-17</c:v>
                </c:pt>
                <c:pt idx="20">
                  <c:v>-7.30839E-17</c:v>
                </c:pt>
                <c:pt idx="21">
                  <c:v>-2.962736E-17</c:v>
                </c:pt>
                <c:pt idx="22">
                  <c:v>-3.152436E-17</c:v>
                </c:pt>
                <c:pt idx="23">
                  <c:v>-1.134254E-16</c:v>
                </c:pt>
                <c:pt idx="24">
                  <c:v>-5.019332E-17</c:v>
                </c:pt>
                <c:pt idx="25">
                  <c:v>-5.226478E-17</c:v>
                </c:pt>
                <c:pt idx="26">
                  <c:v>-5.433623E-17</c:v>
                </c:pt>
                <c:pt idx="27">
                  <c:v>-5.640768E-17</c:v>
                </c:pt>
                <c:pt idx="28">
                  <c:v>-6.250211E-17</c:v>
                </c:pt>
                <c:pt idx="29">
                  <c:v>-6.492051E-17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DCB-4FF5-B4B0-7BBC7ADDE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338416"/>
        <c:axId val="1863340192"/>
      </c:areaChart>
      <c:catAx>
        <c:axId val="1863338416"/>
        <c:scaling>
          <c:orientation val="minMax"/>
        </c:scaling>
        <c:delete val="0"/>
        <c:axPos val="b"/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3340192"/>
        <c:crosses val="autoZero"/>
        <c:auto val="1"/>
        <c:lblAlgn val="ctr"/>
        <c:lblOffset val="100"/>
        <c:noMultiLvlLbl val="0"/>
      </c:catAx>
      <c:valAx>
        <c:axId val="1863340192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333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rPr lang="it-IT" sz="1800"/>
              <a:t>Optimal Allocation including Bitcoin</a:t>
            </a:r>
          </a:p>
        </c:rich>
      </c:tx>
      <c:layout>
        <c:manualLayout>
          <c:xMode val="edge"/>
          <c:yMode val="edge"/>
          <c:x val="0.186787534039513"/>
          <c:y val="0.0558950798349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Calibri" charset="0"/>
              <a:ea typeface="Calibri" charset="0"/>
              <a:cs typeface="Calibri" charset="0"/>
            </a:defRPr>
          </a:pPr>
          <a:endParaRPr lang="it-IT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Allocation!$E$2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Allocation!$C$3:$C$28</c:f>
              <c:numCache>
                <c:formatCode>0.000</c:formatCode>
                <c:ptCount val="26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</c:numCache>
            </c:numRef>
          </c:cat>
          <c:val>
            <c:numRef>
              <c:f>Allocation!$E$3:$E$28</c:f>
              <c:numCache>
                <c:formatCode>0.00%</c:formatCode>
                <c:ptCount val="26"/>
                <c:pt idx="0">
                  <c:v>0.0</c:v>
                </c:pt>
                <c:pt idx="1">
                  <c:v>0.0002462774</c:v>
                </c:pt>
                <c:pt idx="2">
                  <c:v>0.0010970329</c:v>
                </c:pt>
                <c:pt idx="3">
                  <c:v>0.0019477883</c:v>
                </c:pt>
                <c:pt idx="4">
                  <c:v>0.0027985438</c:v>
                </c:pt>
                <c:pt idx="5">
                  <c:v>0.0036492993</c:v>
                </c:pt>
                <c:pt idx="6">
                  <c:v>0.0045000547</c:v>
                </c:pt>
                <c:pt idx="7">
                  <c:v>0.0053508102</c:v>
                </c:pt>
                <c:pt idx="8">
                  <c:v>0.0062015656</c:v>
                </c:pt>
                <c:pt idx="9">
                  <c:v>0.0070523211</c:v>
                </c:pt>
                <c:pt idx="10">
                  <c:v>0.0079030766</c:v>
                </c:pt>
                <c:pt idx="11">
                  <c:v>0.008753832</c:v>
                </c:pt>
                <c:pt idx="12">
                  <c:v>0.0096045875</c:v>
                </c:pt>
                <c:pt idx="13">
                  <c:v>0.010455343</c:v>
                </c:pt>
                <c:pt idx="14">
                  <c:v>0.0112980141</c:v>
                </c:pt>
                <c:pt idx="15">
                  <c:v>0.012137771</c:v>
                </c:pt>
                <c:pt idx="16">
                  <c:v>0.0129775279</c:v>
                </c:pt>
                <c:pt idx="17">
                  <c:v>0.0138172848</c:v>
                </c:pt>
                <c:pt idx="18">
                  <c:v>0.0146570417</c:v>
                </c:pt>
                <c:pt idx="19">
                  <c:v>0.0154967985</c:v>
                </c:pt>
                <c:pt idx="20">
                  <c:v>0.0163365554</c:v>
                </c:pt>
                <c:pt idx="21">
                  <c:v>0.0171763123</c:v>
                </c:pt>
                <c:pt idx="22">
                  <c:v>0.0180160692</c:v>
                </c:pt>
                <c:pt idx="23">
                  <c:v>0.0188578605</c:v>
                </c:pt>
                <c:pt idx="24">
                  <c:v>0.0197031596</c:v>
                </c:pt>
                <c:pt idx="25">
                  <c:v>0.02055011</c:v>
                </c:pt>
              </c:numCache>
            </c:numRef>
          </c:val>
        </c:ser>
        <c:ser>
          <c:idx val="1"/>
          <c:order val="1"/>
          <c:tx>
            <c:strRef>
              <c:f>Allocation!$F$2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Allocation!$C$3:$C$28</c:f>
              <c:numCache>
                <c:formatCode>0.000</c:formatCode>
                <c:ptCount val="26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</c:numCache>
            </c:numRef>
          </c:cat>
          <c:val>
            <c:numRef>
              <c:f>Allocation!$F$3:$F$28</c:f>
              <c:numCache>
                <c:formatCode>0.00%</c:formatCode>
                <c:ptCount val="26"/>
                <c:pt idx="0">
                  <c:v>0.003179007</c:v>
                </c:pt>
                <c:pt idx="1">
                  <c:v>4.358574E-19</c:v>
                </c:pt>
                <c:pt idx="2">
                  <c:v>3.962647E-19</c:v>
                </c:pt>
                <c:pt idx="3">
                  <c:v>3.56672E-19</c:v>
                </c:pt>
                <c:pt idx="4">
                  <c:v>3.170793E-19</c:v>
                </c:pt>
                <c:pt idx="5">
                  <c:v>2.774867E-19</c:v>
                </c:pt>
                <c:pt idx="6">
                  <c:v>2.37894E-19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-8.673617E-19</c:v>
                </c:pt>
                <c:pt idx="12">
                  <c:v>0.0</c:v>
                </c:pt>
                <c:pt idx="13">
                  <c:v>8.283184E-19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-2.028739E-20</c:v>
                </c:pt>
                <c:pt idx="24">
                  <c:v>6.313991E-20</c:v>
                </c:pt>
                <c:pt idx="25">
                  <c:v>-4.154885E-20</c:v>
                </c:pt>
              </c:numCache>
            </c:numRef>
          </c:val>
        </c:ser>
        <c:ser>
          <c:idx val="2"/>
          <c:order val="2"/>
          <c:tx>
            <c:strRef>
              <c:f>Allocation!$G$2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Allocation!$C$3:$C$28</c:f>
              <c:numCache>
                <c:formatCode>0.000</c:formatCode>
                <c:ptCount val="26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</c:numCache>
            </c:numRef>
          </c:cat>
          <c:val>
            <c:numRef>
              <c:f>Allocation!$G$3:$G$28</c:f>
              <c:numCache>
                <c:formatCode>0.00%</c:formatCode>
                <c:ptCount val="26"/>
                <c:pt idx="0">
                  <c:v>0.05515305</c:v>
                </c:pt>
                <c:pt idx="1">
                  <c:v>0.07724935</c:v>
                </c:pt>
                <c:pt idx="2">
                  <c:v>0.07827882</c:v>
                </c:pt>
                <c:pt idx="3">
                  <c:v>0.07930829</c:v>
                </c:pt>
                <c:pt idx="4">
                  <c:v>0.08033776</c:v>
                </c:pt>
                <c:pt idx="5">
                  <c:v>0.08136722</c:v>
                </c:pt>
                <c:pt idx="6">
                  <c:v>0.08239669</c:v>
                </c:pt>
                <c:pt idx="7">
                  <c:v>0.08342616</c:v>
                </c:pt>
                <c:pt idx="8">
                  <c:v>0.08445563</c:v>
                </c:pt>
                <c:pt idx="9">
                  <c:v>0.08548509</c:v>
                </c:pt>
                <c:pt idx="10">
                  <c:v>0.08651456</c:v>
                </c:pt>
                <c:pt idx="11">
                  <c:v>0.08754403</c:v>
                </c:pt>
                <c:pt idx="12">
                  <c:v>0.0885735</c:v>
                </c:pt>
                <c:pt idx="13">
                  <c:v>0.08960296</c:v>
                </c:pt>
                <c:pt idx="14">
                  <c:v>0.08874992</c:v>
                </c:pt>
                <c:pt idx="15">
                  <c:v>0.08721826</c:v>
                </c:pt>
                <c:pt idx="16">
                  <c:v>0.0856866</c:v>
                </c:pt>
                <c:pt idx="17">
                  <c:v>0.08415494</c:v>
                </c:pt>
                <c:pt idx="18">
                  <c:v>0.08262328</c:v>
                </c:pt>
                <c:pt idx="19">
                  <c:v>0.08109162</c:v>
                </c:pt>
                <c:pt idx="20">
                  <c:v>0.07955996</c:v>
                </c:pt>
                <c:pt idx="21">
                  <c:v>0.0780283</c:v>
                </c:pt>
                <c:pt idx="22">
                  <c:v>0.07649664</c:v>
                </c:pt>
                <c:pt idx="23">
                  <c:v>0.07493995</c:v>
                </c:pt>
                <c:pt idx="24">
                  <c:v>0.07331585</c:v>
                </c:pt>
                <c:pt idx="25">
                  <c:v>0.07164791</c:v>
                </c:pt>
              </c:numCache>
            </c:numRef>
          </c:val>
        </c:ser>
        <c:ser>
          <c:idx val="3"/>
          <c:order val="3"/>
          <c:tx>
            <c:strRef>
              <c:f>Allocation!$H$2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Allocation!$C$3:$C$28</c:f>
              <c:numCache>
                <c:formatCode>0.000</c:formatCode>
                <c:ptCount val="26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</c:numCache>
            </c:numRef>
          </c:cat>
          <c:val>
            <c:numRef>
              <c:f>Allocation!$H$3:$H$28</c:f>
              <c:numCache>
                <c:formatCode>0.00%</c:formatCode>
                <c:ptCount val="26"/>
                <c:pt idx="0">
                  <c:v>5.239457E-18</c:v>
                </c:pt>
                <c:pt idx="1">
                  <c:v>1.145348E-18</c:v>
                </c:pt>
                <c:pt idx="2">
                  <c:v>3.191266E-18</c:v>
                </c:pt>
                <c:pt idx="3">
                  <c:v>5.237183E-18</c:v>
                </c:pt>
                <c:pt idx="4">
                  <c:v>7.283101E-18</c:v>
                </c:pt>
                <c:pt idx="5">
                  <c:v>9.329018E-18</c:v>
                </c:pt>
                <c:pt idx="6">
                  <c:v>1.137494E-17</c:v>
                </c:pt>
                <c:pt idx="7">
                  <c:v>1.342085E-17</c:v>
                </c:pt>
                <c:pt idx="8">
                  <c:v>1.546677E-17</c:v>
                </c:pt>
                <c:pt idx="9">
                  <c:v>1.751269E-17</c:v>
                </c:pt>
                <c:pt idx="10">
                  <c:v>1.955861E-17</c:v>
                </c:pt>
                <c:pt idx="11">
                  <c:v>2.160452E-17</c:v>
                </c:pt>
                <c:pt idx="12">
                  <c:v>2.365044E-17</c:v>
                </c:pt>
                <c:pt idx="13">
                  <c:v>2.569636E-17</c:v>
                </c:pt>
                <c:pt idx="14">
                  <c:v>2.784323E-17</c:v>
                </c:pt>
                <c:pt idx="15">
                  <c:v>3.002649E-17</c:v>
                </c:pt>
                <c:pt idx="16">
                  <c:v>3.220975E-17</c:v>
                </c:pt>
                <c:pt idx="17">
                  <c:v>3.439302E-17</c:v>
                </c:pt>
                <c:pt idx="18">
                  <c:v>3.657628E-17</c:v>
                </c:pt>
                <c:pt idx="19">
                  <c:v>3.390131E-18</c:v>
                </c:pt>
                <c:pt idx="20">
                  <c:v>1.722043E-18</c:v>
                </c:pt>
                <c:pt idx="21">
                  <c:v>1.788678E-18</c:v>
                </c:pt>
                <c:pt idx="22">
                  <c:v>1.205896E-19</c:v>
                </c:pt>
                <c:pt idx="23">
                  <c:v>1.914475E-18</c:v>
                </c:pt>
                <c:pt idx="24">
                  <c:v>1.042125E-18</c:v>
                </c:pt>
                <c:pt idx="25">
                  <c:v>9.844194E-19</c:v>
                </c:pt>
              </c:numCache>
            </c:numRef>
          </c:val>
        </c:ser>
        <c:ser>
          <c:idx val="4"/>
          <c:order val="4"/>
          <c:tx>
            <c:strRef>
              <c:f>Allocation!$I$2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Allocation!$C$3:$C$28</c:f>
              <c:numCache>
                <c:formatCode>0.000</c:formatCode>
                <c:ptCount val="26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</c:numCache>
            </c:numRef>
          </c:cat>
          <c:val>
            <c:numRef>
              <c:f>Allocation!$I$3:$I$28</c:f>
              <c:numCache>
                <c:formatCode>0.00%</c:formatCode>
                <c:ptCount val="26"/>
                <c:pt idx="0">
                  <c:v>4.011344E-18</c:v>
                </c:pt>
                <c:pt idx="1">
                  <c:v>-4.782953E-19</c:v>
                </c:pt>
                <c:pt idx="2">
                  <c:v>3.86145E-18</c:v>
                </c:pt>
                <c:pt idx="3">
                  <c:v>8.201195E-18</c:v>
                </c:pt>
                <c:pt idx="4">
                  <c:v>1.254094E-17</c:v>
                </c:pt>
                <c:pt idx="5">
                  <c:v>1.688069E-17</c:v>
                </c:pt>
                <c:pt idx="6">
                  <c:v>2.122043E-17</c:v>
                </c:pt>
                <c:pt idx="7">
                  <c:v>2.556018E-17</c:v>
                </c:pt>
                <c:pt idx="8">
                  <c:v>2.989992E-17</c:v>
                </c:pt>
                <c:pt idx="9">
                  <c:v>3.423967E-17</c:v>
                </c:pt>
                <c:pt idx="10">
                  <c:v>3.857941E-17</c:v>
                </c:pt>
                <c:pt idx="11">
                  <c:v>4.291916E-17</c:v>
                </c:pt>
                <c:pt idx="12">
                  <c:v>4.72589E-17</c:v>
                </c:pt>
                <c:pt idx="13">
                  <c:v>0.0</c:v>
                </c:pt>
                <c:pt idx="14">
                  <c:v>0.001692392</c:v>
                </c:pt>
                <c:pt idx="15">
                  <c:v>0.003994865</c:v>
                </c:pt>
                <c:pt idx="16">
                  <c:v>0.006297337</c:v>
                </c:pt>
                <c:pt idx="17">
                  <c:v>0.00859981</c:v>
                </c:pt>
                <c:pt idx="18">
                  <c:v>0.01090228</c:v>
                </c:pt>
                <c:pt idx="19">
                  <c:v>0.01320476</c:v>
                </c:pt>
                <c:pt idx="20">
                  <c:v>0.01550723</c:v>
                </c:pt>
                <c:pt idx="21">
                  <c:v>0.0178097</c:v>
                </c:pt>
                <c:pt idx="22">
                  <c:v>0.02011217</c:v>
                </c:pt>
                <c:pt idx="23">
                  <c:v>0.02241764</c:v>
                </c:pt>
                <c:pt idx="24">
                  <c:v>0.02471365</c:v>
                </c:pt>
                <c:pt idx="25">
                  <c:v>0.02699794</c:v>
                </c:pt>
              </c:numCache>
            </c:numRef>
          </c:val>
        </c:ser>
        <c:ser>
          <c:idx val="5"/>
          <c:order val="5"/>
          <c:tx>
            <c:strRef>
              <c:f>Allocation!$J$2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numRef>
              <c:f>Allocation!$C$3:$C$28</c:f>
              <c:numCache>
                <c:formatCode>0.000</c:formatCode>
                <c:ptCount val="26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</c:numCache>
            </c:numRef>
          </c:cat>
          <c:val>
            <c:numRef>
              <c:f>Allocation!$J$3:$J$28</c:f>
              <c:numCache>
                <c:formatCode>0.00%</c:formatCode>
                <c:ptCount val="26"/>
                <c:pt idx="0">
                  <c:v>3.20847E-16</c:v>
                </c:pt>
                <c:pt idx="1">
                  <c:v>3.457485E-16</c:v>
                </c:pt>
                <c:pt idx="2">
                  <c:v>3.463063E-16</c:v>
                </c:pt>
                <c:pt idx="3">
                  <c:v>3.468642E-16</c:v>
                </c:pt>
                <c:pt idx="4">
                  <c:v>3.47422E-16</c:v>
                </c:pt>
                <c:pt idx="5">
                  <c:v>3.479799E-16</c:v>
                </c:pt>
                <c:pt idx="6">
                  <c:v>3.485377E-16</c:v>
                </c:pt>
                <c:pt idx="7">
                  <c:v>3.490956E-16</c:v>
                </c:pt>
                <c:pt idx="8">
                  <c:v>3.496534E-16</c:v>
                </c:pt>
                <c:pt idx="9">
                  <c:v>3.502113E-16</c:v>
                </c:pt>
                <c:pt idx="10">
                  <c:v>3.507691E-16</c:v>
                </c:pt>
                <c:pt idx="11">
                  <c:v>3.51327E-16</c:v>
                </c:pt>
                <c:pt idx="12">
                  <c:v>3.518848E-16</c:v>
                </c:pt>
                <c:pt idx="13">
                  <c:v>3.524427E-16</c:v>
                </c:pt>
                <c:pt idx="14">
                  <c:v>3.544659E-16</c:v>
                </c:pt>
                <c:pt idx="15">
                  <c:v>3.570173E-16</c:v>
                </c:pt>
                <c:pt idx="16">
                  <c:v>3.595687E-16</c:v>
                </c:pt>
                <c:pt idx="17">
                  <c:v>3.621201E-16</c:v>
                </c:pt>
                <c:pt idx="18">
                  <c:v>3.646716E-16</c:v>
                </c:pt>
                <c:pt idx="19">
                  <c:v>3.67223E-16</c:v>
                </c:pt>
                <c:pt idx="20">
                  <c:v>3.697744E-16</c:v>
                </c:pt>
                <c:pt idx="21">
                  <c:v>3.723259E-16</c:v>
                </c:pt>
                <c:pt idx="22">
                  <c:v>3.748773E-16</c:v>
                </c:pt>
                <c:pt idx="23">
                  <c:v>3.770016E-16</c:v>
                </c:pt>
                <c:pt idx="24">
                  <c:v>3.785026E-16</c:v>
                </c:pt>
                <c:pt idx="25">
                  <c:v>3.797659E-16</c:v>
                </c:pt>
              </c:numCache>
            </c:numRef>
          </c:val>
        </c:ser>
        <c:ser>
          <c:idx val="6"/>
          <c:order val="6"/>
          <c:tx>
            <c:strRef>
              <c:f>Allocation!$K$2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numRef>
              <c:f>Allocation!$C$3:$C$28</c:f>
              <c:numCache>
                <c:formatCode>0.000</c:formatCode>
                <c:ptCount val="26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</c:numCache>
            </c:numRef>
          </c:cat>
          <c:val>
            <c:numRef>
              <c:f>Allocation!$K$3:$K$28</c:f>
              <c:numCache>
                <c:formatCode>0.00%</c:formatCode>
                <c:ptCount val="26"/>
                <c:pt idx="0">
                  <c:v>0.8045519</c:v>
                </c:pt>
                <c:pt idx="1">
                  <c:v>0.8162414</c:v>
                </c:pt>
                <c:pt idx="2">
                  <c:v>0.8166491</c:v>
                </c:pt>
                <c:pt idx="3">
                  <c:v>0.8170568</c:v>
                </c:pt>
                <c:pt idx="4">
                  <c:v>0.8174645</c:v>
                </c:pt>
                <c:pt idx="5">
                  <c:v>0.8178722</c:v>
                </c:pt>
                <c:pt idx="6">
                  <c:v>0.8182799</c:v>
                </c:pt>
                <c:pt idx="7">
                  <c:v>0.8186876</c:v>
                </c:pt>
                <c:pt idx="8">
                  <c:v>0.8190953</c:v>
                </c:pt>
                <c:pt idx="9">
                  <c:v>0.819503</c:v>
                </c:pt>
                <c:pt idx="10">
                  <c:v>0.8199107</c:v>
                </c:pt>
                <c:pt idx="11">
                  <c:v>0.8203184</c:v>
                </c:pt>
                <c:pt idx="12">
                  <c:v>0.8207261</c:v>
                </c:pt>
                <c:pt idx="13">
                  <c:v>0.8211337</c:v>
                </c:pt>
                <c:pt idx="14">
                  <c:v>0.8216043</c:v>
                </c:pt>
                <c:pt idx="15">
                  <c:v>0.8220975</c:v>
                </c:pt>
                <c:pt idx="16">
                  <c:v>0.8225907</c:v>
                </c:pt>
                <c:pt idx="17">
                  <c:v>0.8230839</c:v>
                </c:pt>
                <c:pt idx="18">
                  <c:v>0.8235771</c:v>
                </c:pt>
                <c:pt idx="19">
                  <c:v>0.8240703</c:v>
                </c:pt>
                <c:pt idx="20">
                  <c:v>0.8245635</c:v>
                </c:pt>
                <c:pt idx="21">
                  <c:v>0.8250567</c:v>
                </c:pt>
                <c:pt idx="22">
                  <c:v>0.8255499</c:v>
                </c:pt>
                <c:pt idx="23">
                  <c:v>0.8259647</c:v>
                </c:pt>
                <c:pt idx="24">
                  <c:v>0.8263114</c:v>
                </c:pt>
                <c:pt idx="25">
                  <c:v>0.8266592</c:v>
                </c:pt>
              </c:numCache>
            </c:numRef>
          </c:val>
        </c:ser>
        <c:ser>
          <c:idx val="7"/>
          <c:order val="7"/>
          <c:tx>
            <c:strRef>
              <c:f>Allocation!$L$2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numRef>
              <c:f>Allocation!$C$3:$C$28</c:f>
              <c:numCache>
                <c:formatCode>0.000</c:formatCode>
                <c:ptCount val="26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</c:numCache>
            </c:numRef>
          </c:cat>
          <c:val>
            <c:numRef>
              <c:f>Allocation!$L$3:$L$28</c:f>
              <c:numCache>
                <c:formatCode>0.00%</c:formatCode>
                <c:ptCount val="26"/>
                <c:pt idx="0">
                  <c:v>3.862905E-17</c:v>
                </c:pt>
                <c:pt idx="1">
                  <c:v>1.966793E-17</c:v>
                </c:pt>
                <c:pt idx="2">
                  <c:v>1.896998E-17</c:v>
                </c:pt>
                <c:pt idx="3">
                  <c:v>1.827203E-17</c:v>
                </c:pt>
                <c:pt idx="4">
                  <c:v>1.757408E-17</c:v>
                </c:pt>
                <c:pt idx="5">
                  <c:v>1.687612E-17</c:v>
                </c:pt>
                <c:pt idx="6">
                  <c:v>1.617817E-17</c:v>
                </c:pt>
                <c:pt idx="7">
                  <c:v>1.548022E-17</c:v>
                </c:pt>
                <c:pt idx="8">
                  <c:v>1.478227E-17</c:v>
                </c:pt>
                <c:pt idx="9">
                  <c:v>1.408431E-17</c:v>
                </c:pt>
                <c:pt idx="10">
                  <c:v>1.338636E-17</c:v>
                </c:pt>
                <c:pt idx="11">
                  <c:v>1.268841E-17</c:v>
                </c:pt>
                <c:pt idx="12">
                  <c:v>1.199046E-17</c:v>
                </c:pt>
                <c:pt idx="13">
                  <c:v>1.12925E-17</c:v>
                </c:pt>
                <c:pt idx="14">
                  <c:v>1.155142E-17</c:v>
                </c:pt>
                <c:pt idx="15">
                  <c:v>1.215527E-17</c:v>
                </c:pt>
                <c:pt idx="16">
                  <c:v>1.275911E-17</c:v>
                </c:pt>
                <c:pt idx="17">
                  <c:v>1.336296E-17</c:v>
                </c:pt>
                <c:pt idx="18">
                  <c:v>1.396681E-17</c:v>
                </c:pt>
                <c:pt idx="19">
                  <c:v>1.457066E-17</c:v>
                </c:pt>
                <c:pt idx="20">
                  <c:v>1.517451E-17</c:v>
                </c:pt>
                <c:pt idx="21">
                  <c:v>1.577835E-17</c:v>
                </c:pt>
                <c:pt idx="22">
                  <c:v>1.63822E-17</c:v>
                </c:pt>
                <c:pt idx="23">
                  <c:v>1.702048E-17</c:v>
                </c:pt>
                <c:pt idx="24">
                  <c:v>1.774426E-17</c:v>
                </c:pt>
                <c:pt idx="25">
                  <c:v>1.852133E-17</c:v>
                </c:pt>
              </c:numCache>
            </c:numRef>
          </c:val>
        </c:ser>
        <c:ser>
          <c:idx val="8"/>
          <c:order val="8"/>
          <c:tx>
            <c:strRef>
              <c:f>Allocation!$M$2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Allocation!$C$3:$C$28</c:f>
              <c:numCache>
                <c:formatCode>0.000</c:formatCode>
                <c:ptCount val="26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</c:numCache>
            </c:numRef>
          </c:cat>
          <c:val>
            <c:numRef>
              <c:f>Allocation!$M$3:$M$28</c:f>
              <c:numCache>
                <c:formatCode>0.00%</c:formatCode>
                <c:ptCount val="26"/>
                <c:pt idx="0">
                  <c:v>0.03378647</c:v>
                </c:pt>
                <c:pt idx="1">
                  <c:v>0.02632424</c:v>
                </c:pt>
                <c:pt idx="2">
                  <c:v>0.02563434</c:v>
                </c:pt>
                <c:pt idx="3">
                  <c:v>0.02494444</c:v>
                </c:pt>
                <c:pt idx="4">
                  <c:v>0.02425454</c:v>
                </c:pt>
                <c:pt idx="5">
                  <c:v>0.02356463</c:v>
                </c:pt>
                <c:pt idx="6">
                  <c:v>0.02287473</c:v>
                </c:pt>
                <c:pt idx="7">
                  <c:v>0.02218483</c:v>
                </c:pt>
                <c:pt idx="8">
                  <c:v>0.02149493</c:v>
                </c:pt>
                <c:pt idx="9">
                  <c:v>0.02080502</c:v>
                </c:pt>
                <c:pt idx="10">
                  <c:v>0.02011512</c:v>
                </c:pt>
                <c:pt idx="11">
                  <c:v>0.01942522</c:v>
                </c:pt>
                <c:pt idx="12">
                  <c:v>0.01873532</c:v>
                </c:pt>
                <c:pt idx="13">
                  <c:v>0.01804542</c:v>
                </c:pt>
                <c:pt idx="14">
                  <c:v>0.01744449</c:v>
                </c:pt>
                <c:pt idx="15">
                  <c:v>0.01687564</c:v>
                </c:pt>
                <c:pt idx="16">
                  <c:v>0.0163068</c:v>
                </c:pt>
                <c:pt idx="17">
                  <c:v>0.01573795</c:v>
                </c:pt>
                <c:pt idx="18">
                  <c:v>0.0151691</c:v>
                </c:pt>
                <c:pt idx="19">
                  <c:v>0.01460025</c:v>
                </c:pt>
                <c:pt idx="20">
                  <c:v>0.0140314</c:v>
                </c:pt>
                <c:pt idx="21">
                  <c:v>0.01346255</c:v>
                </c:pt>
                <c:pt idx="22">
                  <c:v>0.01289371</c:v>
                </c:pt>
                <c:pt idx="23">
                  <c:v>0.0122918</c:v>
                </c:pt>
                <c:pt idx="24">
                  <c:v>0.01156565</c:v>
                </c:pt>
                <c:pt idx="25">
                  <c:v>0.01074754</c:v>
                </c:pt>
              </c:numCache>
            </c:numRef>
          </c:val>
        </c:ser>
        <c:ser>
          <c:idx val="9"/>
          <c:order val="9"/>
          <c:tx>
            <c:strRef>
              <c:f>Allocation!$N$2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Allocation!$C$3:$C$28</c:f>
              <c:numCache>
                <c:formatCode>0.000</c:formatCode>
                <c:ptCount val="26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</c:numCache>
            </c:numRef>
          </c:cat>
          <c:val>
            <c:numRef>
              <c:f>Allocation!$N$3:$N$28</c:f>
              <c:numCache>
                <c:formatCode>0.00%</c:formatCode>
                <c:ptCount val="26"/>
                <c:pt idx="0">
                  <c:v>0.0752938</c:v>
                </c:pt>
                <c:pt idx="1">
                  <c:v>0.05954373</c:v>
                </c:pt>
                <c:pt idx="2">
                  <c:v>0.05862504</c:v>
                </c:pt>
                <c:pt idx="3">
                  <c:v>0.05770636</c:v>
                </c:pt>
                <c:pt idx="4">
                  <c:v>0.05678768</c:v>
                </c:pt>
                <c:pt idx="5">
                  <c:v>0.055869</c:v>
                </c:pt>
                <c:pt idx="6">
                  <c:v>0.05495032</c:v>
                </c:pt>
                <c:pt idx="7">
                  <c:v>0.05403164</c:v>
                </c:pt>
                <c:pt idx="8">
                  <c:v>0.05311296</c:v>
                </c:pt>
                <c:pt idx="9">
                  <c:v>0.05219428</c:v>
                </c:pt>
                <c:pt idx="10">
                  <c:v>0.0512756</c:v>
                </c:pt>
                <c:pt idx="11">
                  <c:v>0.05035691</c:v>
                </c:pt>
                <c:pt idx="12">
                  <c:v>0.04943823</c:v>
                </c:pt>
                <c:pt idx="13">
                  <c:v>0.04851955</c:v>
                </c:pt>
                <c:pt idx="14">
                  <c:v>0.04761636</c:v>
                </c:pt>
                <c:pt idx="15">
                  <c:v>0.04671876</c:v>
                </c:pt>
                <c:pt idx="16">
                  <c:v>0.04582115</c:v>
                </c:pt>
                <c:pt idx="17">
                  <c:v>0.04492355</c:v>
                </c:pt>
                <c:pt idx="18">
                  <c:v>0.04402594</c:v>
                </c:pt>
                <c:pt idx="19">
                  <c:v>0.04312834</c:v>
                </c:pt>
                <c:pt idx="20">
                  <c:v>0.04223073</c:v>
                </c:pt>
                <c:pt idx="21">
                  <c:v>0.04133313</c:v>
                </c:pt>
                <c:pt idx="22">
                  <c:v>0.04043552</c:v>
                </c:pt>
                <c:pt idx="23">
                  <c:v>0.03951643</c:v>
                </c:pt>
                <c:pt idx="24">
                  <c:v>0.03854821</c:v>
                </c:pt>
                <c:pt idx="25">
                  <c:v>0.03755085</c:v>
                </c:pt>
              </c:numCache>
            </c:numRef>
          </c:val>
        </c:ser>
        <c:ser>
          <c:idx val="10"/>
          <c:order val="10"/>
          <c:tx>
            <c:strRef>
              <c:f>Allocation!$O$2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Allocation!$C$3:$C$28</c:f>
              <c:numCache>
                <c:formatCode>0.000</c:formatCode>
                <c:ptCount val="26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</c:numCache>
            </c:numRef>
          </c:cat>
          <c:val>
            <c:numRef>
              <c:f>Allocation!$O$3:$O$28</c:f>
              <c:numCache>
                <c:formatCode>0.00%</c:formatCode>
                <c:ptCount val="26"/>
                <c:pt idx="0">
                  <c:v>-1.885974E-18</c:v>
                </c:pt>
                <c:pt idx="1">
                  <c:v>7.604687E-19</c:v>
                </c:pt>
                <c:pt idx="2">
                  <c:v>5.453661E-18</c:v>
                </c:pt>
                <c:pt idx="3">
                  <c:v>1.014685E-17</c:v>
                </c:pt>
                <c:pt idx="4">
                  <c:v>1.484004E-17</c:v>
                </c:pt>
                <c:pt idx="5">
                  <c:v>1.953324E-17</c:v>
                </c:pt>
                <c:pt idx="6">
                  <c:v>2.422643E-17</c:v>
                </c:pt>
                <c:pt idx="7">
                  <c:v>2.891962E-17</c:v>
                </c:pt>
                <c:pt idx="8">
                  <c:v>3.361281E-17</c:v>
                </c:pt>
                <c:pt idx="9">
                  <c:v>3.8306E-17</c:v>
                </c:pt>
                <c:pt idx="10">
                  <c:v>4.29992E-17</c:v>
                </c:pt>
                <c:pt idx="11">
                  <c:v>4.769239E-17</c:v>
                </c:pt>
                <c:pt idx="12">
                  <c:v>5.238558E-17</c:v>
                </c:pt>
                <c:pt idx="13">
                  <c:v>5.707877E-17</c:v>
                </c:pt>
                <c:pt idx="14">
                  <c:v>6.193136E-17</c:v>
                </c:pt>
                <c:pt idx="15">
                  <c:v>6.68414E-17</c:v>
                </c:pt>
                <c:pt idx="16">
                  <c:v>7.175145E-17</c:v>
                </c:pt>
                <c:pt idx="17">
                  <c:v>7.666149E-17</c:v>
                </c:pt>
                <c:pt idx="18">
                  <c:v>8.157154E-17</c:v>
                </c:pt>
                <c:pt idx="19">
                  <c:v>8.648158E-17</c:v>
                </c:pt>
                <c:pt idx="20">
                  <c:v>9.139163E-17</c:v>
                </c:pt>
                <c:pt idx="21">
                  <c:v>9.630167E-17</c:v>
                </c:pt>
                <c:pt idx="22">
                  <c:v>1.012117E-16</c:v>
                </c:pt>
                <c:pt idx="23">
                  <c:v>1.061592E-16</c:v>
                </c:pt>
                <c:pt idx="24">
                  <c:v>7.683373E-19</c:v>
                </c:pt>
                <c:pt idx="25">
                  <c:v>-1.512047E-19</c:v>
                </c:pt>
              </c:numCache>
            </c:numRef>
          </c:val>
        </c:ser>
        <c:ser>
          <c:idx val="11"/>
          <c:order val="11"/>
          <c:tx>
            <c:strRef>
              <c:f>Allocation!$P$2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Allocation!$C$3:$C$28</c:f>
              <c:numCache>
                <c:formatCode>0.000</c:formatCode>
                <c:ptCount val="26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</c:numCache>
            </c:numRef>
          </c:cat>
          <c:val>
            <c:numRef>
              <c:f>Allocation!$P$3:$P$28</c:f>
              <c:numCache>
                <c:formatCode>0.00%</c:formatCode>
                <c:ptCount val="26"/>
                <c:pt idx="0">
                  <c:v>-8.171441E-18</c:v>
                </c:pt>
                <c:pt idx="1">
                  <c:v>-3.243603E-18</c:v>
                </c:pt>
                <c:pt idx="2">
                  <c:v>-5.278997E-18</c:v>
                </c:pt>
                <c:pt idx="3">
                  <c:v>-7.314391E-18</c:v>
                </c:pt>
                <c:pt idx="4">
                  <c:v>-9.349785E-18</c:v>
                </c:pt>
                <c:pt idx="5">
                  <c:v>-1.138518E-17</c:v>
                </c:pt>
                <c:pt idx="6">
                  <c:v>-1.342057E-17</c:v>
                </c:pt>
                <c:pt idx="7">
                  <c:v>-1.545597E-17</c:v>
                </c:pt>
                <c:pt idx="8">
                  <c:v>-1.749136E-17</c:v>
                </c:pt>
                <c:pt idx="9">
                  <c:v>-1.952675E-17</c:v>
                </c:pt>
                <c:pt idx="10">
                  <c:v>-2.156215E-17</c:v>
                </c:pt>
                <c:pt idx="11">
                  <c:v>-2.359754E-17</c:v>
                </c:pt>
                <c:pt idx="12">
                  <c:v>-2.563294E-17</c:v>
                </c:pt>
                <c:pt idx="13">
                  <c:v>-2.766833E-17</c:v>
                </c:pt>
                <c:pt idx="14">
                  <c:v>-2.949466E-17</c:v>
                </c:pt>
                <c:pt idx="15">
                  <c:v>-3.124563E-17</c:v>
                </c:pt>
                <c:pt idx="16">
                  <c:v>-3.29966E-17</c:v>
                </c:pt>
                <c:pt idx="17">
                  <c:v>-3.474757E-17</c:v>
                </c:pt>
                <c:pt idx="18">
                  <c:v>-3.649854E-17</c:v>
                </c:pt>
                <c:pt idx="19">
                  <c:v>-3.82495E-17</c:v>
                </c:pt>
                <c:pt idx="20">
                  <c:v>-4.000047E-17</c:v>
                </c:pt>
                <c:pt idx="21">
                  <c:v>-4.175144E-17</c:v>
                </c:pt>
                <c:pt idx="22">
                  <c:v>-4.350241E-17</c:v>
                </c:pt>
                <c:pt idx="23">
                  <c:v>-4.535843E-17</c:v>
                </c:pt>
                <c:pt idx="24">
                  <c:v>-4.741525E-17</c:v>
                </c:pt>
                <c:pt idx="25">
                  <c:v>-4.957651E-17</c:v>
                </c:pt>
              </c:numCache>
            </c:numRef>
          </c:val>
        </c:ser>
        <c:ser>
          <c:idx val="12"/>
          <c:order val="12"/>
          <c:tx>
            <c:strRef>
              <c:f>Allocation!$Q$2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Allocation!$C$3:$C$28</c:f>
              <c:numCache>
                <c:formatCode>0.000</c:formatCode>
                <c:ptCount val="26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</c:numCache>
            </c:numRef>
          </c:cat>
          <c:val>
            <c:numRef>
              <c:f>Allocation!$Q$3:$Q$28</c:f>
              <c:numCache>
                <c:formatCode>0.00%</c:formatCode>
                <c:ptCount val="26"/>
                <c:pt idx="0">
                  <c:v>6.858271E-18</c:v>
                </c:pt>
                <c:pt idx="1">
                  <c:v>9.504782E-18</c:v>
                </c:pt>
                <c:pt idx="2">
                  <c:v>8.458259E-18</c:v>
                </c:pt>
                <c:pt idx="3">
                  <c:v>7.411737E-18</c:v>
                </c:pt>
                <c:pt idx="4">
                  <c:v>6.365215E-18</c:v>
                </c:pt>
                <c:pt idx="5">
                  <c:v>5.318693E-18</c:v>
                </c:pt>
                <c:pt idx="6">
                  <c:v>4.27217E-18</c:v>
                </c:pt>
                <c:pt idx="7">
                  <c:v>3.225648E-18</c:v>
                </c:pt>
                <c:pt idx="8">
                  <c:v>2.179126E-18</c:v>
                </c:pt>
                <c:pt idx="9">
                  <c:v>1.132604E-18</c:v>
                </c:pt>
                <c:pt idx="10">
                  <c:v>8.608138E-20</c:v>
                </c:pt>
                <c:pt idx="11">
                  <c:v>-9.604409E-19</c:v>
                </c:pt>
                <c:pt idx="12">
                  <c:v>-2.006963E-18</c:v>
                </c:pt>
                <c:pt idx="13">
                  <c:v>-3.053485E-18</c:v>
                </c:pt>
                <c:pt idx="14">
                  <c:v>-3.890175E-18</c:v>
                </c:pt>
                <c:pt idx="15">
                  <c:v>-4.651222E-18</c:v>
                </c:pt>
                <c:pt idx="16">
                  <c:v>-5.41227E-18</c:v>
                </c:pt>
                <c:pt idx="17">
                  <c:v>-6.173318E-18</c:v>
                </c:pt>
                <c:pt idx="18">
                  <c:v>-6.934365E-18</c:v>
                </c:pt>
                <c:pt idx="19">
                  <c:v>-7.695413E-18</c:v>
                </c:pt>
                <c:pt idx="20">
                  <c:v>-8.456461E-18</c:v>
                </c:pt>
                <c:pt idx="21">
                  <c:v>-9.217509E-18</c:v>
                </c:pt>
                <c:pt idx="22">
                  <c:v>-9.978556E-18</c:v>
                </c:pt>
                <c:pt idx="23">
                  <c:v>-1.074608E-17</c:v>
                </c:pt>
                <c:pt idx="24">
                  <c:v>-1.157706E-17</c:v>
                </c:pt>
                <c:pt idx="25">
                  <c:v>-1.246392E-17</c:v>
                </c:pt>
              </c:numCache>
            </c:numRef>
          </c:val>
        </c:ser>
        <c:ser>
          <c:idx val="13"/>
          <c:order val="13"/>
          <c:tx>
            <c:strRef>
              <c:f>Allocation!$R$2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Allocation!$C$3:$C$28</c:f>
              <c:numCache>
                <c:formatCode>0.000</c:formatCode>
                <c:ptCount val="26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</c:numCache>
            </c:numRef>
          </c:cat>
          <c:val>
            <c:numRef>
              <c:f>Allocation!$R$3:$R$28</c:f>
              <c:numCache>
                <c:formatCode>0.00%</c:formatCode>
                <c:ptCount val="26"/>
                <c:pt idx="0">
                  <c:v>0.004756929</c:v>
                </c:pt>
                <c:pt idx="1">
                  <c:v>0.004606739</c:v>
                </c:pt>
                <c:pt idx="2">
                  <c:v>0.004638262</c:v>
                </c:pt>
                <c:pt idx="3">
                  <c:v>0.004669786</c:v>
                </c:pt>
                <c:pt idx="4">
                  <c:v>0.00470131</c:v>
                </c:pt>
                <c:pt idx="5">
                  <c:v>0.004732833</c:v>
                </c:pt>
                <c:pt idx="6">
                  <c:v>0.004764357</c:v>
                </c:pt>
                <c:pt idx="7">
                  <c:v>0.00479588</c:v>
                </c:pt>
                <c:pt idx="8">
                  <c:v>0.004827404</c:v>
                </c:pt>
                <c:pt idx="9">
                  <c:v>0.004858927</c:v>
                </c:pt>
                <c:pt idx="10">
                  <c:v>0.004890451</c:v>
                </c:pt>
                <c:pt idx="11">
                  <c:v>0.004921974</c:v>
                </c:pt>
                <c:pt idx="12">
                  <c:v>0.004953498</c:v>
                </c:pt>
                <c:pt idx="13">
                  <c:v>0.004985021</c:v>
                </c:pt>
                <c:pt idx="14">
                  <c:v>0.005056076</c:v>
                </c:pt>
                <c:pt idx="15">
                  <c:v>0.005141382</c:v>
                </c:pt>
                <c:pt idx="16">
                  <c:v>0.005226687</c:v>
                </c:pt>
                <c:pt idx="17">
                  <c:v>0.005311993</c:v>
                </c:pt>
                <c:pt idx="18">
                  <c:v>0.005397298</c:v>
                </c:pt>
                <c:pt idx="19">
                  <c:v>0.005482604</c:v>
                </c:pt>
                <c:pt idx="20">
                  <c:v>0.005567909</c:v>
                </c:pt>
                <c:pt idx="21">
                  <c:v>0.005653215</c:v>
                </c:pt>
                <c:pt idx="22">
                  <c:v>0.00573852</c:v>
                </c:pt>
                <c:pt idx="23">
                  <c:v>0.005810401</c:v>
                </c:pt>
                <c:pt idx="24">
                  <c:v>0.0058421</c:v>
                </c:pt>
                <c:pt idx="25">
                  <c:v>0.005846397</c:v>
                </c:pt>
              </c:numCache>
            </c:numRef>
          </c:val>
        </c:ser>
        <c:ser>
          <c:idx val="14"/>
          <c:order val="14"/>
          <c:tx>
            <c:strRef>
              <c:f>Allocation!$S$2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numRef>
              <c:f>Allocation!$C$3:$C$28</c:f>
              <c:numCache>
                <c:formatCode>0.000</c:formatCode>
                <c:ptCount val="26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</c:numCache>
            </c:numRef>
          </c:cat>
          <c:val>
            <c:numRef>
              <c:f>Allocation!$S$3:$S$28</c:f>
              <c:numCache>
                <c:formatCode>0.00%</c:formatCode>
                <c:ptCount val="26"/>
                <c:pt idx="0">
                  <c:v>0.01188867</c:v>
                </c:pt>
                <c:pt idx="1">
                  <c:v>0.008067409</c:v>
                </c:pt>
                <c:pt idx="2">
                  <c:v>0.007690788</c:v>
                </c:pt>
                <c:pt idx="3">
                  <c:v>0.007314166</c:v>
                </c:pt>
                <c:pt idx="4">
                  <c:v>0.006937545</c:v>
                </c:pt>
                <c:pt idx="5">
                  <c:v>0.006560923</c:v>
                </c:pt>
                <c:pt idx="6">
                  <c:v>0.006184302</c:v>
                </c:pt>
                <c:pt idx="7">
                  <c:v>0.00580768</c:v>
                </c:pt>
                <c:pt idx="8">
                  <c:v>0.005431059</c:v>
                </c:pt>
                <c:pt idx="9">
                  <c:v>0.005054437</c:v>
                </c:pt>
                <c:pt idx="10">
                  <c:v>0.004677816</c:v>
                </c:pt>
                <c:pt idx="11">
                  <c:v>0.004301194</c:v>
                </c:pt>
                <c:pt idx="12">
                  <c:v>0.003924573</c:v>
                </c:pt>
                <c:pt idx="13">
                  <c:v>0.003547951</c:v>
                </c:pt>
                <c:pt idx="14">
                  <c:v>0.0031728</c:v>
                </c:pt>
                <c:pt idx="15">
                  <c:v>0.002798178</c:v>
                </c:pt>
                <c:pt idx="16">
                  <c:v>0.002423556</c:v>
                </c:pt>
                <c:pt idx="17">
                  <c:v>0.002048934</c:v>
                </c:pt>
                <c:pt idx="18">
                  <c:v>0.001674312</c:v>
                </c:pt>
                <c:pt idx="19">
                  <c:v>0.001299691</c:v>
                </c:pt>
                <c:pt idx="20">
                  <c:v>0.0009250689</c:v>
                </c:pt>
                <c:pt idx="21">
                  <c:v>0.0005504471</c:v>
                </c:pt>
                <c:pt idx="22">
                  <c:v>0.0001758254</c:v>
                </c:pt>
                <c:pt idx="23">
                  <c:v>0.0</c:v>
                </c:pt>
                <c:pt idx="24">
                  <c:v>-3.530247E-20</c:v>
                </c:pt>
                <c:pt idx="25">
                  <c:v>-1.047796E-19</c:v>
                </c:pt>
              </c:numCache>
            </c:numRef>
          </c:val>
        </c:ser>
        <c:ser>
          <c:idx val="15"/>
          <c:order val="15"/>
          <c:tx>
            <c:strRef>
              <c:f>Allocation!$T$2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Allocation!$C$3:$C$28</c:f>
              <c:numCache>
                <c:formatCode>0.000</c:formatCode>
                <c:ptCount val="26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</c:numCache>
            </c:numRef>
          </c:cat>
          <c:val>
            <c:numRef>
              <c:f>Allocation!$T$3:$T$28</c:f>
              <c:numCache>
                <c:formatCode>0.00%</c:formatCode>
                <c:ptCount val="26"/>
                <c:pt idx="0">
                  <c:v>0.0113901357</c:v>
                </c:pt>
                <c:pt idx="1">
                  <c:v>0.0077208175</c:v>
                </c:pt>
                <c:pt idx="2">
                  <c:v>0.007386583</c:v>
                </c:pt>
                <c:pt idx="3">
                  <c:v>0.0070523485</c:v>
                </c:pt>
                <c:pt idx="4">
                  <c:v>0.006718114</c:v>
                </c:pt>
                <c:pt idx="5">
                  <c:v>0.0063838795</c:v>
                </c:pt>
                <c:pt idx="6">
                  <c:v>0.006049645</c:v>
                </c:pt>
                <c:pt idx="7">
                  <c:v>0.0057154105</c:v>
                </c:pt>
                <c:pt idx="8">
                  <c:v>0.005381176</c:v>
                </c:pt>
                <c:pt idx="9">
                  <c:v>0.0050469415</c:v>
                </c:pt>
                <c:pt idx="10">
                  <c:v>0.004712707</c:v>
                </c:pt>
                <c:pt idx="11">
                  <c:v>0.0043784725</c:v>
                </c:pt>
                <c:pt idx="12">
                  <c:v>0.004044238</c:v>
                </c:pt>
                <c:pt idx="13">
                  <c:v>0.0037100035</c:v>
                </c:pt>
                <c:pt idx="14">
                  <c:v>0.0033656497</c:v>
                </c:pt>
                <c:pt idx="15">
                  <c:v>0.0030176481</c:v>
                </c:pt>
                <c:pt idx="16">
                  <c:v>0.0026696464</c:v>
                </c:pt>
                <c:pt idx="17">
                  <c:v>0.0023216448</c:v>
                </c:pt>
                <c:pt idx="18">
                  <c:v>0.0019736431</c:v>
                </c:pt>
                <c:pt idx="19">
                  <c:v>0.0016256415</c:v>
                </c:pt>
                <c:pt idx="20">
                  <c:v>0.0012776399</c:v>
                </c:pt>
                <c:pt idx="21">
                  <c:v>0.0009296382</c:v>
                </c:pt>
                <c:pt idx="22">
                  <c:v>0.0005816366</c:v>
                </c:pt>
                <c:pt idx="23">
                  <c:v>0.0002012214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145184"/>
        <c:axId val="1837147376"/>
      </c:areaChart>
      <c:catAx>
        <c:axId val="183714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rPr lang="it-IT" sz="1400"/>
                  <a:t>Expected Return (annualized)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Calibri" charset="0"/>
                  <a:ea typeface="Calibri" charset="0"/>
                  <a:cs typeface="Calibri" charset="0"/>
                </a:defRPr>
              </a:pPr>
              <a:endParaRPr lang="it-IT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it-IT"/>
          </a:p>
        </c:txPr>
        <c:crossAx val="1837147376"/>
        <c:crosses val="autoZero"/>
        <c:auto val="1"/>
        <c:lblAlgn val="ctr"/>
        <c:lblOffset val="100"/>
        <c:noMultiLvlLbl val="0"/>
      </c:catAx>
      <c:valAx>
        <c:axId val="18371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rPr lang="it-IT" sz="1400"/>
                  <a:t>Allocation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Calibri" charset="0"/>
                  <a:ea typeface="Calibri" charset="0"/>
                  <a:cs typeface="Calibri" charset="0"/>
                </a:defRPr>
              </a:pPr>
              <a:endParaRPr lang="it-I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it-IT"/>
          </a:p>
        </c:txPr>
        <c:crossAx val="183714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Calibri" charset="0"/>
          <a:ea typeface="Calibri" charset="0"/>
          <a:cs typeface="Calibri" charset="0"/>
        </a:defRPr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Optimal Allocation without Bitcoin</a:t>
            </a:r>
          </a:p>
        </c:rich>
      </c:tx>
      <c:layout>
        <c:manualLayout>
          <c:xMode val="edge"/>
          <c:yMode val="edge"/>
          <c:x val="0.194576666666667"/>
          <c:y val="0.0577272727272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'Allocation No BTC'!$D$2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'Allocation No BTC'!$B$3:$B$28</c:f>
              <c:numCache>
                <c:formatCode>0.000</c:formatCode>
                <c:ptCount val="26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</c:numCache>
            </c:numRef>
          </c:cat>
          <c:val>
            <c:numRef>
              <c:f>'Allocation No BTC'!$D$3:$D$28</c:f>
              <c:numCache>
                <c:formatCode>0.00%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BC-41CE-9A56-A0862D56C63A}"/>
            </c:ext>
          </c:extLst>
        </c:ser>
        <c:ser>
          <c:idx val="1"/>
          <c:order val="1"/>
          <c:tx>
            <c:strRef>
              <c:f>'Allocation No BTC'!$E$2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'Allocation No BTC'!$B$3:$B$28</c:f>
              <c:numCache>
                <c:formatCode>0.000</c:formatCode>
                <c:ptCount val="26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</c:numCache>
            </c:numRef>
          </c:cat>
          <c:val>
            <c:numRef>
              <c:f>'Allocation No BTC'!$E$3:$E$28</c:f>
              <c:numCache>
                <c:formatCode>0.00%</c:formatCode>
                <c:ptCount val="26"/>
                <c:pt idx="0">
                  <c:v>0.003179007</c:v>
                </c:pt>
                <c:pt idx="1">
                  <c:v>-3.534587E-19</c:v>
                </c:pt>
                <c:pt idx="2">
                  <c:v>-2.189266E-19</c:v>
                </c:pt>
                <c:pt idx="3">
                  <c:v>3.544125E-18</c:v>
                </c:pt>
                <c:pt idx="4">
                  <c:v>8.294425E-18</c:v>
                </c:pt>
                <c:pt idx="5">
                  <c:v>1.289891E-17</c:v>
                </c:pt>
                <c:pt idx="6">
                  <c:v>4.251403E-18</c:v>
                </c:pt>
                <c:pt idx="7">
                  <c:v>6.748573E-18</c:v>
                </c:pt>
                <c:pt idx="8">
                  <c:v>-3.856513E-17</c:v>
                </c:pt>
                <c:pt idx="9">
                  <c:v>-5.080447E-17</c:v>
                </c:pt>
                <c:pt idx="10">
                  <c:v>-7.349248E-17</c:v>
                </c:pt>
                <c:pt idx="11">
                  <c:v>-1.011966E-17</c:v>
                </c:pt>
                <c:pt idx="12">
                  <c:v>4.925731E-17</c:v>
                </c:pt>
                <c:pt idx="13">
                  <c:v>5.357753E-17</c:v>
                </c:pt>
                <c:pt idx="14">
                  <c:v>7.177553E-17</c:v>
                </c:pt>
                <c:pt idx="15">
                  <c:v>6.221796E-17</c:v>
                </c:pt>
                <c:pt idx="16">
                  <c:v>6.653818E-17</c:v>
                </c:pt>
                <c:pt idx="17">
                  <c:v>7.08584E-17</c:v>
                </c:pt>
                <c:pt idx="18">
                  <c:v>8.905641E-17</c:v>
                </c:pt>
                <c:pt idx="19">
                  <c:v>7.949884E-17</c:v>
                </c:pt>
                <c:pt idx="20">
                  <c:v>8.381906E-17</c:v>
                </c:pt>
                <c:pt idx="21">
                  <c:v>-7.627438E-17</c:v>
                </c:pt>
                <c:pt idx="22">
                  <c:v>-8.002443E-17</c:v>
                </c:pt>
                <c:pt idx="23">
                  <c:v>-4.564102E-17</c:v>
                </c:pt>
                <c:pt idx="24">
                  <c:v>-4.729575E-17</c:v>
                </c:pt>
                <c:pt idx="25">
                  <c:v>-7.717924E-17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BC-41CE-9A56-A0862D56C63A}"/>
            </c:ext>
          </c:extLst>
        </c:ser>
        <c:ser>
          <c:idx val="2"/>
          <c:order val="2"/>
          <c:tx>
            <c:strRef>
              <c:f>'Allocation No BTC'!$F$2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'Allocation No BTC'!$B$3:$B$28</c:f>
              <c:numCache>
                <c:formatCode>0.000</c:formatCode>
                <c:ptCount val="26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</c:numCache>
            </c:numRef>
          </c:cat>
          <c:val>
            <c:numRef>
              <c:f>'Allocation No BTC'!$F$3:$F$28</c:f>
              <c:numCache>
                <c:formatCode>0.00%</c:formatCode>
                <c:ptCount val="26"/>
                <c:pt idx="0">
                  <c:v>0.05515305</c:v>
                </c:pt>
                <c:pt idx="1">
                  <c:v>0.08565443</c:v>
                </c:pt>
                <c:pt idx="2">
                  <c:v>0.08716246</c:v>
                </c:pt>
                <c:pt idx="3">
                  <c:v>0.06923382</c:v>
                </c:pt>
                <c:pt idx="4">
                  <c:v>0.0335324</c:v>
                </c:pt>
                <c:pt idx="5">
                  <c:v>-3.53766E-18</c:v>
                </c:pt>
                <c:pt idx="6">
                  <c:v>-7.081333E-19</c:v>
                </c:pt>
                <c:pt idx="7">
                  <c:v>-1.00911E-17</c:v>
                </c:pt>
                <c:pt idx="8">
                  <c:v>3.880355E-17</c:v>
                </c:pt>
                <c:pt idx="9">
                  <c:v>-2.087184E-16</c:v>
                </c:pt>
                <c:pt idx="10">
                  <c:v>-2.414455E-16</c:v>
                </c:pt>
                <c:pt idx="11">
                  <c:v>-1.496002E-16</c:v>
                </c:pt>
                <c:pt idx="12">
                  <c:v>-1.41349E-16</c:v>
                </c:pt>
                <c:pt idx="13">
                  <c:v>-1.573635E-16</c:v>
                </c:pt>
                <c:pt idx="14">
                  <c:v>-1.733779E-16</c:v>
                </c:pt>
                <c:pt idx="15">
                  <c:v>-1.893923E-16</c:v>
                </c:pt>
                <c:pt idx="16">
                  <c:v>-2.054068E-16</c:v>
                </c:pt>
                <c:pt idx="17">
                  <c:v>-2.214212E-16</c:v>
                </c:pt>
                <c:pt idx="18">
                  <c:v>1.888177E-16</c:v>
                </c:pt>
                <c:pt idx="19">
                  <c:v>2.008301E-16</c:v>
                </c:pt>
                <c:pt idx="20">
                  <c:v>2.128426E-16</c:v>
                </c:pt>
                <c:pt idx="21">
                  <c:v>4.083405E-16</c:v>
                </c:pt>
                <c:pt idx="22">
                  <c:v>4.591057E-16</c:v>
                </c:pt>
                <c:pt idx="23">
                  <c:v>2.605701E-16</c:v>
                </c:pt>
                <c:pt idx="24">
                  <c:v>2.734307E-16</c:v>
                </c:pt>
                <c:pt idx="25">
                  <c:v>2.862914E-16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BC-41CE-9A56-A0862D56C63A}"/>
            </c:ext>
          </c:extLst>
        </c:ser>
        <c:ser>
          <c:idx val="3"/>
          <c:order val="3"/>
          <c:tx>
            <c:strRef>
              <c:f>'Allocation No BTC'!$G$2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'Allocation No BTC'!$B$3:$B$28</c:f>
              <c:numCache>
                <c:formatCode>0.000</c:formatCode>
                <c:ptCount val="26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</c:numCache>
            </c:numRef>
          </c:cat>
          <c:val>
            <c:numRef>
              <c:f>'Allocation No BTC'!$G$3:$G$28</c:f>
              <c:numCache>
                <c:formatCode>0.00%</c:formatCode>
                <c:ptCount val="26"/>
                <c:pt idx="0">
                  <c:v>3.469875E-18</c:v>
                </c:pt>
                <c:pt idx="1">
                  <c:v>-6.087998E-19</c:v>
                </c:pt>
                <c:pt idx="2">
                  <c:v>-3.69294E-18</c:v>
                </c:pt>
                <c:pt idx="3">
                  <c:v>-5.393314E-18</c:v>
                </c:pt>
                <c:pt idx="4">
                  <c:v>-7.233117E-18</c:v>
                </c:pt>
                <c:pt idx="5">
                  <c:v>-8.630803E-18</c:v>
                </c:pt>
                <c:pt idx="6">
                  <c:v>-8.526279E-18</c:v>
                </c:pt>
                <c:pt idx="7">
                  <c:v>-8.421754E-18</c:v>
                </c:pt>
                <c:pt idx="8">
                  <c:v>-8.317229E-18</c:v>
                </c:pt>
                <c:pt idx="9">
                  <c:v>-8.212705E-18</c:v>
                </c:pt>
                <c:pt idx="10">
                  <c:v>-8.10818E-18</c:v>
                </c:pt>
                <c:pt idx="11">
                  <c:v>2.80347E-17</c:v>
                </c:pt>
                <c:pt idx="12">
                  <c:v>5.277889E-17</c:v>
                </c:pt>
                <c:pt idx="13">
                  <c:v>5.959532E-17</c:v>
                </c:pt>
                <c:pt idx="14">
                  <c:v>5.253396E-17</c:v>
                </c:pt>
                <c:pt idx="15">
                  <c:v>7.322818E-17</c:v>
                </c:pt>
                <c:pt idx="16">
                  <c:v>8.004461E-17</c:v>
                </c:pt>
                <c:pt idx="17">
                  <c:v>8.686104E-17</c:v>
                </c:pt>
                <c:pt idx="18">
                  <c:v>-1.946284E-16</c:v>
                </c:pt>
                <c:pt idx="19">
                  <c:v>-1.800509E-16</c:v>
                </c:pt>
                <c:pt idx="20">
                  <c:v>-2.209845E-16</c:v>
                </c:pt>
                <c:pt idx="21">
                  <c:v>-1.694998E-16</c:v>
                </c:pt>
                <c:pt idx="22">
                  <c:v>-1.792433E-16</c:v>
                </c:pt>
                <c:pt idx="23">
                  <c:v>-1.971294E-16</c:v>
                </c:pt>
                <c:pt idx="24">
                  <c:v>-1.79709E-16</c:v>
                </c:pt>
                <c:pt idx="25">
                  <c:v>-2.177998E-16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4BC-41CE-9A56-A0862D56C63A}"/>
            </c:ext>
          </c:extLst>
        </c:ser>
        <c:ser>
          <c:idx val="4"/>
          <c:order val="4"/>
          <c:tx>
            <c:strRef>
              <c:f>'Allocation No BTC'!$H$2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'Allocation No BTC'!$B$3:$B$28</c:f>
              <c:numCache>
                <c:formatCode>0.000</c:formatCode>
                <c:ptCount val="26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</c:numCache>
            </c:numRef>
          </c:cat>
          <c:val>
            <c:numRef>
              <c:f>'Allocation No BTC'!$H$3:$H$28</c:f>
              <c:numCache>
                <c:formatCode>0.00%</c:formatCode>
                <c:ptCount val="26"/>
                <c:pt idx="0">
                  <c:v>-3.480665E-18</c:v>
                </c:pt>
                <c:pt idx="1">
                  <c:v>2.728855E-18</c:v>
                </c:pt>
                <c:pt idx="2">
                  <c:v>0.02235384</c:v>
                </c:pt>
                <c:pt idx="3">
                  <c:v>0.06016736</c:v>
                </c:pt>
                <c:pt idx="4">
                  <c:v>0.1175179</c:v>
                </c:pt>
                <c:pt idx="5">
                  <c:v>0.17571</c:v>
                </c:pt>
                <c:pt idx="6">
                  <c:v>0.2102414</c:v>
                </c:pt>
                <c:pt idx="7">
                  <c:v>0.2447729</c:v>
                </c:pt>
                <c:pt idx="8">
                  <c:v>0.2793044</c:v>
                </c:pt>
                <c:pt idx="9">
                  <c:v>0.3138358</c:v>
                </c:pt>
                <c:pt idx="10">
                  <c:v>0.3483673</c:v>
                </c:pt>
                <c:pt idx="11">
                  <c:v>0.3828987</c:v>
                </c:pt>
                <c:pt idx="12">
                  <c:v>0.4174302</c:v>
                </c:pt>
                <c:pt idx="13">
                  <c:v>0.4519617</c:v>
                </c:pt>
                <c:pt idx="14">
                  <c:v>0.4864931</c:v>
                </c:pt>
                <c:pt idx="15">
                  <c:v>0.5210246</c:v>
                </c:pt>
                <c:pt idx="16">
                  <c:v>0.5555561</c:v>
                </c:pt>
                <c:pt idx="17">
                  <c:v>0.5900875</c:v>
                </c:pt>
                <c:pt idx="18">
                  <c:v>0.624619</c:v>
                </c:pt>
                <c:pt idx="19">
                  <c:v>0.6591504</c:v>
                </c:pt>
                <c:pt idx="20">
                  <c:v>0.6936819</c:v>
                </c:pt>
                <c:pt idx="21">
                  <c:v>0.7282134</c:v>
                </c:pt>
                <c:pt idx="22">
                  <c:v>0.7627448</c:v>
                </c:pt>
                <c:pt idx="23">
                  <c:v>0.7972763</c:v>
                </c:pt>
                <c:pt idx="24">
                  <c:v>0.8318077</c:v>
                </c:pt>
                <c:pt idx="25">
                  <c:v>0.8663392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4BC-41CE-9A56-A0862D56C63A}"/>
            </c:ext>
          </c:extLst>
        </c:ser>
        <c:ser>
          <c:idx val="5"/>
          <c:order val="5"/>
          <c:tx>
            <c:strRef>
              <c:f>'Allocation No BTC'!$I$2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'Allocation No BTC'!$B$3:$B$28</c:f>
              <c:numCache>
                <c:formatCode>0.000</c:formatCode>
                <c:ptCount val="26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</c:numCache>
            </c:numRef>
          </c:cat>
          <c:val>
            <c:numRef>
              <c:f>'Allocation No BTC'!$I$3:$I$28</c:f>
              <c:numCache>
                <c:formatCode>0.00%</c:formatCode>
                <c:ptCount val="26"/>
                <c:pt idx="0">
                  <c:v>-6.254204E-17</c:v>
                </c:pt>
                <c:pt idx="1">
                  <c:v>2.033877E-16</c:v>
                </c:pt>
                <c:pt idx="2">
                  <c:v>2.534797E-16</c:v>
                </c:pt>
                <c:pt idx="3">
                  <c:v>2.975697E-16</c:v>
                </c:pt>
                <c:pt idx="4">
                  <c:v>3.497593E-16</c:v>
                </c:pt>
                <c:pt idx="5">
                  <c:v>4.111199E-16</c:v>
                </c:pt>
                <c:pt idx="6">
                  <c:v>1.940262E-17</c:v>
                </c:pt>
                <c:pt idx="7">
                  <c:v>4.430727E-17</c:v>
                </c:pt>
                <c:pt idx="8">
                  <c:v>3.593892E-17</c:v>
                </c:pt>
                <c:pt idx="9">
                  <c:v>2.194496E-17</c:v>
                </c:pt>
                <c:pt idx="10">
                  <c:v>3.019283E-17</c:v>
                </c:pt>
                <c:pt idx="11">
                  <c:v>1.103016E-17</c:v>
                </c:pt>
                <c:pt idx="12">
                  <c:v>-2.254782E-18</c:v>
                </c:pt>
                <c:pt idx="13">
                  <c:v>-1.594457E-18</c:v>
                </c:pt>
                <c:pt idx="14">
                  <c:v>-9.341324E-19</c:v>
                </c:pt>
                <c:pt idx="15">
                  <c:v>1.360398E-17</c:v>
                </c:pt>
                <c:pt idx="16">
                  <c:v>-5.194942E-17</c:v>
                </c:pt>
                <c:pt idx="17">
                  <c:v>-5.538499E-17</c:v>
                </c:pt>
                <c:pt idx="18">
                  <c:v>-2.941028E-17</c:v>
                </c:pt>
                <c:pt idx="19">
                  <c:v>-3.112807E-17</c:v>
                </c:pt>
                <c:pt idx="20">
                  <c:v>-3.284585E-17</c:v>
                </c:pt>
                <c:pt idx="21">
                  <c:v>6.96955E-17</c:v>
                </c:pt>
                <c:pt idx="22">
                  <c:v>4.497836E-17</c:v>
                </c:pt>
                <c:pt idx="23">
                  <c:v>-8.763135E-17</c:v>
                </c:pt>
                <c:pt idx="24">
                  <c:v>1.311397E-16</c:v>
                </c:pt>
                <c:pt idx="25">
                  <c:v>1.379096E-16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4BC-41CE-9A56-A0862D56C63A}"/>
            </c:ext>
          </c:extLst>
        </c:ser>
        <c:ser>
          <c:idx val="6"/>
          <c:order val="6"/>
          <c:tx>
            <c:strRef>
              <c:f>'Allocation No BTC'!$J$2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numRef>
              <c:f>'Allocation No BTC'!$B$3:$B$28</c:f>
              <c:numCache>
                <c:formatCode>0.000</c:formatCode>
                <c:ptCount val="26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</c:numCache>
            </c:numRef>
          </c:cat>
          <c:val>
            <c:numRef>
              <c:f>'Allocation No BTC'!$J$3:$J$28</c:f>
              <c:numCache>
                <c:formatCode>0.00%</c:formatCode>
                <c:ptCount val="26"/>
                <c:pt idx="0">
                  <c:v>0.8045519</c:v>
                </c:pt>
                <c:pt idx="1">
                  <c:v>0.8208974</c:v>
                </c:pt>
                <c:pt idx="2">
                  <c:v>0.8358922</c:v>
                </c:pt>
                <c:pt idx="3">
                  <c:v>0.8467997</c:v>
                </c:pt>
                <c:pt idx="4">
                  <c:v>0.8412973</c:v>
                </c:pt>
                <c:pt idx="5">
                  <c:v>0.82429</c:v>
                </c:pt>
                <c:pt idx="6">
                  <c:v>0.7897586</c:v>
                </c:pt>
                <c:pt idx="7">
                  <c:v>0.7552271</c:v>
                </c:pt>
                <c:pt idx="8">
                  <c:v>0.7206956</c:v>
                </c:pt>
                <c:pt idx="9">
                  <c:v>0.6861642</c:v>
                </c:pt>
                <c:pt idx="10">
                  <c:v>0.6516327</c:v>
                </c:pt>
                <c:pt idx="11">
                  <c:v>0.6171013</c:v>
                </c:pt>
                <c:pt idx="12">
                  <c:v>0.5825698</c:v>
                </c:pt>
                <c:pt idx="13">
                  <c:v>0.5480383</c:v>
                </c:pt>
                <c:pt idx="14">
                  <c:v>0.5135069</c:v>
                </c:pt>
                <c:pt idx="15">
                  <c:v>0.4789754</c:v>
                </c:pt>
                <c:pt idx="16">
                  <c:v>0.4444439</c:v>
                </c:pt>
                <c:pt idx="17">
                  <c:v>0.4099125</c:v>
                </c:pt>
                <c:pt idx="18">
                  <c:v>0.375381</c:v>
                </c:pt>
                <c:pt idx="19">
                  <c:v>0.3408496</c:v>
                </c:pt>
                <c:pt idx="20">
                  <c:v>0.3063181</c:v>
                </c:pt>
                <c:pt idx="21">
                  <c:v>0.2717866</c:v>
                </c:pt>
                <c:pt idx="22">
                  <c:v>0.2372552</c:v>
                </c:pt>
                <c:pt idx="23">
                  <c:v>0.2027237</c:v>
                </c:pt>
                <c:pt idx="24">
                  <c:v>0.1681923</c:v>
                </c:pt>
                <c:pt idx="25">
                  <c:v>0.1336608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4BC-41CE-9A56-A0862D56C63A}"/>
            </c:ext>
          </c:extLst>
        </c:ser>
        <c:ser>
          <c:idx val="7"/>
          <c:order val="7"/>
          <c:tx>
            <c:strRef>
              <c:f>'Allocation No BTC'!$K$2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numRef>
              <c:f>'Allocation No BTC'!$B$3:$B$28</c:f>
              <c:numCache>
                <c:formatCode>0.000</c:formatCode>
                <c:ptCount val="26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</c:numCache>
            </c:numRef>
          </c:cat>
          <c:val>
            <c:numRef>
              <c:f>'Allocation No BTC'!$K$3:$K$28</c:f>
              <c:numCache>
                <c:formatCode>0.00%</c:formatCode>
                <c:ptCount val="26"/>
                <c:pt idx="0">
                  <c:v>1.955519E-17</c:v>
                </c:pt>
                <c:pt idx="1">
                  <c:v>2.117506E-17</c:v>
                </c:pt>
                <c:pt idx="2">
                  <c:v>7.787024E-17</c:v>
                </c:pt>
                <c:pt idx="3">
                  <c:v>1.40729E-16</c:v>
                </c:pt>
                <c:pt idx="4">
                  <c:v>0.0</c:v>
                </c:pt>
                <c:pt idx="5">
                  <c:v>3.856653E-18</c:v>
                </c:pt>
                <c:pt idx="6">
                  <c:v>6.204928E-18</c:v>
                </c:pt>
                <c:pt idx="7">
                  <c:v>2.380579E-17</c:v>
                </c:pt>
                <c:pt idx="8">
                  <c:v>2.732472E-17</c:v>
                </c:pt>
                <c:pt idx="9">
                  <c:v>1.487634E-16</c:v>
                </c:pt>
                <c:pt idx="10">
                  <c:v>1.844672E-16</c:v>
                </c:pt>
                <c:pt idx="11">
                  <c:v>1.979044E-16</c:v>
                </c:pt>
                <c:pt idx="12">
                  <c:v>2.374327E-16</c:v>
                </c:pt>
                <c:pt idx="13">
                  <c:v>2.589186E-16</c:v>
                </c:pt>
                <c:pt idx="14">
                  <c:v>2.804046E-16</c:v>
                </c:pt>
                <c:pt idx="15">
                  <c:v>3.018905E-16</c:v>
                </c:pt>
                <c:pt idx="16">
                  <c:v>3.217089E-16</c:v>
                </c:pt>
                <c:pt idx="17">
                  <c:v>3.43063E-16</c:v>
                </c:pt>
                <c:pt idx="18">
                  <c:v>3.64417E-16</c:v>
                </c:pt>
                <c:pt idx="19">
                  <c:v>3.857711E-16</c:v>
                </c:pt>
                <c:pt idx="20">
                  <c:v>4.071252E-16</c:v>
                </c:pt>
                <c:pt idx="21">
                  <c:v>4.284793E-16</c:v>
                </c:pt>
                <c:pt idx="22">
                  <c:v>4.498334E-16</c:v>
                </c:pt>
                <c:pt idx="23">
                  <c:v>8.031754E-16</c:v>
                </c:pt>
                <c:pt idx="24">
                  <c:v>1.089889E-15</c:v>
                </c:pt>
                <c:pt idx="25">
                  <c:v>1.144191E-15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4BC-41CE-9A56-A0862D56C63A}"/>
            </c:ext>
          </c:extLst>
        </c:ser>
        <c:ser>
          <c:idx val="8"/>
          <c:order val="8"/>
          <c:tx>
            <c:strRef>
              <c:f>'Allocation No BTC'!$L$2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'Allocation No BTC'!$B$3:$B$28</c:f>
              <c:numCache>
                <c:formatCode>0.000</c:formatCode>
                <c:ptCount val="26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</c:numCache>
            </c:numRef>
          </c:cat>
          <c:val>
            <c:numRef>
              <c:f>'Allocation No BTC'!$L$3:$L$28</c:f>
              <c:numCache>
                <c:formatCode>0.00%</c:formatCode>
                <c:ptCount val="26"/>
                <c:pt idx="0">
                  <c:v>0.03378647</c:v>
                </c:pt>
                <c:pt idx="1">
                  <c:v>0.02347018</c:v>
                </c:pt>
                <c:pt idx="2">
                  <c:v>0.01479291</c:v>
                </c:pt>
                <c:pt idx="3">
                  <c:v>0.0</c:v>
                </c:pt>
                <c:pt idx="4">
                  <c:v>2.726765E-17</c:v>
                </c:pt>
                <c:pt idx="5">
                  <c:v>4.479153E-17</c:v>
                </c:pt>
                <c:pt idx="6">
                  <c:v>2.237781E-18</c:v>
                </c:pt>
                <c:pt idx="7">
                  <c:v>-1.460226E-17</c:v>
                </c:pt>
                <c:pt idx="8">
                  <c:v>-1.952002E-18</c:v>
                </c:pt>
                <c:pt idx="9">
                  <c:v>-3.179532E-18</c:v>
                </c:pt>
                <c:pt idx="10">
                  <c:v>-4.407062E-18</c:v>
                </c:pt>
                <c:pt idx="11">
                  <c:v>-1.228198E-16</c:v>
                </c:pt>
                <c:pt idx="12">
                  <c:v>7.136176E-18</c:v>
                </c:pt>
                <c:pt idx="13">
                  <c:v>5.91229E-18</c:v>
                </c:pt>
                <c:pt idx="14">
                  <c:v>4.688404E-18</c:v>
                </c:pt>
                <c:pt idx="15">
                  <c:v>3.464518E-18</c:v>
                </c:pt>
                <c:pt idx="16">
                  <c:v>2.240632E-18</c:v>
                </c:pt>
                <c:pt idx="17">
                  <c:v>1.016746E-18</c:v>
                </c:pt>
                <c:pt idx="18">
                  <c:v>-2.071404E-19</c:v>
                </c:pt>
                <c:pt idx="19">
                  <c:v>-1.431026E-18</c:v>
                </c:pt>
                <c:pt idx="20">
                  <c:v>-2.654912E-18</c:v>
                </c:pt>
                <c:pt idx="21">
                  <c:v>-2.259234E-16</c:v>
                </c:pt>
                <c:pt idx="22">
                  <c:v>-5.102684E-18</c:v>
                </c:pt>
                <c:pt idx="23">
                  <c:v>-6.068431E-16</c:v>
                </c:pt>
                <c:pt idx="24">
                  <c:v>-6.394657E-16</c:v>
                </c:pt>
                <c:pt idx="25">
                  <c:v>-6.720883E-16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4BC-41CE-9A56-A0862D56C63A}"/>
            </c:ext>
          </c:extLst>
        </c:ser>
        <c:ser>
          <c:idx val="9"/>
          <c:order val="9"/>
          <c:tx>
            <c:strRef>
              <c:f>'Allocation No BTC'!$M$2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'Allocation No BTC'!$B$3:$B$28</c:f>
              <c:numCache>
                <c:formatCode>0.000</c:formatCode>
                <c:ptCount val="26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</c:numCache>
            </c:numRef>
          </c:cat>
          <c:val>
            <c:numRef>
              <c:f>'Allocation No BTC'!$M$3:$M$28</c:f>
              <c:numCache>
                <c:formatCode>0.00%</c:formatCode>
                <c:ptCount val="26"/>
                <c:pt idx="0">
                  <c:v>0.0752938</c:v>
                </c:pt>
                <c:pt idx="1">
                  <c:v>0.05296779</c:v>
                </c:pt>
                <c:pt idx="2">
                  <c:v>0.03244393</c:v>
                </c:pt>
                <c:pt idx="3">
                  <c:v>0.009695702</c:v>
                </c:pt>
                <c:pt idx="4">
                  <c:v>-2.470622E-18</c:v>
                </c:pt>
                <c:pt idx="5">
                  <c:v>-4.539167E-18</c:v>
                </c:pt>
                <c:pt idx="6">
                  <c:v>3.339798E-17</c:v>
                </c:pt>
                <c:pt idx="7">
                  <c:v>-1.091087E-17</c:v>
                </c:pt>
                <c:pt idx="8">
                  <c:v>-1.664978E-17</c:v>
                </c:pt>
                <c:pt idx="9">
                  <c:v>-2.238868E-17</c:v>
                </c:pt>
                <c:pt idx="10">
                  <c:v>-2.824948E-17</c:v>
                </c:pt>
                <c:pt idx="11">
                  <c:v>1.436939E-16</c:v>
                </c:pt>
                <c:pt idx="12">
                  <c:v>1.210293E-16</c:v>
                </c:pt>
                <c:pt idx="13">
                  <c:v>1.390028E-16</c:v>
                </c:pt>
                <c:pt idx="14">
                  <c:v>1.569762E-16</c:v>
                </c:pt>
                <c:pt idx="15">
                  <c:v>1.749497E-16</c:v>
                </c:pt>
                <c:pt idx="16">
                  <c:v>1.925799E-16</c:v>
                </c:pt>
                <c:pt idx="17">
                  <c:v>2.088712E-16</c:v>
                </c:pt>
                <c:pt idx="18">
                  <c:v>2.806737E-16</c:v>
                </c:pt>
                <c:pt idx="19">
                  <c:v>2.969651E-16</c:v>
                </c:pt>
                <c:pt idx="20">
                  <c:v>2.577453E-16</c:v>
                </c:pt>
                <c:pt idx="21">
                  <c:v>2.740366E-16</c:v>
                </c:pt>
                <c:pt idx="22">
                  <c:v>2.903279E-16</c:v>
                </c:pt>
                <c:pt idx="23">
                  <c:v>7.500273E-17</c:v>
                </c:pt>
                <c:pt idx="24">
                  <c:v>7.926195E-17</c:v>
                </c:pt>
                <c:pt idx="25">
                  <c:v>8.352117E-17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4BC-41CE-9A56-A0862D56C63A}"/>
            </c:ext>
          </c:extLst>
        </c:ser>
        <c:ser>
          <c:idx val="10"/>
          <c:order val="10"/>
          <c:tx>
            <c:strRef>
              <c:f>'Allocation No BTC'!$N$2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'Allocation No BTC'!$B$3:$B$28</c:f>
              <c:numCache>
                <c:formatCode>0.000</c:formatCode>
                <c:ptCount val="26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</c:numCache>
            </c:numRef>
          </c:cat>
          <c:val>
            <c:numRef>
              <c:f>'Allocation No BTC'!$N$3:$N$28</c:f>
              <c:numCache>
                <c:formatCode>0.00%</c:formatCode>
                <c:ptCount val="26"/>
                <c:pt idx="0">
                  <c:v>8.765662E-18</c:v>
                </c:pt>
                <c:pt idx="1">
                  <c:v>-4.889249E-18</c:v>
                </c:pt>
                <c:pt idx="2">
                  <c:v>0.0008269949</c:v>
                </c:pt>
                <c:pt idx="3">
                  <c:v>0.009950299</c:v>
                </c:pt>
                <c:pt idx="4">
                  <c:v>0.006076893</c:v>
                </c:pt>
                <c:pt idx="5">
                  <c:v>0.0</c:v>
                </c:pt>
                <c:pt idx="6">
                  <c:v>0.0</c:v>
                </c:pt>
                <c:pt idx="7">
                  <c:v>-3.469447E-18</c:v>
                </c:pt>
                <c:pt idx="8">
                  <c:v>-5.996827E-18</c:v>
                </c:pt>
                <c:pt idx="9">
                  <c:v>1.57633E-17</c:v>
                </c:pt>
                <c:pt idx="10">
                  <c:v>1.952695E-17</c:v>
                </c:pt>
                <c:pt idx="11">
                  <c:v>-8.230079E-17</c:v>
                </c:pt>
                <c:pt idx="12">
                  <c:v>2.581771E-17</c:v>
                </c:pt>
                <c:pt idx="13">
                  <c:v>2.848959E-17</c:v>
                </c:pt>
                <c:pt idx="14">
                  <c:v>3.116147E-17</c:v>
                </c:pt>
                <c:pt idx="15">
                  <c:v>3.383335E-17</c:v>
                </c:pt>
                <c:pt idx="16">
                  <c:v>0.0</c:v>
                </c:pt>
                <c:pt idx="17">
                  <c:v>0.0</c:v>
                </c:pt>
                <c:pt idx="18">
                  <c:v>8.555559E-17</c:v>
                </c:pt>
                <c:pt idx="19">
                  <c:v>9.129446E-17</c:v>
                </c:pt>
                <c:pt idx="20">
                  <c:v>1.109111E-16</c:v>
                </c:pt>
                <c:pt idx="21">
                  <c:v>-7.214169E-18</c:v>
                </c:pt>
                <c:pt idx="22">
                  <c:v>-7.019858E-18</c:v>
                </c:pt>
                <c:pt idx="23">
                  <c:v>4.200231E-17</c:v>
                </c:pt>
                <c:pt idx="24">
                  <c:v>-4.19875E-17</c:v>
                </c:pt>
                <c:pt idx="25">
                  <c:v>-7.217998E-17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34BC-41CE-9A56-A0862D56C63A}"/>
            </c:ext>
          </c:extLst>
        </c:ser>
        <c:ser>
          <c:idx val="11"/>
          <c:order val="11"/>
          <c:tx>
            <c:strRef>
              <c:f>'Allocation No BTC'!$O$2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'Allocation No BTC'!$B$3:$B$28</c:f>
              <c:numCache>
                <c:formatCode>0.000</c:formatCode>
                <c:ptCount val="26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</c:numCache>
            </c:numRef>
          </c:cat>
          <c:val>
            <c:numRef>
              <c:f>'Allocation No BTC'!$O$3:$O$28</c:f>
              <c:numCache>
                <c:formatCode>0.00%</c:formatCode>
                <c:ptCount val="26"/>
                <c:pt idx="0">
                  <c:v>7.156236E-18</c:v>
                </c:pt>
                <c:pt idx="1">
                  <c:v>-4.459018E-18</c:v>
                </c:pt>
                <c:pt idx="2">
                  <c:v>-1.878652E-17</c:v>
                </c:pt>
                <c:pt idx="3">
                  <c:v>-3.260317E-17</c:v>
                </c:pt>
                <c:pt idx="4">
                  <c:v>-5.00814E-17</c:v>
                </c:pt>
                <c:pt idx="5">
                  <c:v>-7.110489E-17</c:v>
                </c:pt>
                <c:pt idx="6">
                  <c:v>-8.059225E-17</c:v>
                </c:pt>
                <c:pt idx="7">
                  <c:v>-9.701851E-17</c:v>
                </c:pt>
                <c:pt idx="8">
                  <c:v>-1.169142E-16</c:v>
                </c:pt>
                <c:pt idx="9">
                  <c:v>-1.333405E-16</c:v>
                </c:pt>
                <c:pt idx="10">
                  <c:v>-1.497667E-16</c:v>
                </c:pt>
                <c:pt idx="11">
                  <c:v>-1.66193E-16</c:v>
                </c:pt>
                <c:pt idx="12">
                  <c:v>-1.826192E-16</c:v>
                </c:pt>
                <c:pt idx="13">
                  <c:v>-1.990455E-16</c:v>
                </c:pt>
                <c:pt idx="14">
                  <c:v>-2.154717E-16</c:v>
                </c:pt>
                <c:pt idx="15">
                  <c:v>-2.31898E-16</c:v>
                </c:pt>
                <c:pt idx="16">
                  <c:v>-2.483242E-16</c:v>
                </c:pt>
                <c:pt idx="17">
                  <c:v>-2.647505E-16</c:v>
                </c:pt>
                <c:pt idx="18">
                  <c:v>-2.811768E-16</c:v>
                </c:pt>
                <c:pt idx="19">
                  <c:v>-2.97603E-16</c:v>
                </c:pt>
                <c:pt idx="20">
                  <c:v>-3.140293E-16</c:v>
                </c:pt>
                <c:pt idx="21">
                  <c:v>-3.304555E-16</c:v>
                </c:pt>
                <c:pt idx="22">
                  <c:v>-3.468818E-16</c:v>
                </c:pt>
                <c:pt idx="23">
                  <c:v>-3.63308E-16</c:v>
                </c:pt>
                <c:pt idx="24">
                  <c:v>-3.797343E-16</c:v>
                </c:pt>
                <c:pt idx="25">
                  <c:v>-3.961605E-16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34BC-41CE-9A56-A0862D56C63A}"/>
            </c:ext>
          </c:extLst>
        </c:ser>
        <c:ser>
          <c:idx val="12"/>
          <c:order val="12"/>
          <c:tx>
            <c:strRef>
              <c:f>'Allocation No BTC'!$P$2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'Allocation No BTC'!$B$3:$B$28</c:f>
              <c:numCache>
                <c:formatCode>0.000</c:formatCode>
                <c:ptCount val="26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</c:numCache>
            </c:numRef>
          </c:cat>
          <c:val>
            <c:numRef>
              <c:f>'Allocation No BTC'!$P$3:$P$28</c:f>
              <c:numCache>
                <c:formatCode>0.00%</c:formatCode>
                <c:ptCount val="26"/>
                <c:pt idx="0">
                  <c:v>7.337869E-18</c:v>
                </c:pt>
                <c:pt idx="1">
                  <c:v>-5.358491E-18</c:v>
                </c:pt>
                <c:pt idx="2">
                  <c:v>-1.732265E-18</c:v>
                </c:pt>
                <c:pt idx="3">
                  <c:v>2.353944E-18</c:v>
                </c:pt>
                <c:pt idx="4">
                  <c:v>1.014786E-17</c:v>
                </c:pt>
                <c:pt idx="5">
                  <c:v>2.068842E-17</c:v>
                </c:pt>
                <c:pt idx="6">
                  <c:v>3.49208E-17</c:v>
                </c:pt>
                <c:pt idx="7">
                  <c:v>4.915317E-17</c:v>
                </c:pt>
                <c:pt idx="8">
                  <c:v>-8.441851E-18</c:v>
                </c:pt>
                <c:pt idx="9">
                  <c:v>1.430702E-18</c:v>
                </c:pt>
                <c:pt idx="10">
                  <c:v>0.0</c:v>
                </c:pt>
                <c:pt idx="11">
                  <c:v>-6.938894E-18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1.387779E-17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1.387779E-17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4BC-41CE-9A56-A0862D56C63A}"/>
            </c:ext>
          </c:extLst>
        </c:ser>
        <c:ser>
          <c:idx val="13"/>
          <c:order val="13"/>
          <c:tx>
            <c:strRef>
              <c:f>'Allocation No BTC'!$Q$2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'Allocation No BTC'!$B$3:$B$28</c:f>
              <c:numCache>
                <c:formatCode>0.000</c:formatCode>
                <c:ptCount val="26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</c:numCache>
            </c:numRef>
          </c:cat>
          <c:val>
            <c:numRef>
              <c:f>'Allocation No BTC'!$Q$3:$Q$28</c:f>
              <c:numCache>
                <c:formatCode>0.00%</c:formatCode>
                <c:ptCount val="26"/>
                <c:pt idx="0">
                  <c:v>0.004756929</c:v>
                </c:pt>
                <c:pt idx="1">
                  <c:v>0.004481345</c:v>
                </c:pt>
                <c:pt idx="2">
                  <c:v>0.004662807</c:v>
                </c:pt>
                <c:pt idx="3">
                  <c:v>0.004153145</c:v>
                </c:pt>
                <c:pt idx="4">
                  <c:v>0.001575553</c:v>
                </c:pt>
                <c:pt idx="5">
                  <c:v>1.00588E-19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-3.932731E-18</c:v>
                </c:pt>
                <c:pt idx="11">
                  <c:v>0.0</c:v>
                </c:pt>
                <c:pt idx="12">
                  <c:v>-1.173671E-17</c:v>
                </c:pt>
                <c:pt idx="13">
                  <c:v>1.708539E-18</c:v>
                </c:pt>
                <c:pt idx="14">
                  <c:v>-5.662896E-18</c:v>
                </c:pt>
                <c:pt idx="15">
                  <c:v>-6.095438E-18</c:v>
                </c:pt>
                <c:pt idx="16">
                  <c:v>-6.527979E-18</c:v>
                </c:pt>
                <c:pt idx="17">
                  <c:v>-6.960521E-18</c:v>
                </c:pt>
                <c:pt idx="18">
                  <c:v>-7.393062E-18</c:v>
                </c:pt>
                <c:pt idx="19">
                  <c:v>-7.825603E-18</c:v>
                </c:pt>
                <c:pt idx="20">
                  <c:v>-8.258145E-18</c:v>
                </c:pt>
                <c:pt idx="21">
                  <c:v>-8.690686E-18</c:v>
                </c:pt>
                <c:pt idx="22">
                  <c:v>-9.123228E-18</c:v>
                </c:pt>
                <c:pt idx="23">
                  <c:v>9.555769E-18</c:v>
                </c:pt>
                <c:pt idx="24">
                  <c:v>9.98831E-18</c:v>
                </c:pt>
                <c:pt idx="25">
                  <c:v>1.042085E-17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34BC-41CE-9A56-A0862D56C63A}"/>
            </c:ext>
          </c:extLst>
        </c:ser>
        <c:ser>
          <c:idx val="14"/>
          <c:order val="14"/>
          <c:tx>
            <c:strRef>
              <c:f>'Allocation No BTC'!$R$2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numRef>
              <c:f>'Allocation No BTC'!$B$3:$B$28</c:f>
              <c:numCache>
                <c:formatCode>0.000</c:formatCode>
                <c:ptCount val="26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</c:numCache>
            </c:numRef>
          </c:cat>
          <c:val>
            <c:numRef>
              <c:f>'Allocation No BTC'!$R$3:$R$28</c:f>
              <c:numCache>
                <c:formatCode>0.00%</c:formatCode>
                <c:ptCount val="26"/>
                <c:pt idx="0">
                  <c:v>0.01188867</c:v>
                </c:pt>
                <c:pt idx="1">
                  <c:v>0.006570241</c:v>
                </c:pt>
                <c:pt idx="2">
                  <c:v>0.001711483</c:v>
                </c:pt>
                <c:pt idx="3">
                  <c:v>5.346878E-19</c:v>
                </c:pt>
                <c:pt idx="4">
                  <c:v>2.092548E-18</c:v>
                </c:pt>
                <c:pt idx="5">
                  <c:v>-4.61568E-19</c:v>
                </c:pt>
                <c:pt idx="6">
                  <c:v>-7.958918E-19</c:v>
                </c:pt>
                <c:pt idx="7">
                  <c:v>-4.061579E-18</c:v>
                </c:pt>
                <c:pt idx="8">
                  <c:v>-6.991165E-18</c:v>
                </c:pt>
                <c:pt idx="9">
                  <c:v>5.898854E-18</c:v>
                </c:pt>
                <c:pt idx="10">
                  <c:v>-1.948764E-18</c:v>
                </c:pt>
                <c:pt idx="11">
                  <c:v>-4.972481E-18</c:v>
                </c:pt>
                <c:pt idx="12">
                  <c:v>-4.045304E-19</c:v>
                </c:pt>
                <c:pt idx="13">
                  <c:v>-9.904156E-19</c:v>
                </c:pt>
                <c:pt idx="14">
                  <c:v>-1.576301E-18</c:v>
                </c:pt>
                <c:pt idx="15">
                  <c:v>-2.162186E-18</c:v>
                </c:pt>
                <c:pt idx="16">
                  <c:v>-1.208503E-17</c:v>
                </c:pt>
                <c:pt idx="17">
                  <c:v>-1.333632E-17</c:v>
                </c:pt>
                <c:pt idx="18">
                  <c:v>-3.565467E-18</c:v>
                </c:pt>
                <c:pt idx="19">
                  <c:v>-3.583815E-18</c:v>
                </c:pt>
                <c:pt idx="20">
                  <c:v>-3.602164E-18</c:v>
                </c:pt>
                <c:pt idx="21">
                  <c:v>-1.638242E-17</c:v>
                </c:pt>
                <c:pt idx="22">
                  <c:v>-1.76283E-17</c:v>
                </c:pt>
                <c:pt idx="23">
                  <c:v>3.386745E-18</c:v>
                </c:pt>
                <c:pt idx="24">
                  <c:v>-1.382453E-17</c:v>
                </c:pt>
                <c:pt idx="25">
                  <c:v>-1.445142E-17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34BC-41CE-9A56-A0862D56C63A}"/>
            </c:ext>
          </c:extLst>
        </c:ser>
        <c:ser>
          <c:idx val="15"/>
          <c:order val="15"/>
          <c:tx>
            <c:strRef>
              <c:f>'Allocation No BTC'!$S$2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'Allocation No BTC'!$B$3:$B$28</c:f>
              <c:numCache>
                <c:formatCode>0.000</c:formatCode>
                <c:ptCount val="26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</c:numCache>
            </c:numRef>
          </c:cat>
          <c:val>
            <c:numRef>
              <c:f>'Allocation No BTC'!$S$3:$S$28</c:f>
              <c:numCache>
                <c:formatCode>0.00%</c:formatCode>
                <c:ptCount val="26"/>
                <c:pt idx="0">
                  <c:v>0.01139014</c:v>
                </c:pt>
                <c:pt idx="1">
                  <c:v>0.005958648</c:v>
                </c:pt>
                <c:pt idx="2">
                  <c:v>0.0001533426</c:v>
                </c:pt>
                <c:pt idx="3">
                  <c:v>-3.524366E-19</c:v>
                </c:pt>
                <c:pt idx="4">
                  <c:v>0.0</c:v>
                </c:pt>
                <c:pt idx="5">
                  <c:v>0.0</c:v>
                </c:pt>
                <c:pt idx="6">
                  <c:v>-6.053445E-18</c:v>
                </c:pt>
                <c:pt idx="7">
                  <c:v>2.11112E-18</c:v>
                </c:pt>
                <c:pt idx="8">
                  <c:v>-1.035761E-17</c:v>
                </c:pt>
                <c:pt idx="9">
                  <c:v>-2.529079E-17</c:v>
                </c:pt>
                <c:pt idx="10">
                  <c:v>-2.428242E-17</c:v>
                </c:pt>
                <c:pt idx="11">
                  <c:v>-3.32406E-17</c:v>
                </c:pt>
                <c:pt idx="12">
                  <c:v>-1.087302E-17</c:v>
                </c:pt>
                <c:pt idx="13">
                  <c:v>-1.14279E-17</c:v>
                </c:pt>
                <c:pt idx="14">
                  <c:v>-1.198278E-17</c:v>
                </c:pt>
                <c:pt idx="15">
                  <c:v>-1.253765E-17</c:v>
                </c:pt>
                <c:pt idx="16">
                  <c:v>1.882575E-17</c:v>
                </c:pt>
                <c:pt idx="17">
                  <c:v>-7.598318E-18</c:v>
                </c:pt>
                <c:pt idx="18">
                  <c:v>-6.364115E-17</c:v>
                </c:pt>
                <c:pt idx="19">
                  <c:v>-6.836252E-17</c:v>
                </c:pt>
                <c:pt idx="20">
                  <c:v>-7.30839E-17</c:v>
                </c:pt>
                <c:pt idx="21">
                  <c:v>-2.962736E-17</c:v>
                </c:pt>
                <c:pt idx="22">
                  <c:v>-3.152436E-17</c:v>
                </c:pt>
                <c:pt idx="23">
                  <c:v>-1.134254E-16</c:v>
                </c:pt>
                <c:pt idx="24">
                  <c:v>-5.019332E-17</c:v>
                </c:pt>
                <c:pt idx="25">
                  <c:v>-5.226478E-17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34BC-41CE-9A56-A0862D56C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763296"/>
        <c:axId val="1862766144"/>
      </c:areaChart>
      <c:catAx>
        <c:axId val="186276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Expected Return (annualized)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it-IT"/>
          </a:p>
        </c:txPr>
        <c:crossAx val="1862766144"/>
        <c:crosses val="autoZero"/>
        <c:auto val="1"/>
        <c:lblAlgn val="ctr"/>
        <c:lblOffset val="100"/>
        <c:noMultiLvlLbl val="0"/>
      </c:catAx>
      <c:valAx>
        <c:axId val="1862766144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Allocation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it-IT"/>
          </a:p>
        </c:txPr>
        <c:crossAx val="18627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latin typeface="Garamond" panose="02020404030301010803" pitchFamily="18" charset="0"/>
              </a:rPr>
              <a:t>CAPM Optimal Asset Allocation</a:t>
            </a:r>
            <a:endParaRPr lang="en-US" b="1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'Allocation linear on vol'!$C$2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vol'!$C$3:$C$29</c:f>
              <c:numCache>
                <c:formatCode>0.00%</c:formatCode>
                <c:ptCount val="27"/>
                <c:pt idx="0">
                  <c:v>0.0002462774</c:v>
                </c:pt>
                <c:pt idx="1">
                  <c:v>0.00823687812815398</c:v>
                </c:pt>
                <c:pt idx="2">
                  <c:v>0.0137117356621028</c:v>
                </c:pt>
                <c:pt idx="3">
                  <c:v>0.0178042945124042</c:v>
                </c:pt>
                <c:pt idx="4">
                  <c:v>0.02136989905673</c:v>
                </c:pt>
                <c:pt idx="5">
                  <c:v>0.0246304533587217</c:v>
                </c:pt>
                <c:pt idx="6">
                  <c:v>0.0276894677848329</c:v>
                </c:pt>
                <c:pt idx="7">
                  <c:v>0.0306080932949993</c:v>
                </c:pt>
                <c:pt idx="8">
                  <c:v>0.0334276414569983</c:v>
                </c:pt>
                <c:pt idx="9">
                  <c:v>0.0361700518832679</c:v>
                </c:pt>
                <c:pt idx="10">
                  <c:v>0.038849690111558</c:v>
                </c:pt>
                <c:pt idx="11">
                  <c:v>0.0414788340963909</c:v>
                </c:pt>
                <c:pt idx="12">
                  <c:v>0.0440665993363994</c:v>
                </c:pt>
                <c:pt idx="13">
                  <c:v>0.0466346989711224</c:v>
                </c:pt>
                <c:pt idx="14">
                  <c:v>0.049198828436598</c:v>
                </c:pt>
                <c:pt idx="15">
                  <c:v>0.0517358817981665</c:v>
                </c:pt>
                <c:pt idx="16">
                  <c:v>0.054254383450396</c:v>
                </c:pt>
                <c:pt idx="17">
                  <c:v>0.0567634616415694</c:v>
                </c:pt>
                <c:pt idx="18">
                  <c:v>0.059253826805343</c:v>
                </c:pt>
                <c:pt idx="19">
                  <c:v>0.0617277662535562</c:v>
                </c:pt>
                <c:pt idx="20">
                  <c:v>0.0641871976801922</c:v>
                </c:pt>
                <c:pt idx="21">
                  <c:v>0.0666337423255449</c:v>
                </c:pt>
                <c:pt idx="22">
                  <c:v>0.0690687819045527</c:v>
                </c:pt>
                <c:pt idx="23">
                  <c:v>0.0714935020791094</c:v>
                </c:pt>
                <c:pt idx="24">
                  <c:v>0.073908926998986</c:v>
                </c:pt>
                <c:pt idx="25">
                  <c:v>0.0763159463444567</c:v>
                </c:pt>
                <c:pt idx="26">
                  <c:v>0.0787153372807287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FC-40AD-B22E-A3E0B988FFFD}"/>
            </c:ext>
          </c:extLst>
        </c:ser>
        <c:ser>
          <c:idx val="15"/>
          <c:order val="1"/>
          <c:tx>
            <c:strRef>
              <c:f>'Allocation linear on vol'!$R$2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vol'!$R$3:$R$29</c:f>
              <c:numCache>
                <c:formatCode>0.00%</c:formatCode>
                <c:ptCount val="27"/>
                <c:pt idx="0">
                  <c:v>0.0077208175</c:v>
                </c:pt>
                <c:pt idx="1">
                  <c:v>0.00458156710365479</c:v>
                </c:pt>
                <c:pt idx="2">
                  <c:v>0.00236538514544838</c:v>
                </c:pt>
                <c:pt idx="3">
                  <c:v>0.00066939760077582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6DFC-40AD-B22E-A3E0B988FFFD}"/>
            </c:ext>
          </c:extLst>
        </c:ser>
        <c:ser>
          <c:idx val="14"/>
          <c:order val="2"/>
          <c:tx>
            <c:strRef>
              <c:f>'Allocation linear on vol'!$Q$2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vol'!$Q$3:$Q$29</c:f>
              <c:numCache>
                <c:formatCode>0.00%</c:formatCode>
                <c:ptCount val="27"/>
                <c:pt idx="0">
                  <c:v>0.008067409</c:v>
                </c:pt>
                <c:pt idx="1">
                  <c:v>0.0045300449516022</c:v>
                </c:pt>
                <c:pt idx="2">
                  <c:v>0.00209602050600383</c:v>
                </c:pt>
                <c:pt idx="3">
                  <c:v>0.00027029961726818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6DFC-40AD-B22E-A3E0B988FFFD}"/>
            </c:ext>
          </c:extLst>
        </c:ser>
        <c:ser>
          <c:idx val="13"/>
          <c:order val="3"/>
          <c:tx>
            <c:strRef>
              <c:f>'Allocation linear on vol'!$P$2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vol'!$P$3:$P$29</c:f>
              <c:numCache>
                <c:formatCode>0.00%</c:formatCode>
                <c:ptCount val="27"/>
                <c:pt idx="0">
                  <c:v>0.004606739</c:v>
                </c:pt>
                <c:pt idx="1">
                  <c:v>0.00490281935969543</c:v>
                </c:pt>
                <c:pt idx="2">
                  <c:v>0.00530127081913027</c:v>
                </c:pt>
                <c:pt idx="3">
                  <c:v>0.00571700743341069</c:v>
                </c:pt>
                <c:pt idx="4">
                  <c:v>0.00585055587563464</c:v>
                </c:pt>
                <c:pt idx="5">
                  <c:v>0.00586709740880532</c:v>
                </c:pt>
                <c:pt idx="6">
                  <c:v>0.00588261648437116</c:v>
                </c:pt>
                <c:pt idx="7">
                  <c:v>0.00589742333505287</c:v>
                </c:pt>
                <c:pt idx="8">
                  <c:v>0.00589037035582245</c:v>
                </c:pt>
                <c:pt idx="9">
                  <c:v>0.00587083643026244</c:v>
                </c:pt>
                <c:pt idx="10">
                  <c:v>0.00585174962502797</c:v>
                </c:pt>
                <c:pt idx="11">
                  <c:v>0.00583302248543051</c:v>
                </c:pt>
                <c:pt idx="12">
                  <c:v>0.00581459008265039</c:v>
                </c:pt>
                <c:pt idx="13">
                  <c:v>0.00571592099616832</c:v>
                </c:pt>
                <c:pt idx="14">
                  <c:v>0.00547276580741667</c:v>
                </c:pt>
                <c:pt idx="15">
                  <c:v>0.00523217823283774</c:v>
                </c:pt>
                <c:pt idx="16">
                  <c:v>0.00492165615142317</c:v>
                </c:pt>
                <c:pt idx="17">
                  <c:v>0.00443723672698474</c:v>
                </c:pt>
                <c:pt idx="18">
                  <c:v>0.00395643016482949</c:v>
                </c:pt>
                <c:pt idx="19">
                  <c:v>0.00347879486122878</c:v>
                </c:pt>
                <c:pt idx="20">
                  <c:v>0.00300396057335047</c:v>
                </c:pt>
                <c:pt idx="21">
                  <c:v>0.00253161429369526</c:v>
                </c:pt>
                <c:pt idx="22">
                  <c:v>0.00206148925913178</c:v>
                </c:pt>
                <c:pt idx="23">
                  <c:v>0.00159335655784128</c:v>
                </c:pt>
                <c:pt idx="24">
                  <c:v>0.00112701846061611</c:v>
                </c:pt>
                <c:pt idx="25">
                  <c:v>0.000662303199829517</c:v>
                </c:pt>
                <c:pt idx="26">
                  <c:v>0.000199060730766362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6DFC-40AD-B22E-A3E0B988FFFD}"/>
            </c:ext>
          </c:extLst>
        </c:ser>
        <c:ser>
          <c:idx val="12"/>
          <c:order val="4"/>
          <c:tx>
            <c:strRef>
              <c:f>'Allocation linear on vol'!$O$2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vol'!$O$3:$O$29</c:f>
              <c:numCache>
                <c:formatCode>0.00%</c:formatCode>
                <c:ptCount val="27"/>
                <c:pt idx="0">
                  <c:v>9.504782E-18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6DFC-40AD-B22E-A3E0B988FFFD}"/>
            </c:ext>
          </c:extLst>
        </c:ser>
        <c:ser>
          <c:idx val="8"/>
          <c:order val="5"/>
          <c:tx>
            <c:strRef>
              <c:f>'Allocation linear on vol'!$K$2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vol'!$K$3:$K$29</c:f>
              <c:numCache>
                <c:formatCode>0.00%</c:formatCode>
                <c:ptCount val="27"/>
                <c:pt idx="0">
                  <c:v>0.02632424</c:v>
                </c:pt>
                <c:pt idx="1">
                  <c:v>0.0198444330848092</c:v>
                </c:pt>
                <c:pt idx="2">
                  <c:v>0.0158094462726522</c:v>
                </c:pt>
                <c:pt idx="3">
                  <c:v>0.0130371621507398</c:v>
                </c:pt>
                <c:pt idx="4">
                  <c:v>0.00995566630070177</c:v>
                </c:pt>
                <c:pt idx="5">
                  <c:v>0.00680613132015494</c:v>
                </c:pt>
                <c:pt idx="6">
                  <c:v>0.00385127394049116</c:v>
                </c:pt>
                <c:pt idx="7">
                  <c:v>0.0010320253440883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DFC-40AD-B22E-A3E0B988FFFD}"/>
            </c:ext>
          </c:extLst>
        </c:ser>
        <c:ser>
          <c:idx val="9"/>
          <c:order val="6"/>
          <c:tx>
            <c:strRef>
              <c:f>'Allocation linear on vol'!$L$2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vol'!$L$3:$L$29</c:f>
              <c:numCache>
                <c:formatCode>0.00%</c:formatCode>
                <c:ptCount val="27"/>
                <c:pt idx="0">
                  <c:v>0.05954373</c:v>
                </c:pt>
                <c:pt idx="1">
                  <c:v>0.0509151423653359</c:v>
                </c:pt>
                <c:pt idx="2">
                  <c:v>0.0450363664564238</c:v>
                </c:pt>
                <c:pt idx="3">
                  <c:v>0.0406618836557743</c:v>
                </c:pt>
                <c:pt idx="4">
                  <c:v>0.0365854768428488</c:v>
                </c:pt>
                <c:pt idx="5">
                  <c:v>0.0327458813628269</c:v>
                </c:pt>
                <c:pt idx="6">
                  <c:v>0.0291436171844191</c:v>
                </c:pt>
                <c:pt idx="7">
                  <c:v>0.0257066735611014</c:v>
                </c:pt>
                <c:pt idx="8">
                  <c:v>0.0213995649009577</c:v>
                </c:pt>
                <c:pt idx="9">
                  <c:v>0.0166246762528298</c:v>
                </c:pt>
                <c:pt idx="10">
                  <c:v>0.0119590820606593</c:v>
                </c:pt>
                <c:pt idx="11">
                  <c:v>0.00738140482926545</c:v>
                </c:pt>
                <c:pt idx="12">
                  <c:v>0.00287577330519639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DFC-40AD-B22E-A3E0B988FFFD}"/>
            </c:ext>
          </c:extLst>
        </c:ser>
        <c:ser>
          <c:idx val="10"/>
          <c:order val="7"/>
          <c:tx>
            <c:strRef>
              <c:f>'Allocation linear on vol'!$M$2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vol'!$M$3:$M$29</c:f>
              <c:numCache>
                <c:formatCode>0.00%</c:formatCode>
                <c:ptCount val="27"/>
                <c:pt idx="0">
                  <c:v>7.604687E-19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6DFC-40AD-B22E-A3E0B988FFFD}"/>
            </c:ext>
          </c:extLst>
        </c:ser>
        <c:ser>
          <c:idx val="11"/>
          <c:order val="8"/>
          <c:tx>
            <c:strRef>
              <c:f>'Allocation linear on vol'!$N$2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vol'!$N$3:$N$29</c:f>
              <c:numCache>
                <c:formatCode>0.00%</c:formatCode>
                <c:ptCount val="27"/>
                <c:pt idx="0">
                  <c:v>-3.243603E-18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6DFC-40AD-B22E-A3E0B988FFFD}"/>
            </c:ext>
          </c:extLst>
        </c:ser>
        <c:ser>
          <c:idx val="1"/>
          <c:order val="9"/>
          <c:tx>
            <c:strRef>
              <c:f>'Allocation linear on vol'!$D$2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vol'!$D$3:$D$29</c:f>
              <c:numCache>
                <c:formatCode>0.00%</c:formatCode>
                <c:ptCount val="27"/>
                <c:pt idx="0">
                  <c:v>4.358574E-19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FC-40AD-B22E-A3E0B988FFFD}"/>
            </c:ext>
          </c:extLst>
        </c:ser>
        <c:ser>
          <c:idx val="3"/>
          <c:order val="10"/>
          <c:tx>
            <c:strRef>
              <c:f>'Allocation linear on vol'!$F$2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vol'!$F$3:$F$29</c:f>
              <c:numCache>
                <c:formatCode>0.00%</c:formatCode>
                <c:ptCount val="27"/>
                <c:pt idx="0">
                  <c:v>1.145348E-18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DFC-40AD-B22E-A3E0B988FFFD}"/>
            </c:ext>
          </c:extLst>
        </c:ser>
        <c:ser>
          <c:idx val="4"/>
          <c:order val="11"/>
          <c:tx>
            <c:strRef>
              <c:f>'Allocation linear on vol'!$G$2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vol'!$G$3:$G$29</c:f>
              <c:numCache>
                <c:formatCode>0.00%</c:formatCode>
                <c:ptCount val="27"/>
                <c:pt idx="0">
                  <c:v>-4.782953E-19</c:v>
                </c:pt>
                <c:pt idx="1">
                  <c:v>0.0</c:v>
                </c:pt>
                <c:pt idx="2">
                  <c:v>0.00831041220023072</c:v>
                </c:pt>
                <c:pt idx="3">
                  <c:v>0.0195315232934265</c:v>
                </c:pt>
                <c:pt idx="4">
                  <c:v>0.0292089605361277</c:v>
                </c:pt>
                <c:pt idx="5">
                  <c:v>0.0380028918591325</c:v>
                </c:pt>
                <c:pt idx="6">
                  <c:v>0.0462532567626924</c:v>
                </c:pt>
                <c:pt idx="7">
                  <c:v>0.0541249834437341</c:v>
                </c:pt>
                <c:pt idx="8">
                  <c:v>0.0618772420615202</c:v>
                </c:pt>
                <c:pt idx="9">
                  <c:v>0.0695050916213369</c:v>
                </c:pt>
                <c:pt idx="10">
                  <c:v>0.0769583440901636</c:v>
                </c:pt>
                <c:pt idx="11">
                  <c:v>0.0842711498596054</c:v>
                </c:pt>
                <c:pt idx="12">
                  <c:v>0.0914688631405311</c:v>
                </c:pt>
                <c:pt idx="13">
                  <c:v>0.0987295900025679</c:v>
                </c:pt>
                <c:pt idx="14">
                  <c:v>0.106190916313169</c:v>
                </c:pt>
                <c:pt idx="15">
                  <c:v>0.113573454228257</c:v>
                </c:pt>
                <c:pt idx="16">
                  <c:v>0.11937089817153</c:v>
                </c:pt>
                <c:pt idx="17">
                  <c:v>0.121408039386686</c:v>
                </c:pt>
                <c:pt idx="18">
                  <c:v>0.123429987341022</c:v>
                </c:pt>
                <c:pt idx="19">
                  <c:v>0.125438599121829</c:v>
                </c:pt>
                <c:pt idx="20">
                  <c:v>0.127435431720619</c:v>
                </c:pt>
                <c:pt idx="21">
                  <c:v>0.12942180143572</c:v>
                </c:pt>
                <c:pt idx="22">
                  <c:v>0.131398830092852</c:v>
                </c:pt>
                <c:pt idx="23">
                  <c:v>0.133367480340654</c:v>
                </c:pt>
                <c:pt idx="24">
                  <c:v>0.135328583694749</c:v>
                </c:pt>
                <c:pt idx="25">
                  <c:v>0.137282862493865</c:v>
                </c:pt>
                <c:pt idx="26">
                  <c:v>0.139230947724826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DFC-40AD-B22E-A3E0B988FFFD}"/>
            </c:ext>
          </c:extLst>
        </c:ser>
        <c:ser>
          <c:idx val="2"/>
          <c:order val="12"/>
          <c:tx>
            <c:strRef>
              <c:f>'Allocation linear on vol'!$E$2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vol'!$E$3:$E$29</c:f>
              <c:numCache>
                <c:formatCode>0.00%</c:formatCode>
                <c:ptCount val="27"/>
                <c:pt idx="0">
                  <c:v>0.07724935</c:v>
                </c:pt>
                <c:pt idx="1">
                  <c:v>0.0869184829210644</c:v>
                </c:pt>
                <c:pt idx="2">
                  <c:v>0.0843474549187736</c:v>
                </c:pt>
                <c:pt idx="3">
                  <c:v>0.0768829028142315</c:v>
                </c:pt>
                <c:pt idx="4">
                  <c:v>0.0700334778405779</c:v>
                </c:pt>
                <c:pt idx="5">
                  <c:v>0.0636123444480592</c:v>
                </c:pt>
                <c:pt idx="6">
                  <c:v>0.0575881111857269</c:v>
                </c:pt>
                <c:pt idx="7">
                  <c:v>0.0518403511462334</c:v>
                </c:pt>
                <c:pt idx="8">
                  <c:v>0.0460228409917779</c:v>
                </c:pt>
                <c:pt idx="9">
                  <c:v>0.04020730857795</c:v>
                </c:pt>
                <c:pt idx="10">
                  <c:v>0.034524890357585</c:v>
                </c:pt>
                <c:pt idx="11">
                  <c:v>0.0289495498039049</c:v>
                </c:pt>
                <c:pt idx="12">
                  <c:v>0.0234619566674107</c:v>
                </c:pt>
                <c:pt idx="13">
                  <c:v>0.0176162819354071</c:v>
                </c:pt>
                <c:pt idx="14">
                  <c:v>0.0110602292029408</c:v>
                </c:pt>
                <c:pt idx="15">
                  <c:v>0.00457340556650695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DFC-40AD-B22E-A3E0B988FFFD}"/>
            </c:ext>
          </c:extLst>
        </c:ser>
        <c:ser>
          <c:idx val="6"/>
          <c:order val="13"/>
          <c:tx>
            <c:strRef>
              <c:f>'Allocation linear on vol'!$I$2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vol'!$I$3:$I$29</c:f>
              <c:numCache>
                <c:formatCode>0.00%</c:formatCode>
                <c:ptCount val="27"/>
                <c:pt idx="0">
                  <c:v>0.8162414</c:v>
                </c:pt>
                <c:pt idx="1">
                  <c:v>0.820070632085684</c:v>
                </c:pt>
                <c:pt idx="2">
                  <c:v>0.823021908019234</c:v>
                </c:pt>
                <c:pt idx="3">
                  <c:v>0.825425528921969</c:v>
                </c:pt>
                <c:pt idx="4">
                  <c:v>0.826995963547379</c:v>
                </c:pt>
                <c:pt idx="5">
                  <c:v>0.828335200242299</c:v>
                </c:pt>
                <c:pt idx="6">
                  <c:v>0.829591656657466</c:v>
                </c:pt>
                <c:pt idx="7">
                  <c:v>0.830790449874791</c:v>
                </c:pt>
                <c:pt idx="8">
                  <c:v>0.831382340232924</c:v>
                </c:pt>
                <c:pt idx="9">
                  <c:v>0.831622035234353</c:v>
                </c:pt>
                <c:pt idx="10">
                  <c:v>0.831856243755006</c:v>
                </c:pt>
                <c:pt idx="11">
                  <c:v>0.832086038925403</c:v>
                </c:pt>
                <c:pt idx="12">
                  <c:v>0.832312217467812</c:v>
                </c:pt>
                <c:pt idx="13">
                  <c:v>0.831303508094735</c:v>
                </c:pt>
                <c:pt idx="14">
                  <c:v>0.828077260239876</c:v>
                </c:pt>
                <c:pt idx="15">
                  <c:v>0.824885080174232</c:v>
                </c:pt>
                <c:pt idx="16">
                  <c:v>0.821453062226651</c:v>
                </c:pt>
                <c:pt idx="17">
                  <c:v>0.81739126224476</c:v>
                </c:pt>
                <c:pt idx="18">
                  <c:v>0.813359755688806</c:v>
                </c:pt>
                <c:pt idx="19">
                  <c:v>0.809354839763387</c:v>
                </c:pt>
                <c:pt idx="20">
                  <c:v>0.805373410025839</c:v>
                </c:pt>
                <c:pt idx="21">
                  <c:v>0.80141284194504</c:v>
                </c:pt>
                <c:pt idx="22">
                  <c:v>0.797470898743464</c:v>
                </c:pt>
                <c:pt idx="23">
                  <c:v>0.793545661022396</c:v>
                </c:pt>
                <c:pt idx="24">
                  <c:v>0.789635470845649</c:v>
                </c:pt>
                <c:pt idx="25">
                  <c:v>0.785738887961849</c:v>
                </c:pt>
                <c:pt idx="26">
                  <c:v>0.781854654263679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DFC-40AD-B22E-A3E0B988FFFD}"/>
            </c:ext>
          </c:extLst>
        </c:ser>
        <c:ser>
          <c:idx val="5"/>
          <c:order val="14"/>
          <c:tx>
            <c:strRef>
              <c:f>'Allocation linear on vol'!$H$2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vol'!$H$3:$H$29</c:f>
              <c:numCache>
                <c:formatCode>0.00%</c:formatCode>
                <c:ptCount val="27"/>
                <c:pt idx="0">
                  <c:v>3.457485E-16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DFC-40AD-B22E-A3E0B988FFFD}"/>
            </c:ext>
          </c:extLst>
        </c:ser>
        <c:ser>
          <c:idx val="7"/>
          <c:order val="15"/>
          <c:tx>
            <c:strRef>
              <c:f>'Allocation linear on vol'!$J$2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vol'!$B$3:$B$29</c:f>
              <c:numCache>
                <c:formatCode>0.00%</c:formatCode>
                <c:ptCount val="27"/>
                <c:pt idx="0">
                  <c:v>0.02606333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</c:numCache>
            </c:numRef>
          </c:cat>
          <c:val>
            <c:numRef>
              <c:f>'Allocation linear on vol'!$J$3:$J$29</c:f>
              <c:numCache>
                <c:formatCode>0.00%</c:formatCode>
                <c:ptCount val="27"/>
                <c:pt idx="0">
                  <c:v>1.966793E-17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DFC-40AD-B22E-A3E0B988F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909984"/>
        <c:axId val="1843446736"/>
      </c:areaChart>
      <c:catAx>
        <c:axId val="186290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1">
                    <a:latin typeface="Garamond" panose="02020404030301010803" pitchFamily="18" charset="0"/>
                  </a:rPr>
                  <a:t>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it-IT"/>
          </a:p>
        </c:txPr>
        <c:crossAx val="1843446736"/>
        <c:crosses val="autoZero"/>
        <c:auto val="1"/>
        <c:lblAlgn val="ctr"/>
        <c:lblOffset val="100"/>
        <c:noMultiLvlLbl val="0"/>
      </c:catAx>
      <c:valAx>
        <c:axId val="1843446736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latin typeface="Garamond" panose="02020404030301010803" pitchFamily="18" charset="0"/>
                  </a:rPr>
                  <a:t>Weights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it-IT"/>
          </a:p>
        </c:txPr>
        <c:crossAx val="186290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'Allocation linear on vol No BTC'!$C$2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BTC'!$C$3:$C$41</c:f>
              <c:numCache>
                <c:formatCode>0.00%</c:formatCode>
                <c:ptCount val="3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D6-4178-8D5D-C6D0B00FE2CD}"/>
            </c:ext>
          </c:extLst>
        </c:ser>
        <c:ser>
          <c:idx val="1"/>
          <c:order val="1"/>
          <c:tx>
            <c:strRef>
              <c:f>'Allocation linear on vol No BTC'!$D$2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BTC'!$D$3:$D$41</c:f>
              <c:numCache>
                <c:formatCode>0.00%</c:formatCode>
                <c:ptCount val="39"/>
                <c:pt idx="0">
                  <c:v>-3.534587E-19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FD6-4178-8D5D-C6D0B00FE2CD}"/>
            </c:ext>
          </c:extLst>
        </c:ser>
        <c:ser>
          <c:idx val="2"/>
          <c:order val="2"/>
          <c:tx>
            <c:strRef>
              <c:f>'Allocation linear on vol No BTC'!$E$2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BTC'!$E$3:$E$41</c:f>
              <c:numCache>
                <c:formatCode>0.00%</c:formatCode>
                <c:ptCount val="39"/>
                <c:pt idx="0">
                  <c:v>0.08565443</c:v>
                </c:pt>
                <c:pt idx="1">
                  <c:v>0.0737996640643624</c:v>
                </c:pt>
                <c:pt idx="2">
                  <c:v>0.0262392256412794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FD6-4178-8D5D-C6D0B00FE2CD}"/>
            </c:ext>
          </c:extLst>
        </c:ser>
        <c:ser>
          <c:idx val="3"/>
          <c:order val="3"/>
          <c:tx>
            <c:strRef>
              <c:f>'Allocation linear on vol No BTC'!$F$2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BTC'!$F$3:$F$41</c:f>
              <c:numCache>
                <c:formatCode>0.00%</c:formatCode>
                <c:ptCount val="39"/>
                <c:pt idx="0">
                  <c:v>-6.087998E-19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FD6-4178-8D5D-C6D0B00FE2CD}"/>
            </c:ext>
          </c:extLst>
        </c:ser>
        <c:ser>
          <c:idx val="4"/>
          <c:order val="4"/>
          <c:tx>
            <c:strRef>
              <c:f>'Allocation linear on vol No BTC'!$G$2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BTC'!$G$3:$G$41</c:f>
              <c:numCache>
                <c:formatCode>0.00%</c:formatCode>
                <c:ptCount val="39"/>
                <c:pt idx="0">
                  <c:v>2.728855E-18</c:v>
                </c:pt>
                <c:pt idx="1">
                  <c:v>0.0511549993256382</c:v>
                </c:pt>
                <c:pt idx="2">
                  <c:v>0.128716246258731</c:v>
                </c:pt>
                <c:pt idx="3">
                  <c:v>0.179495380234479</c:v>
                </c:pt>
                <c:pt idx="4">
                  <c:v>0.205309417573947</c:v>
                </c:pt>
                <c:pt idx="5">
                  <c:v>0.227900701260102</c:v>
                </c:pt>
                <c:pt idx="6">
                  <c:v>0.248617313832016</c:v>
                </c:pt>
                <c:pt idx="7">
                  <c:v>0.26809992005415</c:v>
                </c:pt>
                <c:pt idx="8">
                  <c:v>0.286708054512455</c:v>
                </c:pt>
                <c:pt idx="9">
                  <c:v>0.304664994908397</c:v>
                </c:pt>
                <c:pt idx="10">
                  <c:v>0.322119325023779</c:v>
                </c:pt>
                <c:pt idx="11">
                  <c:v>0.339174971698144</c:v>
                </c:pt>
                <c:pt idx="12">
                  <c:v>0.355907507661468</c:v>
                </c:pt>
                <c:pt idx="13">
                  <c:v>0.372373559552205</c:v>
                </c:pt>
                <c:pt idx="14">
                  <c:v>0.3886166259482</c:v>
                </c:pt>
                <c:pt idx="15">
                  <c:v>0.404670780138526</c:v>
                </c:pt>
                <c:pt idx="16">
                  <c:v>0.420563235605572</c:v>
                </c:pt>
                <c:pt idx="17">
                  <c:v>0.436315964193581</c:v>
                </c:pt>
                <c:pt idx="18">
                  <c:v>0.451947046658189</c:v>
                </c:pt>
                <c:pt idx="19">
                  <c:v>0.467471398684653</c:v>
                </c:pt>
                <c:pt idx="20">
                  <c:v>0.482901559638351</c:v>
                </c:pt>
                <c:pt idx="21">
                  <c:v>0.498248101072384</c:v>
                </c:pt>
                <c:pt idx="22">
                  <c:v>0.513520035043624</c:v>
                </c:pt>
                <c:pt idx="23">
                  <c:v>0.528725052629161</c:v>
                </c:pt>
                <c:pt idx="24">
                  <c:v>0.543869838718126</c:v>
                </c:pt>
                <c:pt idx="25">
                  <c:v>0.558960193995573</c:v>
                </c:pt>
                <c:pt idx="26">
                  <c:v>0.574001141331519</c:v>
                </c:pt>
                <c:pt idx="27">
                  <c:v>0.588997125989224</c:v>
                </c:pt>
                <c:pt idx="28">
                  <c:v>0.603952046463241</c:v>
                </c:pt>
                <c:pt idx="29">
                  <c:v>0.618869348337379</c:v>
                </c:pt>
                <c:pt idx="30">
                  <c:v>0.633752145661215</c:v>
                </c:pt>
                <c:pt idx="31">
                  <c:v>0.648603127471394</c:v>
                </c:pt>
                <c:pt idx="32">
                  <c:v>0.663424786014989</c:v>
                </c:pt>
                <c:pt idx="33">
                  <c:v>0.678219293936149</c:v>
                </c:pt>
                <c:pt idx="34">
                  <c:v>0.692988657852041</c:v>
                </c:pt>
                <c:pt idx="35">
                  <c:v>0.70773465352984</c:v>
                </c:pt>
                <c:pt idx="36">
                  <c:v>0.722458916558583</c:v>
                </c:pt>
                <c:pt idx="37">
                  <c:v>0.737162912903343</c:v>
                </c:pt>
                <c:pt idx="38">
                  <c:v>0.751847990668427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FD6-4178-8D5D-C6D0B00FE2CD}"/>
            </c:ext>
          </c:extLst>
        </c:ser>
        <c:ser>
          <c:idx val="5"/>
          <c:order val="5"/>
          <c:tx>
            <c:strRef>
              <c:f>'Allocation linear on vol No BTC'!$H$2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BTC'!$H$3:$H$41</c:f>
              <c:numCache>
                <c:formatCode>0.00%</c:formatCode>
                <c:ptCount val="39"/>
                <c:pt idx="0">
                  <c:v>2.033877E-16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FD6-4178-8D5D-C6D0B00FE2CD}"/>
            </c:ext>
          </c:extLst>
        </c:ser>
        <c:ser>
          <c:idx val="6"/>
          <c:order val="6"/>
          <c:tx>
            <c:strRef>
              <c:f>'Allocation linear on vol No BTC'!$I$2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BTC'!$I$3:$I$41</c:f>
              <c:numCache>
                <c:formatCode>0.00%</c:formatCode>
                <c:ptCount val="39"/>
                <c:pt idx="0">
                  <c:v>0.8208974</c:v>
                </c:pt>
                <c:pt idx="1">
                  <c:v>0.844702896131598</c:v>
                </c:pt>
                <c:pt idx="2">
                  <c:v>0.839247951972333</c:v>
                </c:pt>
                <c:pt idx="3">
                  <c:v>0.820504619765521</c:v>
                </c:pt>
                <c:pt idx="4">
                  <c:v>0.794690582426053</c:v>
                </c:pt>
                <c:pt idx="5">
                  <c:v>0.772099298739898</c:v>
                </c:pt>
                <c:pt idx="6">
                  <c:v>0.751382686167984</c:v>
                </c:pt>
                <c:pt idx="7">
                  <c:v>0.73190007994585</c:v>
                </c:pt>
                <c:pt idx="8">
                  <c:v>0.713291945487545</c:v>
                </c:pt>
                <c:pt idx="9">
                  <c:v>0.695335005091604</c:v>
                </c:pt>
                <c:pt idx="10">
                  <c:v>0.677880674976221</c:v>
                </c:pt>
                <c:pt idx="11">
                  <c:v>0.660825028301856</c:v>
                </c:pt>
                <c:pt idx="12">
                  <c:v>0.644092492338532</c:v>
                </c:pt>
                <c:pt idx="13">
                  <c:v>0.627626440447794</c:v>
                </c:pt>
                <c:pt idx="14">
                  <c:v>0.6113833740518</c:v>
                </c:pt>
                <c:pt idx="15">
                  <c:v>0.595329219861474</c:v>
                </c:pt>
                <c:pt idx="16">
                  <c:v>0.579436764394427</c:v>
                </c:pt>
                <c:pt idx="17">
                  <c:v>0.563684035806419</c:v>
                </c:pt>
                <c:pt idx="18">
                  <c:v>0.548052953341811</c:v>
                </c:pt>
                <c:pt idx="19">
                  <c:v>0.532528601315347</c:v>
                </c:pt>
                <c:pt idx="20">
                  <c:v>0.517098440361649</c:v>
                </c:pt>
                <c:pt idx="21">
                  <c:v>0.501751898927615</c:v>
                </c:pt>
                <c:pt idx="22">
                  <c:v>0.486479964956376</c:v>
                </c:pt>
                <c:pt idx="23">
                  <c:v>0.471274947370839</c:v>
                </c:pt>
                <c:pt idx="24">
                  <c:v>0.456130161281874</c:v>
                </c:pt>
                <c:pt idx="25">
                  <c:v>0.441039806004427</c:v>
                </c:pt>
                <c:pt idx="26">
                  <c:v>0.425998858668481</c:v>
                </c:pt>
                <c:pt idx="27">
                  <c:v>0.411002874010776</c:v>
                </c:pt>
                <c:pt idx="28">
                  <c:v>0.39604795353676</c:v>
                </c:pt>
                <c:pt idx="29">
                  <c:v>0.381130651662621</c:v>
                </c:pt>
                <c:pt idx="30">
                  <c:v>0.366247854338785</c:v>
                </c:pt>
                <c:pt idx="31">
                  <c:v>0.351396872528605</c:v>
                </c:pt>
                <c:pt idx="32">
                  <c:v>0.336575213985011</c:v>
                </c:pt>
                <c:pt idx="33">
                  <c:v>0.32178070606385</c:v>
                </c:pt>
                <c:pt idx="34">
                  <c:v>0.307011342147959</c:v>
                </c:pt>
                <c:pt idx="35">
                  <c:v>0.292265346470159</c:v>
                </c:pt>
                <c:pt idx="36">
                  <c:v>0.277541083441417</c:v>
                </c:pt>
                <c:pt idx="37">
                  <c:v>0.262837087096656</c:v>
                </c:pt>
                <c:pt idx="38">
                  <c:v>0.248152009331572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FD6-4178-8D5D-C6D0B00FE2CD}"/>
            </c:ext>
          </c:extLst>
        </c:ser>
        <c:ser>
          <c:idx val="7"/>
          <c:order val="7"/>
          <c:tx>
            <c:strRef>
              <c:f>'Allocation linear on vol No BTC'!$J$2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BTC'!$J$3:$J$41</c:f>
              <c:numCache>
                <c:formatCode>0.00%</c:formatCode>
                <c:ptCount val="39"/>
                <c:pt idx="0">
                  <c:v>2.117506E-17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FD6-4178-8D5D-C6D0B00FE2CD}"/>
            </c:ext>
          </c:extLst>
        </c:ser>
        <c:ser>
          <c:idx val="8"/>
          <c:order val="8"/>
          <c:tx>
            <c:strRef>
              <c:f>'Allocation linear on vol No BTC'!$K$2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BTC'!$K$3:$K$41</c:f>
              <c:numCache>
                <c:formatCode>0.00%</c:formatCode>
                <c:ptCount val="39"/>
                <c:pt idx="0">
                  <c:v>0.02347018</c:v>
                </c:pt>
                <c:pt idx="1">
                  <c:v>0.00139121900458404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FD6-4178-8D5D-C6D0B00FE2CD}"/>
            </c:ext>
          </c:extLst>
        </c:ser>
        <c:ser>
          <c:idx val="9"/>
          <c:order val="9"/>
          <c:tx>
            <c:strRef>
              <c:f>'Allocation linear on vol No BTC'!$L$2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BTC'!$L$3:$L$41</c:f>
              <c:numCache>
                <c:formatCode>0.00%</c:formatCode>
                <c:ptCount val="39"/>
                <c:pt idx="0">
                  <c:v>0.05296779</c:v>
                </c:pt>
                <c:pt idx="1">
                  <c:v>0.0160242813322625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FD6-4178-8D5D-C6D0B00FE2CD}"/>
            </c:ext>
          </c:extLst>
        </c:ser>
        <c:ser>
          <c:idx val="10"/>
          <c:order val="10"/>
          <c:tx>
            <c:strRef>
              <c:f>'Allocation linear on vol No BTC'!$M$2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BTC'!$M$3:$M$41</c:f>
              <c:numCache>
                <c:formatCode>0.00%</c:formatCode>
                <c:ptCount val="39"/>
                <c:pt idx="0">
                  <c:v>-4.889249E-18</c:v>
                </c:pt>
                <c:pt idx="1">
                  <c:v>0.00859137162837452</c:v>
                </c:pt>
                <c:pt idx="2">
                  <c:v>0.00479919148595874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FD6-4178-8D5D-C6D0B00FE2CD}"/>
            </c:ext>
          </c:extLst>
        </c:ser>
        <c:ser>
          <c:idx val="11"/>
          <c:order val="11"/>
          <c:tx>
            <c:strRef>
              <c:f>'Allocation linear on vol No BTC'!$N$2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BTC'!$N$3:$N$41</c:f>
              <c:numCache>
                <c:formatCode>0.00%</c:formatCode>
                <c:ptCount val="39"/>
                <c:pt idx="0">
                  <c:v>-4.459018E-18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CFD6-4178-8D5D-C6D0B00FE2CD}"/>
            </c:ext>
          </c:extLst>
        </c:ser>
        <c:ser>
          <c:idx val="12"/>
          <c:order val="12"/>
          <c:tx>
            <c:strRef>
              <c:f>'Allocation linear on vol No BTC'!$O$2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BTC'!$O$3:$O$41</c:f>
              <c:numCache>
                <c:formatCode>0.00%</c:formatCode>
                <c:ptCount val="39"/>
                <c:pt idx="0">
                  <c:v>-5.358491E-18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CFD6-4178-8D5D-C6D0B00FE2CD}"/>
            </c:ext>
          </c:extLst>
        </c:ser>
        <c:ser>
          <c:idx val="13"/>
          <c:order val="13"/>
          <c:tx>
            <c:strRef>
              <c:f>'Allocation linear on vol No BTC'!$P$2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BTC'!$P$3:$P$41</c:f>
              <c:numCache>
                <c:formatCode>0.00%</c:formatCode>
                <c:ptCount val="39"/>
                <c:pt idx="0">
                  <c:v>0.004481345</c:v>
                </c:pt>
                <c:pt idx="1">
                  <c:v>0.00433556851317996</c:v>
                </c:pt>
                <c:pt idx="2">
                  <c:v>0.000997384641697589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CFD6-4178-8D5D-C6D0B00FE2CD}"/>
            </c:ext>
          </c:extLst>
        </c:ser>
        <c:ser>
          <c:idx val="14"/>
          <c:order val="14"/>
          <c:tx>
            <c:strRef>
              <c:f>'Allocation linear on vol No BTC'!$Q$2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BTC'!$Q$3:$Q$41</c:f>
              <c:numCache>
                <c:formatCode>0.00%</c:formatCode>
                <c:ptCount val="39"/>
                <c:pt idx="0">
                  <c:v>0.006570241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CFD6-4178-8D5D-C6D0B00FE2CD}"/>
            </c:ext>
          </c:extLst>
        </c:ser>
        <c:ser>
          <c:idx val="15"/>
          <c:order val="15"/>
          <c:tx>
            <c:strRef>
              <c:f>'Allocation linear on vol No BTC'!$R$2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'Allocation linear on vol No BTC'!$B$3:$B$41</c:f>
              <c:numCache>
                <c:formatCode>0.00%</c:formatCode>
                <c:ptCount val="39"/>
                <c:pt idx="0">
                  <c:v>0.02609423</c:v>
                </c:pt>
                <c:pt idx="1">
                  <c:v>0.0275</c:v>
                </c:pt>
                <c:pt idx="2">
                  <c:v>0.03</c:v>
                </c:pt>
                <c:pt idx="3">
                  <c:v>0.0325</c:v>
                </c:pt>
                <c:pt idx="4">
                  <c:v>0.035</c:v>
                </c:pt>
                <c:pt idx="5">
                  <c:v>0.0375</c:v>
                </c:pt>
                <c:pt idx="6">
                  <c:v>0.04</c:v>
                </c:pt>
                <c:pt idx="7">
                  <c:v>0.0425</c:v>
                </c:pt>
                <c:pt idx="8">
                  <c:v>0.045</c:v>
                </c:pt>
                <c:pt idx="9">
                  <c:v>0.0475</c:v>
                </c:pt>
                <c:pt idx="10">
                  <c:v>0.05</c:v>
                </c:pt>
                <c:pt idx="11">
                  <c:v>0.0525</c:v>
                </c:pt>
                <c:pt idx="12">
                  <c:v>0.055</c:v>
                </c:pt>
                <c:pt idx="13">
                  <c:v>0.0575</c:v>
                </c:pt>
                <c:pt idx="14">
                  <c:v>0.06</c:v>
                </c:pt>
                <c:pt idx="15">
                  <c:v>0.0625</c:v>
                </c:pt>
                <c:pt idx="16">
                  <c:v>0.065</c:v>
                </c:pt>
                <c:pt idx="17">
                  <c:v>0.0675</c:v>
                </c:pt>
                <c:pt idx="18">
                  <c:v>0.07</c:v>
                </c:pt>
                <c:pt idx="19">
                  <c:v>0.0725</c:v>
                </c:pt>
                <c:pt idx="20">
                  <c:v>0.075</c:v>
                </c:pt>
                <c:pt idx="21">
                  <c:v>0.0775</c:v>
                </c:pt>
                <c:pt idx="22">
                  <c:v>0.08</c:v>
                </c:pt>
                <c:pt idx="23">
                  <c:v>0.0825</c:v>
                </c:pt>
                <c:pt idx="24">
                  <c:v>0.085</c:v>
                </c:pt>
                <c:pt idx="25">
                  <c:v>0.0875</c:v>
                </c:pt>
                <c:pt idx="26">
                  <c:v>0.09</c:v>
                </c:pt>
                <c:pt idx="27">
                  <c:v>0.0925</c:v>
                </c:pt>
                <c:pt idx="28">
                  <c:v>0.095</c:v>
                </c:pt>
                <c:pt idx="29">
                  <c:v>0.0975</c:v>
                </c:pt>
                <c:pt idx="30">
                  <c:v>0.1</c:v>
                </c:pt>
                <c:pt idx="31">
                  <c:v>0.1025</c:v>
                </c:pt>
                <c:pt idx="32">
                  <c:v>0.105</c:v>
                </c:pt>
                <c:pt idx="33">
                  <c:v>0.1075</c:v>
                </c:pt>
                <c:pt idx="34">
                  <c:v>0.11</c:v>
                </c:pt>
                <c:pt idx="35">
                  <c:v>0.1125</c:v>
                </c:pt>
                <c:pt idx="36">
                  <c:v>0.115</c:v>
                </c:pt>
                <c:pt idx="37">
                  <c:v>0.1175</c:v>
                </c:pt>
                <c:pt idx="38">
                  <c:v>0.12</c:v>
                </c:pt>
              </c:numCache>
            </c:numRef>
          </c:cat>
          <c:val>
            <c:numRef>
              <c:f>'Allocation linear on vol No BTC'!$R$3:$R$41</c:f>
              <c:numCache>
                <c:formatCode>0.00%</c:formatCode>
                <c:ptCount val="39"/>
                <c:pt idx="0">
                  <c:v>0.005958648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CFD6-4178-8D5D-C6D0B00FE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670384"/>
        <c:axId val="1837560320"/>
      </c:areaChart>
      <c:catAx>
        <c:axId val="183767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7560320"/>
        <c:crosses val="autoZero"/>
        <c:auto val="1"/>
        <c:lblAlgn val="ctr"/>
        <c:lblOffset val="100"/>
        <c:noMultiLvlLbl val="0"/>
      </c:catAx>
      <c:valAx>
        <c:axId val="1837560320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76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412" cy="62827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0.67794</cdr:x>
      <cdr:y>0.50162</cdr:y>
    </cdr:from>
    <cdr:to>
      <cdr:x>0.85569</cdr:x>
      <cdr:y>0.58261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3660876" y="1990982"/>
          <a:ext cx="959848" cy="3214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600" b="1" i="0" baseline="0">
              <a:solidFill>
                <a:schemeClr val="bg1"/>
              </a:solidFill>
            </a:rPr>
            <a:t>Nasdaq</a:t>
          </a:r>
          <a:endParaRPr lang="it-IT" sz="1400" b="1" i="0" baseline="0">
            <a:solidFill>
              <a:schemeClr val="bg1"/>
            </a:solidFill>
          </a:endParaRPr>
        </a:p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0.34626</cdr:x>
      <cdr:y>0.31442</cdr:y>
    </cdr:from>
    <cdr:to>
      <cdr:x>0.55986</cdr:x>
      <cdr:y>0.41877</cdr:y>
    </cdr:to>
    <cdr:sp macro="" textlink="">
      <cdr:nvSpPr>
        <cdr:cNvPr id="3" name="CasellaDiTesto 2"/>
        <cdr:cNvSpPr txBox="1"/>
      </cdr:nvSpPr>
      <cdr:spPr>
        <a:xfrm xmlns:a="http://schemas.openxmlformats.org/drawingml/2006/main">
          <a:off x="1869778" y="1247974"/>
          <a:ext cx="1153462" cy="414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600" b="1">
              <a:solidFill>
                <a:schemeClr val="bg1"/>
              </a:solidFill>
            </a:rPr>
            <a:t>Bond</a:t>
          </a:r>
          <a:r>
            <a:rPr lang="it-IT" sz="1600" b="1" baseline="0">
              <a:solidFill>
                <a:schemeClr val="bg1"/>
              </a:solidFill>
            </a:rPr>
            <a:t> US</a:t>
          </a:r>
          <a:endParaRPr lang="it-IT" sz="16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0.15213</cdr:x>
      <cdr:y>0.72195</cdr:y>
    </cdr:from>
    <cdr:to>
      <cdr:x>0.27515</cdr:x>
      <cdr:y>0.79731</cdr:y>
    </cdr:to>
    <cdr:sp macro="" textlink="">
      <cdr:nvSpPr>
        <cdr:cNvPr id="4" name="CasellaDiTesto 3"/>
        <cdr:cNvSpPr txBox="1"/>
      </cdr:nvSpPr>
      <cdr:spPr>
        <a:xfrm xmlns:a="http://schemas.openxmlformats.org/drawingml/2006/main">
          <a:off x="821520" y="2865496"/>
          <a:ext cx="664308" cy="2991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200" b="1">
              <a:solidFill>
                <a:schemeClr val="bg1"/>
              </a:solidFill>
            </a:rPr>
            <a:t>SP500</a:t>
          </a:r>
          <a:endParaRPr lang="it-IT" sz="14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0.14508</cdr:x>
      <cdr:y>0.13813</cdr:y>
    </cdr:from>
    <cdr:to>
      <cdr:x>0.22927</cdr:x>
      <cdr:y>0.18511</cdr:y>
    </cdr:to>
    <cdr:sp macro="" textlink="">
      <cdr:nvSpPr>
        <cdr:cNvPr id="5" name="CasellaDiTesto 4"/>
        <cdr:cNvSpPr txBox="1"/>
      </cdr:nvSpPr>
      <cdr:spPr>
        <a:xfrm xmlns:a="http://schemas.openxmlformats.org/drawingml/2006/main">
          <a:off x="783442" y="548236"/>
          <a:ext cx="454610" cy="1864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000" b="1">
              <a:solidFill>
                <a:schemeClr val="tx1"/>
              </a:solidFill>
            </a:rPr>
            <a:t>GBP</a:t>
          </a:r>
          <a:endParaRPr lang="it-IT" sz="1050" b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0.14725</cdr:x>
      <cdr:y>0.17746</cdr:y>
    </cdr:from>
    <cdr:to>
      <cdr:x>0.22809</cdr:x>
      <cdr:y>0.23326</cdr:y>
    </cdr:to>
    <cdr:sp macro="" textlink="">
      <cdr:nvSpPr>
        <cdr:cNvPr id="6" name="CasellaDiTesto 5"/>
        <cdr:cNvSpPr txBox="1"/>
      </cdr:nvSpPr>
      <cdr:spPr>
        <a:xfrm xmlns:a="http://schemas.openxmlformats.org/drawingml/2006/main">
          <a:off x="795139" y="704339"/>
          <a:ext cx="436536" cy="221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900" b="1"/>
            <a:t>EUR</a:t>
          </a:r>
          <a:endParaRPr lang="it-IT" sz="1000" b="1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67734</xdr:rowOff>
    </xdr:from>
    <xdr:to>
      <xdr:col>16</xdr:col>
      <xdr:colOff>67733</xdr:colOff>
      <xdr:row>38</xdr:row>
      <xdr:rowOff>93134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B5ACF66D-3F99-48A7-8F19-9005BA21C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524933</xdr:colOff>
      <xdr:row>31</xdr:row>
      <xdr:rowOff>25400</xdr:rowOff>
    </xdr:from>
    <xdr:to>
      <xdr:col>13</xdr:col>
      <xdr:colOff>211667</xdr:colOff>
      <xdr:row>33</xdr:row>
      <xdr:rowOff>143933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9A3F8D45-931E-4870-826D-CF00950D1106}"/>
            </a:ext>
          </a:extLst>
        </xdr:cNvPr>
        <xdr:cNvSpPr txBox="1"/>
      </xdr:nvSpPr>
      <xdr:spPr>
        <a:xfrm>
          <a:off x="8652933" y="6062133"/>
          <a:ext cx="2125134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 b="1">
              <a:solidFill>
                <a:schemeClr val="bg1"/>
              </a:solidFill>
              <a:latin typeface="Garamond" panose="02020404030301010803" pitchFamily="18" charset="0"/>
            </a:rPr>
            <a:t>Bitcoin</a:t>
          </a:r>
          <a:endParaRPr lang="en-US" sz="1100" b="1">
            <a:solidFill>
              <a:schemeClr val="bg1"/>
            </a:solidFill>
            <a:latin typeface="Garamond" panose="02020404030301010803" pitchFamily="18" charset="0"/>
          </a:endParaRP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0.5314</cdr:x>
      <cdr:y>0.50262</cdr:y>
    </cdr:from>
    <cdr:to>
      <cdr:x>0.72841</cdr:x>
      <cdr:y>0.58136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9A3F8D45-931E-4870-826D-CF00950D1106}"/>
            </a:ext>
          </a:extLst>
        </cdr:cNvPr>
        <cdr:cNvSpPr txBox="1"/>
      </cdr:nvSpPr>
      <cdr:spPr>
        <a:xfrm xmlns:a="http://schemas.openxmlformats.org/drawingml/2006/main">
          <a:off x="5731935" y="3242732"/>
          <a:ext cx="2125134" cy="508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1">
              <a:solidFill>
                <a:schemeClr val="bg1"/>
              </a:solidFill>
              <a:latin typeface="Garamond" panose="02020404030301010803" pitchFamily="18" charset="0"/>
            </a:rPr>
            <a:t>Nasdaq</a:t>
          </a:r>
          <a:endParaRPr lang="en-US" sz="1100" b="1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0.37991</cdr:x>
      <cdr:y>0.19685</cdr:y>
    </cdr:from>
    <cdr:to>
      <cdr:x>0.57692</cdr:x>
      <cdr:y>0.27559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9A3F8D45-931E-4870-826D-CF00950D1106}"/>
            </a:ext>
          </a:extLst>
        </cdr:cNvPr>
        <cdr:cNvSpPr txBox="1"/>
      </cdr:nvSpPr>
      <cdr:spPr>
        <a:xfrm xmlns:a="http://schemas.openxmlformats.org/drawingml/2006/main">
          <a:off x="4097866" y="1270001"/>
          <a:ext cx="2125134" cy="508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1">
              <a:solidFill>
                <a:schemeClr val="bg1"/>
              </a:solidFill>
              <a:latin typeface="Garamond" panose="02020404030301010803" pitchFamily="18" charset="0"/>
            </a:rPr>
            <a:t>Bond US</a:t>
          </a:r>
          <a:endParaRPr lang="en-US" sz="1100" b="1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0.08713</cdr:x>
      <cdr:y>0.4252</cdr:y>
    </cdr:from>
    <cdr:to>
      <cdr:x>0.28414</cdr:x>
      <cdr:y>0.50394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9A3F8D45-931E-4870-826D-CF00950D1106}"/>
            </a:ext>
          </a:extLst>
        </cdr:cNvPr>
        <cdr:cNvSpPr txBox="1"/>
      </cdr:nvSpPr>
      <cdr:spPr>
        <a:xfrm xmlns:a="http://schemas.openxmlformats.org/drawingml/2006/main">
          <a:off x="939800" y="2743200"/>
          <a:ext cx="2125134" cy="508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1">
              <a:solidFill>
                <a:schemeClr val="bg1"/>
              </a:solidFill>
              <a:latin typeface="Garamond" panose="02020404030301010803" pitchFamily="18" charset="0"/>
            </a:rPr>
            <a:t>SP500</a:t>
          </a:r>
          <a:endParaRPr lang="en-US" sz="1100" b="1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0.07221</cdr:x>
      <cdr:y>0.66142</cdr:y>
    </cdr:from>
    <cdr:to>
      <cdr:x>0.18367</cdr:x>
      <cdr:y>0.74016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9A3F8D45-931E-4870-826D-CF00950D1106}"/>
            </a:ext>
          </a:extLst>
        </cdr:cNvPr>
        <cdr:cNvSpPr txBox="1"/>
      </cdr:nvSpPr>
      <cdr:spPr>
        <a:xfrm xmlns:a="http://schemas.openxmlformats.org/drawingml/2006/main">
          <a:off x="778932" y="4267200"/>
          <a:ext cx="1202267" cy="508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1">
              <a:solidFill>
                <a:schemeClr val="bg1"/>
              </a:solidFill>
              <a:latin typeface="Garamond" panose="02020404030301010803" pitchFamily="18" charset="0"/>
            </a:rPr>
            <a:t>GBP</a:t>
          </a:r>
          <a:endParaRPr lang="en-US" sz="1100" b="1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0.0785</cdr:x>
      <cdr:y>0.76378</cdr:y>
    </cdr:from>
    <cdr:to>
      <cdr:x>0.18368</cdr:x>
      <cdr:y>0.84252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9A3F8D45-931E-4870-826D-CF00950D1106}"/>
            </a:ext>
          </a:extLst>
        </cdr:cNvPr>
        <cdr:cNvSpPr txBox="1"/>
      </cdr:nvSpPr>
      <cdr:spPr>
        <a:xfrm xmlns:a="http://schemas.openxmlformats.org/drawingml/2006/main">
          <a:off x="846718" y="4927584"/>
          <a:ext cx="1134528" cy="5079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1">
              <a:solidFill>
                <a:schemeClr val="bg1"/>
              </a:solidFill>
              <a:latin typeface="Garamond" panose="02020404030301010803" pitchFamily="18" charset="0"/>
            </a:rPr>
            <a:t>EUR</a:t>
          </a:r>
          <a:endParaRPr lang="en-US" sz="1100" b="1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0.46939</cdr:x>
      <cdr:y>0.7231</cdr:y>
    </cdr:from>
    <cdr:to>
      <cdr:x>0.51805</cdr:x>
      <cdr:y>0.75853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9A3F8D45-931E-4870-826D-CF00950D1106}"/>
            </a:ext>
          </a:extLst>
        </cdr:cNvPr>
        <cdr:cNvSpPr txBox="1"/>
      </cdr:nvSpPr>
      <cdr:spPr>
        <a:xfrm xmlns:a="http://schemas.openxmlformats.org/drawingml/2006/main">
          <a:off x="5063091" y="4665156"/>
          <a:ext cx="524872" cy="228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solidFill>
                <a:schemeClr val="bg1"/>
              </a:solidFill>
              <a:latin typeface="Garamond" panose="02020404030301010803" pitchFamily="18" charset="0"/>
            </a:rPr>
            <a:t>WTI</a:t>
          </a:r>
          <a:endParaRPr lang="en-US" sz="400" b="1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0.07692</cdr:x>
      <cdr:y>0.83334</cdr:y>
    </cdr:from>
    <cdr:to>
      <cdr:x>0.12559</cdr:x>
      <cdr:y>0.86877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FB27FF18-C5F6-498D-9C0E-3C3C4F6F0EDB}"/>
            </a:ext>
          </a:extLst>
        </cdr:cNvPr>
        <cdr:cNvSpPr txBox="1"/>
      </cdr:nvSpPr>
      <cdr:spPr>
        <a:xfrm xmlns:a="http://schemas.openxmlformats.org/drawingml/2006/main">
          <a:off x="829689" y="5376347"/>
          <a:ext cx="524981" cy="2285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solidFill>
                <a:schemeClr val="bg1"/>
              </a:solidFill>
              <a:latin typeface="Garamond" panose="02020404030301010803" pitchFamily="18" charset="0"/>
            </a:rPr>
            <a:t>Grain</a:t>
          </a:r>
          <a:endParaRPr lang="en-US" sz="400" b="1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0.07614</cdr:x>
      <cdr:y>0.85564</cdr:y>
    </cdr:from>
    <cdr:to>
      <cdr:x>0.1303</cdr:x>
      <cdr:y>0.88976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FB27FF18-C5F6-498D-9C0E-3C3C4F6F0EDB}"/>
            </a:ext>
          </a:extLst>
        </cdr:cNvPr>
        <cdr:cNvSpPr txBox="1"/>
      </cdr:nvSpPr>
      <cdr:spPr>
        <a:xfrm xmlns:a="http://schemas.openxmlformats.org/drawingml/2006/main">
          <a:off x="821276" y="5520262"/>
          <a:ext cx="584190" cy="2201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solidFill>
                <a:schemeClr val="bg1"/>
              </a:solidFill>
              <a:latin typeface="Garamond" panose="02020404030301010803" pitchFamily="18" charset="0"/>
            </a:rPr>
            <a:t>Metals</a:t>
          </a:r>
          <a:endParaRPr lang="en-US" sz="400" b="1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4</xdr:row>
      <xdr:rowOff>25400</xdr:rowOff>
    </xdr:from>
    <xdr:to>
      <xdr:col>15</xdr:col>
      <xdr:colOff>596900</xdr:colOff>
      <xdr:row>42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8EFE0519-E73E-4455-BE08-15F9A9F45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412" cy="62827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0.69503</cdr:x>
      <cdr:y>0.11775</cdr:y>
    </cdr:from>
    <cdr:to>
      <cdr:x>0.80069</cdr:x>
      <cdr:y>0.26333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9751A4BF-49FE-4CD8-8D04-D3A3A8D08F2D}"/>
            </a:ext>
          </a:extLst>
        </cdr:cNvPr>
        <cdr:cNvSpPr txBox="1"/>
      </cdr:nvSpPr>
      <cdr:spPr>
        <a:xfrm xmlns:a="http://schemas.openxmlformats.org/drawingml/2006/main">
          <a:off x="6014869" y="7395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3200">
              <a:solidFill>
                <a:schemeClr val="accent1">
                  <a:lumMod val="20000"/>
                  <a:lumOff val="80000"/>
                </a:schemeClr>
              </a:solidFill>
              <a:latin typeface="Garamond" panose="02020404030301010803" pitchFamily="18" charset="0"/>
            </a:rPr>
            <a:t>US bonds</a:t>
          </a:r>
        </a:p>
      </cdr:txBody>
    </cdr:sp>
  </cdr:relSizeAnchor>
  <cdr:relSizeAnchor xmlns:cdr="http://schemas.openxmlformats.org/drawingml/2006/chartDrawing">
    <cdr:from>
      <cdr:x>0.75283</cdr:x>
      <cdr:y>0.52894</cdr:y>
    </cdr:from>
    <cdr:to>
      <cdr:x>0.85849</cdr:x>
      <cdr:y>0.67452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E0DAD21E-227B-441C-97CF-DDB3E08E5266}"/>
            </a:ext>
          </a:extLst>
        </cdr:cNvPr>
        <cdr:cNvSpPr txBox="1"/>
      </cdr:nvSpPr>
      <cdr:spPr>
        <a:xfrm xmlns:a="http://schemas.openxmlformats.org/drawingml/2006/main">
          <a:off x="6515100" y="33223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800">
              <a:solidFill>
                <a:schemeClr val="bg1"/>
              </a:solidFill>
              <a:latin typeface="Garamond" panose="02020404030301010803" pitchFamily="18" charset="0"/>
            </a:rPr>
            <a:t>NASDAQ</a:t>
          </a:r>
          <a:endParaRPr lang="en-US" sz="2000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0.80576</cdr:x>
      <cdr:y>0.79998</cdr:y>
    </cdr:from>
    <cdr:to>
      <cdr:x>0.91142</cdr:x>
      <cdr:y>0.94556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62FDA23F-EDEB-43BA-86B0-F2C6417B0B84}"/>
            </a:ext>
          </a:extLst>
        </cdr:cNvPr>
        <cdr:cNvSpPr txBox="1"/>
      </cdr:nvSpPr>
      <cdr:spPr>
        <a:xfrm xmlns:a="http://schemas.openxmlformats.org/drawingml/2006/main">
          <a:off x="6973196" y="502471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800">
              <a:solidFill>
                <a:schemeClr val="bg1"/>
              </a:solidFill>
              <a:latin typeface="Garamond" panose="02020404030301010803" pitchFamily="18" charset="0"/>
            </a:rPr>
            <a:t>Bitcoin</a:t>
          </a:r>
        </a:p>
      </cdr:txBody>
    </cdr:sp>
  </cdr:relSizeAnchor>
  <cdr:relSizeAnchor xmlns:cdr="http://schemas.openxmlformats.org/drawingml/2006/chartDrawing">
    <cdr:from>
      <cdr:x>0.25358</cdr:x>
      <cdr:y>0.44523</cdr:y>
    </cdr:from>
    <cdr:to>
      <cdr:x>0.35925</cdr:x>
      <cdr:y>0.59081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563991AF-FA31-4F5E-863B-447B54DCB033}"/>
            </a:ext>
          </a:extLst>
        </cdr:cNvPr>
        <cdr:cNvSpPr txBox="1"/>
      </cdr:nvSpPr>
      <cdr:spPr>
        <a:xfrm xmlns:a="http://schemas.openxmlformats.org/drawingml/2006/main">
          <a:off x="2194560" y="27965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>
              <a:solidFill>
                <a:schemeClr val="bg1"/>
              </a:solidFill>
              <a:latin typeface="Garamond" panose="02020404030301010803" pitchFamily="18" charset="0"/>
            </a:rPr>
            <a:t>GBP</a:t>
          </a:r>
        </a:p>
      </cdr:txBody>
    </cdr:sp>
  </cdr:relSizeAnchor>
  <cdr:relSizeAnchor xmlns:cdr="http://schemas.openxmlformats.org/drawingml/2006/chartDrawing">
    <cdr:from>
      <cdr:x>0.07205</cdr:x>
      <cdr:y>0.32178</cdr:y>
    </cdr:from>
    <cdr:to>
      <cdr:x>0.17771</cdr:x>
      <cdr:y>0.46736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C58E6053-A386-469F-AAA7-70267E9C454A}"/>
            </a:ext>
          </a:extLst>
        </cdr:cNvPr>
        <cdr:cNvSpPr txBox="1"/>
      </cdr:nvSpPr>
      <cdr:spPr>
        <a:xfrm xmlns:a="http://schemas.openxmlformats.org/drawingml/2006/main">
          <a:off x="623495" y="202109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chemeClr val="bg1"/>
              </a:solidFill>
              <a:latin typeface="Garamond" panose="02020404030301010803" pitchFamily="18" charset="0"/>
            </a:rPr>
            <a:t>Grain</a:t>
          </a:r>
        </a:p>
      </cdr:txBody>
    </cdr:sp>
  </cdr:relSizeAnchor>
  <cdr:relSizeAnchor xmlns:cdr="http://schemas.openxmlformats.org/drawingml/2006/chartDrawing">
    <cdr:from>
      <cdr:x>0.14352</cdr:x>
      <cdr:y>0.77643</cdr:y>
    </cdr:from>
    <cdr:to>
      <cdr:x>0.24918</cdr:x>
      <cdr:y>0.92201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16D5D673-53AA-4293-BFFB-6C52FF3E424C}"/>
            </a:ext>
          </a:extLst>
        </cdr:cNvPr>
        <cdr:cNvSpPr txBox="1"/>
      </cdr:nvSpPr>
      <cdr:spPr>
        <a:xfrm xmlns:a="http://schemas.openxmlformats.org/drawingml/2006/main">
          <a:off x="1242060" y="4876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800">
              <a:solidFill>
                <a:schemeClr val="bg1"/>
              </a:solidFill>
              <a:latin typeface="Garamond" panose="02020404030301010803" pitchFamily="18" charset="0"/>
            </a:rPr>
            <a:t>SP500</a:t>
          </a:r>
          <a:endParaRPr lang="en-US" sz="1600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0.1011</cdr:x>
      <cdr:y>0.28217</cdr:y>
    </cdr:from>
    <cdr:to>
      <cdr:x>0.20676</cdr:x>
      <cdr:y>0.42775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xmlns="" id="{F90ECDD5-6BB9-4CAC-B053-C6347AD7826A}"/>
            </a:ext>
          </a:extLst>
        </cdr:cNvPr>
        <cdr:cNvSpPr txBox="1"/>
      </cdr:nvSpPr>
      <cdr:spPr>
        <a:xfrm xmlns:a="http://schemas.openxmlformats.org/drawingml/2006/main">
          <a:off x="874955" y="177232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  <a:latin typeface="Garamond" panose="02020404030301010803" pitchFamily="18" charset="0"/>
            </a:rPr>
            <a:t>Metal</a:t>
          </a:r>
        </a:p>
      </cdr:txBody>
    </cdr:sp>
  </cdr:relSizeAnchor>
  <cdr:relSizeAnchor xmlns:cdr="http://schemas.openxmlformats.org/drawingml/2006/chartDrawing">
    <cdr:from>
      <cdr:x>0.29616</cdr:x>
      <cdr:y>0.52609</cdr:y>
    </cdr:from>
    <cdr:to>
      <cdr:x>0.40182</cdr:x>
      <cdr:y>0.67167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xmlns="" id="{1357B6B2-B9CE-4AF5-84E9-8058B26F2541}"/>
            </a:ext>
          </a:extLst>
        </cdr:cNvPr>
        <cdr:cNvSpPr txBox="1"/>
      </cdr:nvSpPr>
      <cdr:spPr>
        <a:xfrm xmlns:a="http://schemas.openxmlformats.org/drawingml/2006/main">
          <a:off x="2563009" y="330439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solidFill>
                <a:schemeClr val="bg1"/>
              </a:solidFill>
              <a:latin typeface="Garamond" panose="02020404030301010803" pitchFamily="18" charset="0"/>
            </a:rPr>
            <a:t>EUR</a:t>
          </a:r>
        </a:p>
      </cdr:txBody>
    </cdr:sp>
  </cdr:relSizeAnchor>
  <cdr:relSizeAnchor xmlns:cdr="http://schemas.openxmlformats.org/drawingml/2006/chartDrawing">
    <cdr:from>
      <cdr:x>0.72553</cdr:x>
      <cdr:y>0.32135</cdr:y>
    </cdr:from>
    <cdr:to>
      <cdr:x>0.8312</cdr:x>
      <cdr:y>0.46693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xmlns="" id="{EA765EC1-6F7F-4D2B-8A9E-328BD682D8C3}"/>
            </a:ext>
          </a:extLst>
        </cdr:cNvPr>
        <cdr:cNvSpPr txBox="1"/>
      </cdr:nvSpPr>
      <cdr:spPr>
        <a:xfrm xmlns:a="http://schemas.openxmlformats.org/drawingml/2006/main">
          <a:off x="6278881" y="201840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chemeClr val="bg1"/>
              </a:solidFill>
              <a:latin typeface="Garamond" panose="02020404030301010803" pitchFamily="18" charset="0"/>
            </a:rPr>
            <a:t>WTI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303711</xdr:colOff>
      <xdr:row>14</xdr:row>
      <xdr:rowOff>59441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13</xdr:col>
      <xdr:colOff>568779</xdr:colOff>
      <xdr:row>12</xdr:row>
      <xdr:rowOff>89591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0.54124</cdr:x>
      <cdr:y>0.17334</cdr:y>
    </cdr:from>
    <cdr:to>
      <cdr:x>0.6469</cdr:x>
      <cdr:y>0.31892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9751A4BF-49FE-4CD8-8D04-D3A3A8D08F2D}"/>
            </a:ext>
          </a:extLst>
        </cdr:cNvPr>
        <cdr:cNvSpPr txBox="1"/>
      </cdr:nvSpPr>
      <cdr:spPr>
        <a:xfrm xmlns:a="http://schemas.openxmlformats.org/drawingml/2006/main">
          <a:off x="2341964" y="491080"/>
          <a:ext cx="457198" cy="412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 dirty="0">
              <a:solidFill>
                <a:schemeClr val="accent1">
                  <a:lumMod val="20000"/>
                  <a:lumOff val="80000"/>
                </a:schemeClr>
              </a:solidFill>
              <a:latin typeface="Garamond" panose="02020404030301010803" pitchFamily="18" charset="0"/>
            </a:rPr>
            <a:t>US bonds</a:t>
          </a:r>
        </a:p>
      </cdr:txBody>
    </cdr:sp>
  </cdr:relSizeAnchor>
  <cdr:relSizeAnchor xmlns:cdr="http://schemas.openxmlformats.org/drawingml/2006/chartDrawing">
    <cdr:from>
      <cdr:x>0.70235</cdr:x>
      <cdr:y>0.44108</cdr:y>
    </cdr:from>
    <cdr:to>
      <cdr:x>0.80801</cdr:x>
      <cdr:y>0.58666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E0DAD21E-227B-441C-97CF-DDB3E08E5266}"/>
            </a:ext>
          </a:extLst>
        </cdr:cNvPr>
        <cdr:cNvSpPr txBox="1"/>
      </cdr:nvSpPr>
      <cdr:spPr>
        <a:xfrm xmlns:a="http://schemas.openxmlformats.org/drawingml/2006/main">
          <a:off x="3039109" y="1249631"/>
          <a:ext cx="457198" cy="412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dirty="0">
              <a:solidFill>
                <a:schemeClr val="bg1"/>
              </a:solidFill>
              <a:latin typeface="Garamond" panose="02020404030301010803" pitchFamily="18" charset="0"/>
            </a:rPr>
            <a:t>NASDAQ</a:t>
          </a:r>
          <a:endParaRPr lang="en-US" sz="1200" dirty="0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0.74706</cdr:x>
      <cdr:y>0.67256</cdr:y>
    </cdr:from>
    <cdr:to>
      <cdr:x>0.85272</cdr:x>
      <cdr:y>0.81814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62FDA23F-EDEB-43BA-86B0-F2C6417B0B84}"/>
            </a:ext>
          </a:extLst>
        </cdr:cNvPr>
        <cdr:cNvSpPr txBox="1"/>
      </cdr:nvSpPr>
      <cdr:spPr>
        <a:xfrm xmlns:a="http://schemas.openxmlformats.org/drawingml/2006/main">
          <a:off x="3232581" y="1905439"/>
          <a:ext cx="457198" cy="412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dirty="0">
              <a:solidFill>
                <a:schemeClr val="bg1"/>
              </a:solidFill>
              <a:latin typeface="Garamond" panose="02020404030301010803" pitchFamily="18" charset="0"/>
            </a:rPr>
            <a:t>Bitcoin</a:t>
          </a:r>
        </a:p>
      </cdr:txBody>
    </cdr:sp>
  </cdr:relSizeAnchor>
  <cdr:relSizeAnchor xmlns:cdr="http://schemas.openxmlformats.org/drawingml/2006/chartDrawing">
    <cdr:from>
      <cdr:x>0.21132</cdr:x>
      <cdr:y>0.36518</cdr:y>
    </cdr:from>
    <cdr:to>
      <cdr:x>0.31699</cdr:x>
      <cdr:y>0.51076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563991AF-FA31-4F5E-863B-447B54DCB033}"/>
            </a:ext>
          </a:extLst>
        </cdr:cNvPr>
        <cdr:cNvSpPr txBox="1"/>
      </cdr:nvSpPr>
      <cdr:spPr>
        <a:xfrm xmlns:a="http://schemas.openxmlformats.org/drawingml/2006/main">
          <a:off x="914379" y="1034594"/>
          <a:ext cx="457241" cy="412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dirty="0">
              <a:solidFill>
                <a:schemeClr val="bg1"/>
              </a:solidFill>
              <a:latin typeface="Garamond" panose="02020404030301010803" pitchFamily="18" charset="0"/>
            </a:rPr>
            <a:t>GBP</a:t>
          </a:r>
          <a:endParaRPr lang="en-US" sz="2400" dirty="0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0.09338</cdr:x>
      <cdr:y>0.32268</cdr:y>
    </cdr:from>
    <cdr:to>
      <cdr:x>0.19904</cdr:x>
      <cdr:y>0.46826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C58E6053-A386-469F-AAA7-70267E9C454A}"/>
            </a:ext>
          </a:extLst>
        </cdr:cNvPr>
        <cdr:cNvSpPr txBox="1"/>
      </cdr:nvSpPr>
      <cdr:spPr>
        <a:xfrm xmlns:a="http://schemas.openxmlformats.org/drawingml/2006/main">
          <a:off x="404041" y="914182"/>
          <a:ext cx="457199" cy="412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700" dirty="0">
              <a:solidFill>
                <a:schemeClr val="bg1"/>
              </a:solidFill>
              <a:latin typeface="Garamond" panose="02020404030301010803" pitchFamily="18" charset="0"/>
            </a:rPr>
            <a:t>Grain</a:t>
          </a:r>
          <a:endParaRPr lang="en-US" sz="1400" dirty="0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0.41706</cdr:x>
      <cdr:y>0.58636</cdr:y>
    </cdr:from>
    <cdr:to>
      <cdr:x>0.52272</cdr:x>
      <cdr:y>0.73194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16D5D673-53AA-4293-BFFB-6C52FF3E424C}"/>
            </a:ext>
          </a:extLst>
        </cdr:cNvPr>
        <cdr:cNvSpPr txBox="1"/>
      </cdr:nvSpPr>
      <cdr:spPr>
        <a:xfrm xmlns:a="http://schemas.openxmlformats.org/drawingml/2006/main">
          <a:off x="1804661" y="1661240"/>
          <a:ext cx="457199" cy="412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 dirty="0">
              <a:solidFill>
                <a:schemeClr val="bg1"/>
              </a:solidFill>
              <a:latin typeface="Garamond" panose="02020404030301010803" pitchFamily="18" charset="0"/>
            </a:rPr>
            <a:t>SP500</a:t>
          </a:r>
          <a:endParaRPr lang="en-US" sz="1100" dirty="0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0.12869</cdr:x>
      <cdr:y>0.28987</cdr:y>
    </cdr:from>
    <cdr:to>
      <cdr:x>0.23435</cdr:x>
      <cdr:y>0.43545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xmlns="" id="{F90ECDD5-6BB9-4CAC-B053-C6347AD7826A}"/>
            </a:ext>
          </a:extLst>
        </cdr:cNvPr>
        <cdr:cNvSpPr txBox="1"/>
      </cdr:nvSpPr>
      <cdr:spPr>
        <a:xfrm xmlns:a="http://schemas.openxmlformats.org/drawingml/2006/main">
          <a:off x="556847" y="821234"/>
          <a:ext cx="457198" cy="412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700" dirty="0">
              <a:solidFill>
                <a:schemeClr val="bg1"/>
              </a:solidFill>
              <a:latin typeface="Garamond" panose="02020404030301010803" pitchFamily="18" charset="0"/>
            </a:rPr>
            <a:t>Metal</a:t>
          </a:r>
          <a:endParaRPr lang="en-US" sz="1100" dirty="0">
            <a:solidFill>
              <a:schemeClr val="bg1"/>
            </a:solidFill>
            <a:latin typeface="Garamond" panose="02020404030301010803" pitchFamily="18" charset="0"/>
          </a:endParaRPr>
        </a:p>
      </cdr:txBody>
    </cdr:sp>
  </cdr:relSizeAnchor>
  <cdr:relSizeAnchor xmlns:cdr="http://schemas.openxmlformats.org/drawingml/2006/chartDrawing">
    <cdr:from>
      <cdr:x>0.2175</cdr:x>
      <cdr:y>0.48575</cdr:y>
    </cdr:from>
    <cdr:to>
      <cdr:x>0.32316</cdr:x>
      <cdr:y>0.63133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xmlns="" id="{1357B6B2-B9CE-4AF5-84E9-8058B26F2541}"/>
            </a:ext>
          </a:extLst>
        </cdr:cNvPr>
        <cdr:cNvSpPr txBox="1"/>
      </cdr:nvSpPr>
      <cdr:spPr>
        <a:xfrm xmlns:a="http://schemas.openxmlformats.org/drawingml/2006/main">
          <a:off x="941145" y="1376177"/>
          <a:ext cx="457199" cy="412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dirty="0">
              <a:solidFill>
                <a:schemeClr val="bg1"/>
              </a:solidFill>
              <a:latin typeface="Garamond" panose="02020404030301010803" pitchFamily="18" charset="0"/>
            </a:rPr>
            <a:t>EUR</a:t>
          </a:r>
        </a:p>
      </cdr:txBody>
    </cdr:sp>
  </cdr:relSizeAnchor>
  <cdr:relSizeAnchor xmlns:cdr="http://schemas.openxmlformats.org/drawingml/2006/chartDrawing">
    <cdr:from>
      <cdr:x>0.66448</cdr:x>
      <cdr:y>0.31597</cdr:y>
    </cdr:from>
    <cdr:to>
      <cdr:x>0.77015</cdr:x>
      <cdr:y>0.46155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xmlns="" id="{EA765EC1-6F7F-4D2B-8A9E-328BD682D8C3}"/>
            </a:ext>
          </a:extLst>
        </cdr:cNvPr>
        <cdr:cNvSpPr txBox="1"/>
      </cdr:nvSpPr>
      <cdr:spPr>
        <a:xfrm xmlns:a="http://schemas.openxmlformats.org/drawingml/2006/main">
          <a:off x="2875260" y="895183"/>
          <a:ext cx="457241" cy="412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dirty="0">
              <a:solidFill>
                <a:schemeClr val="bg1"/>
              </a:solidFill>
              <a:latin typeface="Garamond" panose="02020404030301010803" pitchFamily="18" charset="0"/>
            </a:rPr>
            <a:t>WTI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50800</xdr:colOff>
      <xdr:row>28</xdr:row>
      <xdr:rowOff>0</xdr:rowOff>
    </xdr:from>
    <xdr:to>
      <xdr:col>28</xdr:col>
      <xdr:colOff>127000</xdr:colOff>
      <xdr:row>66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321018</xdr:colOff>
      <xdr:row>1</xdr:row>
      <xdr:rowOff>183258</xdr:rowOff>
    </xdr:from>
    <xdr:to>
      <xdr:col>15</xdr:col>
      <xdr:colOff>167693</xdr:colOff>
      <xdr:row>21</xdr:row>
      <xdr:rowOff>84384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0.28871</cdr:x>
      <cdr:y>0.71709</cdr:y>
    </cdr:from>
    <cdr:to>
      <cdr:x>0.45344</cdr:x>
      <cdr:y>0.82762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1559023" y="2839689"/>
          <a:ext cx="889537" cy="437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200" b="1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SP500</a:t>
          </a:r>
          <a:endParaRPr lang="it-IT" sz="1400" b="1">
            <a:solidFill>
              <a:schemeClr val="bg1"/>
            </a:solidFill>
            <a:latin typeface="Calibri" charset="0"/>
            <a:ea typeface="Calibri" charset="0"/>
            <a:cs typeface="Calibri" charset="0"/>
          </a:endParaRPr>
        </a:p>
      </cdr:txBody>
    </cdr:sp>
  </cdr:relSizeAnchor>
  <cdr:relSizeAnchor xmlns:cdr="http://schemas.openxmlformats.org/drawingml/2006/chartDrawing">
    <cdr:from>
      <cdr:x>0.77961</cdr:x>
      <cdr:y>0.84227</cdr:y>
    </cdr:from>
    <cdr:to>
      <cdr:x>0.88073</cdr:x>
      <cdr:y>0.88115</cdr:y>
    </cdr:to>
    <cdr:sp macro="" textlink="">
      <cdr:nvSpPr>
        <cdr:cNvPr id="3" name="CasellaDiTesto 2"/>
        <cdr:cNvSpPr txBox="1"/>
      </cdr:nvSpPr>
      <cdr:spPr>
        <a:xfrm xmlns:a="http://schemas.openxmlformats.org/drawingml/2006/main">
          <a:off x="6811228" y="5022834"/>
          <a:ext cx="883478" cy="231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0.82596</cdr:x>
      <cdr:y>0.73281</cdr:y>
    </cdr:from>
    <cdr:to>
      <cdr:x>0.9652</cdr:x>
      <cdr:y>0.8071</cdr:y>
    </cdr:to>
    <cdr:sp macro="" textlink="">
      <cdr:nvSpPr>
        <cdr:cNvPr id="4" name="CasellaDiTesto 3"/>
        <cdr:cNvSpPr txBox="1"/>
      </cdr:nvSpPr>
      <cdr:spPr>
        <a:xfrm xmlns:a="http://schemas.openxmlformats.org/drawingml/2006/main">
          <a:off x="4460201" y="2901930"/>
          <a:ext cx="751880" cy="2941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200" b="1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Bitcoin</a:t>
          </a:r>
        </a:p>
      </cdr:txBody>
    </cdr:sp>
  </cdr:relSizeAnchor>
  <cdr:relSizeAnchor xmlns:cdr="http://schemas.openxmlformats.org/drawingml/2006/chartDrawing">
    <cdr:from>
      <cdr:x>0.81489</cdr:x>
      <cdr:y>0.67615</cdr:y>
    </cdr:from>
    <cdr:to>
      <cdr:x>1</cdr:x>
      <cdr:y>0.75052</cdr:y>
    </cdr:to>
    <cdr:sp macro="" textlink="">
      <cdr:nvSpPr>
        <cdr:cNvPr id="5" name="CasellaDiTesto 4"/>
        <cdr:cNvSpPr txBox="1"/>
      </cdr:nvSpPr>
      <cdr:spPr>
        <a:xfrm xmlns:a="http://schemas.openxmlformats.org/drawingml/2006/main">
          <a:off x="4390037" y="2681159"/>
          <a:ext cx="997221" cy="2949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100" b="1">
              <a:solidFill>
                <a:schemeClr val="bg1"/>
              </a:solidFill>
              <a:latin typeface="Calibri" charset="0"/>
              <a:ea typeface="Calibri" charset="0"/>
              <a:cs typeface="Calibri" charset="0"/>
            </a:rPr>
            <a:t>Nasdaq</a:t>
          </a:r>
        </a:p>
      </cdr:txBody>
    </cdr:sp>
  </cdr:relSizeAnchor>
  <cdr:relSizeAnchor xmlns:cdr="http://schemas.openxmlformats.org/drawingml/2006/chartDrawing">
    <cdr:from>
      <cdr:x>0.32618</cdr:x>
      <cdr:y>0.14062</cdr:y>
    </cdr:from>
    <cdr:to>
      <cdr:x>0.41845</cdr:x>
      <cdr:y>0.19247</cdr:y>
    </cdr:to>
    <cdr:sp macro="" textlink="">
      <cdr:nvSpPr>
        <cdr:cNvPr id="6" name="CasellaDiTesto 5"/>
        <cdr:cNvSpPr txBox="1"/>
      </cdr:nvSpPr>
      <cdr:spPr>
        <a:xfrm xmlns:a="http://schemas.openxmlformats.org/drawingml/2006/main">
          <a:off x="1757208" y="557605"/>
          <a:ext cx="497082" cy="205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100" b="1">
              <a:solidFill>
                <a:schemeClr val="tx1"/>
              </a:solidFill>
              <a:latin typeface="Calibri" charset="0"/>
              <a:ea typeface="Calibri" charset="0"/>
              <a:cs typeface="Calibri" charset="0"/>
            </a:rPr>
            <a:t>GBP</a:t>
          </a:r>
        </a:p>
      </cdr:txBody>
    </cdr:sp>
  </cdr:relSizeAnchor>
  <cdr:relSizeAnchor xmlns:cdr="http://schemas.openxmlformats.org/drawingml/2006/chartDrawing">
    <cdr:from>
      <cdr:x>0.1786</cdr:x>
      <cdr:y>0.17139</cdr:y>
    </cdr:from>
    <cdr:to>
      <cdr:x>0.27967</cdr:x>
      <cdr:y>0.2173</cdr:y>
    </cdr:to>
    <cdr:sp macro="" textlink="">
      <cdr:nvSpPr>
        <cdr:cNvPr id="7" name="CasellaDiTesto 6"/>
        <cdr:cNvSpPr txBox="1"/>
      </cdr:nvSpPr>
      <cdr:spPr>
        <a:xfrm xmlns:a="http://schemas.openxmlformats.org/drawingml/2006/main">
          <a:off x="962164" y="679622"/>
          <a:ext cx="544490" cy="1820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900" b="1">
              <a:solidFill>
                <a:schemeClr val="tx1"/>
              </a:solidFill>
              <a:latin typeface="Calibri" charset="0"/>
              <a:ea typeface="Calibri" charset="0"/>
              <a:cs typeface="Calibri" charset="0"/>
            </a:rPr>
            <a:t>EUR</a:t>
          </a:r>
          <a:endParaRPr lang="it-IT" sz="1200" b="1">
            <a:solidFill>
              <a:schemeClr val="tx1"/>
            </a:solidFill>
            <a:latin typeface="Calibri" charset="0"/>
            <a:ea typeface="Calibri" charset="0"/>
            <a:cs typeface="Calibri" charset="0"/>
          </a:endParaRPr>
        </a:p>
      </cdr:txBody>
    </cdr:sp>
  </cdr:relSizeAnchor>
  <cdr:relSizeAnchor xmlns:cdr="http://schemas.openxmlformats.org/drawingml/2006/chartDrawing">
    <cdr:from>
      <cdr:x>0.48377</cdr:x>
      <cdr:y>0.40901</cdr:y>
    </cdr:from>
    <cdr:to>
      <cdr:x>0.64397</cdr:x>
      <cdr:y>0.48333</cdr:y>
    </cdr:to>
    <cdr:sp macro="" textlink="">
      <cdr:nvSpPr>
        <cdr:cNvPr id="8" name="CasellaDiTesto 7"/>
        <cdr:cNvSpPr txBox="1"/>
      </cdr:nvSpPr>
      <cdr:spPr>
        <a:xfrm xmlns:a="http://schemas.openxmlformats.org/drawingml/2006/main">
          <a:off x="2606181" y="1621871"/>
          <a:ext cx="863039" cy="294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400" b="1">
              <a:solidFill>
                <a:schemeClr val="bg1"/>
              </a:solidFill>
            </a:rPr>
            <a:t>Bond US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634999</xdr:colOff>
      <xdr:row>7</xdr:row>
      <xdr:rowOff>12698</xdr:rowOff>
    </xdr:from>
    <xdr:to>
      <xdr:col>10</xdr:col>
      <xdr:colOff>49066</xdr:colOff>
      <xdr:row>26</xdr:row>
      <xdr:rowOff>111898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L22" sqref="L22"/>
    </sheetView>
  </sheetViews>
  <sheetFormatPr baseColWidth="10" defaultColWidth="8.83203125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3:K13"/>
  <sheetViews>
    <sheetView workbookViewId="0">
      <selection activeCell="J13" sqref="J13"/>
    </sheetView>
  </sheetViews>
  <sheetFormatPr baseColWidth="10" defaultColWidth="8.83203125" defaultRowHeight="16" x14ac:dyDescent="0.2"/>
  <sheetData>
    <row r="13" spans="9:11" x14ac:dyDescent="0.35">
      <c r="I13">
        <f>0.5626*17285</f>
        <v>9724.5409999999993</v>
      </c>
      <c r="J13">
        <f>I13-175</f>
        <v>9549.5409999999993</v>
      </c>
      <c r="K13">
        <f>J13/17285</f>
        <v>0.55247561469482209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L17" zoomScale="55" zoomScaleNormal="55" workbookViewId="0">
      <selection activeCell="J32" sqref="J32"/>
    </sheetView>
  </sheetViews>
  <sheetFormatPr baseColWidth="10" defaultColWidth="11.1640625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32"/>
  <sheetViews>
    <sheetView tabSelected="1" zoomScale="109" zoomScaleNormal="85" workbookViewId="0">
      <selection activeCell="S49" sqref="S49"/>
    </sheetView>
  </sheetViews>
  <sheetFormatPr baseColWidth="10" defaultColWidth="11.1640625" defaultRowHeight="16" x14ac:dyDescent="0.2"/>
  <cols>
    <col min="2" max="2" width="6" bestFit="1" customWidth="1"/>
    <col min="3" max="3" width="6.83203125" bestFit="1" customWidth="1"/>
    <col min="4" max="4" width="8.83203125" style="27" customWidth="1"/>
    <col min="5" max="5" width="7.83203125" bestFit="1" customWidth="1"/>
    <col min="6" max="7" width="6.83203125" bestFit="1" customWidth="1"/>
    <col min="8" max="8" width="10.33203125" bestFit="1" customWidth="1"/>
    <col min="9" max="9" width="8.33203125" bestFit="1" customWidth="1"/>
    <col min="10" max="10" width="13.6640625" bestFit="1" customWidth="1"/>
    <col min="11" max="11" width="9.5" bestFit="1" customWidth="1"/>
    <col min="12" max="12" width="10.33203125" bestFit="1" customWidth="1"/>
    <col min="13" max="20" width="6.83203125" bestFit="1" customWidth="1"/>
    <col min="21" max="21" width="19.5" bestFit="1" customWidth="1"/>
    <col min="24" max="24" width="9" bestFit="1" customWidth="1"/>
    <col min="25" max="25" width="6.83203125" bestFit="1" customWidth="1"/>
    <col min="26" max="26" width="7.5" bestFit="1" customWidth="1"/>
    <col min="27" max="27" width="10.33203125" bestFit="1" customWidth="1"/>
    <col min="28" max="28" width="8.33203125" bestFit="1" customWidth="1"/>
    <col min="29" max="29" width="13.6640625" bestFit="1" customWidth="1"/>
    <col min="30" max="30" width="9.5" bestFit="1" customWidth="1"/>
    <col min="31" max="31" width="10.33203125" bestFit="1" customWidth="1"/>
    <col min="32" max="39" width="6.83203125" bestFit="1" customWidth="1"/>
    <col min="40" max="40" width="11.1640625" bestFit="1" customWidth="1"/>
    <col min="41" max="41" width="11" bestFit="1" customWidth="1"/>
  </cols>
  <sheetData>
    <row r="1" spans="1:41" x14ac:dyDescent="0.35">
      <c r="E1" s="38" t="s">
        <v>22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X1" s="38" t="s">
        <v>21</v>
      </c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</row>
    <row r="2" spans="1:41" x14ac:dyDescent="0.35">
      <c r="B2" s="6"/>
      <c r="C2" s="6" t="s">
        <v>41</v>
      </c>
      <c r="D2" s="28" t="s">
        <v>40</v>
      </c>
      <c r="E2" s="8" t="s">
        <v>0</v>
      </c>
      <c r="F2" s="9" t="s">
        <v>1</v>
      </c>
      <c r="G2" s="9" t="s">
        <v>2</v>
      </c>
      <c r="H2" s="9" t="s">
        <v>3</v>
      </c>
      <c r="I2" s="9" t="s">
        <v>4</v>
      </c>
      <c r="J2" s="10" t="s">
        <v>5</v>
      </c>
      <c r="K2" s="10" t="s">
        <v>6</v>
      </c>
      <c r="L2" s="10" t="s">
        <v>7</v>
      </c>
      <c r="M2" s="11" t="s">
        <v>8</v>
      </c>
      <c r="N2" s="11" t="s">
        <v>9</v>
      </c>
      <c r="O2" s="11" t="s">
        <v>10</v>
      </c>
      <c r="P2" s="11" t="s">
        <v>11</v>
      </c>
      <c r="Q2" s="12" t="s">
        <v>12</v>
      </c>
      <c r="R2" s="12" t="s">
        <v>13</v>
      </c>
      <c r="S2" s="12" t="s">
        <v>14</v>
      </c>
      <c r="T2" s="12" t="s">
        <v>15</v>
      </c>
      <c r="U2" t="s">
        <v>18</v>
      </c>
      <c r="X2" s="8" t="s">
        <v>24</v>
      </c>
      <c r="Y2" s="9" t="s">
        <v>25</v>
      </c>
      <c r="Z2" s="9" t="s">
        <v>26</v>
      </c>
      <c r="AA2" s="9" t="s">
        <v>27</v>
      </c>
      <c r="AB2" s="9" t="s">
        <v>28</v>
      </c>
      <c r="AC2" s="10" t="s">
        <v>29</v>
      </c>
      <c r="AD2" s="10" t="s">
        <v>30</v>
      </c>
      <c r="AE2" s="10" t="s">
        <v>31</v>
      </c>
      <c r="AF2" s="11" t="s">
        <v>32</v>
      </c>
      <c r="AG2" s="11" t="s">
        <v>33</v>
      </c>
      <c r="AH2" s="11" t="s">
        <v>34</v>
      </c>
      <c r="AI2" s="11" t="s">
        <v>35</v>
      </c>
      <c r="AJ2" s="12" t="s">
        <v>36</v>
      </c>
      <c r="AK2" s="12" t="s">
        <v>37</v>
      </c>
      <c r="AL2" s="12" t="s">
        <v>38</v>
      </c>
      <c r="AM2" s="12" t="s">
        <v>39</v>
      </c>
      <c r="AN2" s="5" t="s">
        <v>20</v>
      </c>
      <c r="AO2" s="5" t="s">
        <v>23</v>
      </c>
    </row>
    <row r="3" spans="1:41" x14ac:dyDescent="0.35">
      <c r="B3" s="23">
        <v>1.0249999999999999</v>
      </c>
      <c r="C3" s="25">
        <f>B3-1</f>
        <v>2.4999999999999911E-2</v>
      </c>
      <c r="D3" s="29">
        <v>2.6263330000000001E-2</v>
      </c>
      <c r="E3" s="1">
        <v>0</v>
      </c>
      <c r="F3" s="1">
        <v>3.1790070000000002E-3</v>
      </c>
      <c r="G3" s="1">
        <v>5.5153050000000002E-2</v>
      </c>
      <c r="H3" s="1">
        <v>5.2394569999999999E-18</v>
      </c>
      <c r="I3" s="1">
        <v>4.0113439999999997E-18</v>
      </c>
      <c r="J3" s="1">
        <v>3.2084700000000002E-16</v>
      </c>
      <c r="K3" s="1">
        <v>0.80455189999999999</v>
      </c>
      <c r="L3" s="1">
        <v>3.8629049999999997E-17</v>
      </c>
      <c r="M3" s="1">
        <v>3.3786469999999999E-2</v>
      </c>
      <c r="N3" s="1">
        <v>7.5293799999999994E-2</v>
      </c>
      <c r="O3" s="1">
        <v>-1.8859740000000002E-18</v>
      </c>
      <c r="P3" s="1">
        <v>-8.1714409999999995E-18</v>
      </c>
      <c r="Q3" s="1">
        <v>6.8582710000000002E-18</v>
      </c>
      <c r="R3" s="1">
        <v>4.756929E-3</v>
      </c>
      <c r="S3" s="1">
        <v>1.188867E-2</v>
      </c>
      <c r="T3" s="1">
        <v>1.13901357E-2</v>
      </c>
      <c r="U3" s="2">
        <f t="shared" ref="U3:U66" si="0">SUM(E3:T3)</f>
        <v>0.99999996170000038</v>
      </c>
      <c r="X3" s="1">
        <f>E3*Data!B$2</f>
        <v>0</v>
      </c>
      <c r="Y3" s="1">
        <f>F3*Data!C$2</f>
        <v>3.1939508761056E-3</v>
      </c>
      <c r="Z3" s="1">
        <f>G3*Data!D$2</f>
        <v>6.2258014814234999E-2</v>
      </c>
      <c r="AA3" s="1">
        <f>H3*Data!E$2</f>
        <v>5.4282105342077995E-18</v>
      </c>
      <c r="AB3" s="1">
        <f>I3*Data!F$2</f>
        <v>4.6906791461039994E-18</v>
      </c>
      <c r="AC3" s="1">
        <f>J3*Data!G$2</f>
        <v>3.2940052434240007E-16</v>
      </c>
      <c r="AD3" s="1">
        <f>K3*Data!H$2</f>
        <v>0.82431008556020002</v>
      </c>
      <c r="AE3" s="1">
        <f>L3*Data!I$2</f>
        <v>3.9625741296479998E-17</v>
      </c>
      <c r="AF3" s="1">
        <f>M3*Data!J$2</f>
        <v>3.3457947258954998E-2</v>
      </c>
      <c r="AG3" s="1">
        <f>N3*Data!K$2</f>
        <v>7.4179481877519993E-2</v>
      </c>
      <c r="AH3" s="1">
        <f>O3*Data!L$2</f>
        <v>-1.9079576673336002E-18</v>
      </c>
      <c r="AI3" s="1">
        <f>P3*Data!M$2</f>
        <v>-7.9598644153397989E-18</v>
      </c>
      <c r="AJ3" s="1">
        <f>Q3*Data!N$2</f>
        <v>6.9710189177587E-18</v>
      </c>
      <c r="AK3" s="1">
        <f>R3*Data!O$2</f>
        <v>4.8982373814881993E-3</v>
      </c>
      <c r="AL3" s="1">
        <f>S3*Data!P$2</f>
        <v>1.1440940310066001E-2</v>
      </c>
      <c r="AM3" s="1">
        <f>T3*Data!Q$2</f>
        <v>1.1261317821287279E-2</v>
      </c>
      <c r="AN3" s="4">
        <f>SUM(X3:AM3)</f>
        <v>1.0249999758998574</v>
      </c>
      <c r="AO3" s="4">
        <f t="shared" ref="AO3" si="1">B3</f>
        <v>1.0249999999999999</v>
      </c>
    </row>
    <row r="4" spans="1:41" x14ac:dyDescent="0.35">
      <c r="A4" s="27">
        <f>D4-D3</f>
        <v>-2.0000000000000226E-4</v>
      </c>
      <c r="B4" s="18">
        <v>1.03</v>
      </c>
      <c r="C4" s="4">
        <f t="shared" ref="C4:C67" si="2">B4-1</f>
        <v>3.0000000000000027E-2</v>
      </c>
      <c r="D4" s="30">
        <v>2.6063329999999999E-2</v>
      </c>
      <c r="E4" s="1">
        <v>2.4627740000000001E-4</v>
      </c>
      <c r="F4" s="1">
        <v>4.3585740000000004E-19</v>
      </c>
      <c r="G4" s="1">
        <v>7.7249349999999994E-2</v>
      </c>
      <c r="H4" s="1">
        <v>1.145348E-18</v>
      </c>
      <c r="I4" s="1">
        <v>-4.7829530000000001E-19</v>
      </c>
      <c r="J4" s="1">
        <v>3.4574850000000002E-16</v>
      </c>
      <c r="K4" s="1">
        <v>0.81624140000000001</v>
      </c>
      <c r="L4" s="1">
        <v>1.9667930000000001E-17</v>
      </c>
      <c r="M4" s="1">
        <v>2.6324239999999999E-2</v>
      </c>
      <c r="N4" s="1">
        <v>5.9543730000000003E-2</v>
      </c>
      <c r="O4" s="1">
        <v>7.6046870000000004E-19</v>
      </c>
      <c r="P4" s="1">
        <v>-3.2436029999999999E-18</v>
      </c>
      <c r="Q4" s="1">
        <v>9.504782E-18</v>
      </c>
      <c r="R4" s="1">
        <v>4.6067390000000003E-3</v>
      </c>
      <c r="S4" s="1">
        <v>8.0674089999999993E-3</v>
      </c>
      <c r="T4" s="1">
        <v>7.7208175000000002E-3</v>
      </c>
      <c r="U4" s="2">
        <f t="shared" si="0"/>
        <v>0.99999996290000037</v>
      </c>
      <c r="X4" s="1">
        <f>E4*Data!B$2</f>
        <v>1.6410436696562202E-3</v>
      </c>
      <c r="Y4" s="1">
        <f>F4*Data!C$2</f>
        <v>4.3790627846592003E-19</v>
      </c>
      <c r="Z4" s="1">
        <f>G4*Data!D$2</f>
        <v>8.7200819840244984E-2</v>
      </c>
      <c r="AA4" s="1">
        <f>H4*Data!E$2</f>
        <v>1.1866096198392E-18</v>
      </c>
      <c r="AB4" s="1">
        <f>I4*Data!F$2</f>
        <v>-5.5929628308854994E-19</v>
      </c>
      <c r="AC4" s="1">
        <f>J4*Data!G$2</f>
        <v>3.5496587841120005E-16</v>
      </c>
      <c r="AD4" s="1">
        <f>K4*Data!H$2</f>
        <v>0.83628665630120003</v>
      </c>
      <c r="AE4" s="1">
        <f>L4*Data!I$2</f>
        <v>2.0175394062688004E-17</v>
      </c>
      <c r="AF4" s="1">
        <f>M4*Data!J$2</f>
        <v>2.6068276252359999E-2</v>
      </c>
      <c r="AG4" s="1">
        <f>N4*Data!K$2</f>
        <v>5.8662506613492003E-2</v>
      </c>
      <c r="AH4" s="1">
        <f>O4*Data!L$2</f>
        <v>7.6933302735467999E-19</v>
      </c>
      <c r="AI4" s="1">
        <f>P4*Data!M$2</f>
        <v>-3.1596189824033999E-18</v>
      </c>
      <c r="AJ4" s="1">
        <f>Q4*Data!N$2</f>
        <v>9.6610377646454008E-18</v>
      </c>
      <c r="AK4" s="1">
        <f>R4*Data!O$2</f>
        <v>4.7435858673862E-3</v>
      </c>
      <c r="AL4" s="1">
        <f>S4*Data!P$2</f>
        <v>7.763588763578199E-3</v>
      </c>
      <c r="AM4" s="1">
        <f>T4*Data!Q$2</f>
        <v>7.6334981424019998E-3</v>
      </c>
      <c r="AN4" s="4">
        <f t="shared" ref="AN4:AN67" si="3">SUM(X4:AM4)</f>
        <v>1.02999997545032</v>
      </c>
      <c r="AO4" s="4">
        <f t="shared" ref="AO4:AO67" si="4">B4</f>
        <v>1.03</v>
      </c>
    </row>
    <row r="5" spans="1:41" x14ac:dyDescent="0.35">
      <c r="A5" s="27">
        <f>D5-D4</f>
        <v>1.5070000000002443E-5</v>
      </c>
      <c r="B5" s="18">
        <v>1.0349999999999999</v>
      </c>
      <c r="C5" s="4">
        <f t="shared" si="2"/>
        <v>3.499999999999992E-2</v>
      </c>
      <c r="D5" s="30">
        <v>2.6078400000000002E-2</v>
      </c>
      <c r="E5" s="1">
        <v>1.0970329E-3</v>
      </c>
      <c r="F5" s="1">
        <v>3.9626470000000002E-19</v>
      </c>
      <c r="G5" s="1">
        <v>7.8278819999999999E-2</v>
      </c>
      <c r="H5" s="1">
        <v>3.1912660000000001E-18</v>
      </c>
      <c r="I5" s="1">
        <v>3.8614500000000004E-18</v>
      </c>
      <c r="J5" s="1">
        <v>3.4630629999999998E-16</v>
      </c>
      <c r="K5" s="1">
        <v>0.81664910000000002</v>
      </c>
      <c r="L5" s="1">
        <v>1.896998E-17</v>
      </c>
      <c r="M5" s="1">
        <v>2.5634339999999999E-2</v>
      </c>
      <c r="N5" s="1">
        <v>5.8625040000000003E-2</v>
      </c>
      <c r="O5" s="1">
        <v>5.4536610000000003E-18</v>
      </c>
      <c r="P5" s="1">
        <v>-5.2789970000000001E-18</v>
      </c>
      <c r="Q5" s="1">
        <v>8.4582590000000007E-18</v>
      </c>
      <c r="R5" s="1">
        <v>4.6382619999999998E-3</v>
      </c>
      <c r="S5" s="1">
        <v>7.6907879999999996E-3</v>
      </c>
      <c r="T5" s="1">
        <v>7.3865830000000004E-3</v>
      </c>
      <c r="U5" s="2">
        <f t="shared" si="0"/>
        <v>0.99999996590000029</v>
      </c>
      <c r="X5" s="1">
        <f>E5*Data!B$2</f>
        <v>7.309963869805371E-3</v>
      </c>
      <c r="Y5" s="1">
        <f>F5*Data!C$2</f>
        <v>3.9812746110176E-19</v>
      </c>
      <c r="Z5" s="1">
        <f>G5*Data!D$2</f>
        <v>8.8362908945213994E-2</v>
      </c>
      <c r="AA5" s="1">
        <f>H5*Data!E$2</f>
        <v>3.3062326341564E-18</v>
      </c>
      <c r="AB5" s="1">
        <f>I5*Data!F$2</f>
        <v>4.5154000725750005E-18</v>
      </c>
      <c r="AC5" s="1">
        <f>J5*Data!G$2</f>
        <v>3.5553854891296E-16</v>
      </c>
      <c r="AD5" s="1">
        <f>K5*Data!H$2</f>
        <v>0.83670436859780006</v>
      </c>
      <c r="AE5" s="1">
        <f>L5*Data!I$2</f>
        <v>1.9459435835968002E-17</v>
      </c>
      <c r="AF5" s="1">
        <f>M5*Data!J$2</f>
        <v>2.5385084495009997E-2</v>
      </c>
      <c r="AG5" s="1">
        <f>N5*Data!K$2</f>
        <v>5.7757412858016E-2</v>
      </c>
      <c r="AH5" s="1">
        <f>O5*Data!L$2</f>
        <v>5.5172310540803999E-18</v>
      </c>
      <c r="AI5" s="1">
        <f>P5*Data!M$2</f>
        <v>-5.1423121538765997E-18</v>
      </c>
      <c r="AJ5" s="1">
        <f>Q5*Data!N$2</f>
        <v>8.5973102404823004E-18</v>
      </c>
      <c r="AK5" s="1">
        <f>R5*Data!O$2</f>
        <v>4.7760452833195991E-3</v>
      </c>
      <c r="AL5" s="1">
        <f>S5*Data!P$2</f>
        <v>7.4011513857623994E-3</v>
      </c>
      <c r="AM5" s="1">
        <f>T5*Data!Q$2</f>
        <v>7.3030437009032004E-3</v>
      </c>
      <c r="AN5" s="4">
        <f t="shared" si="3"/>
        <v>1.0349999791358309</v>
      </c>
      <c r="AO5" s="4">
        <f t="shared" si="4"/>
        <v>1.0349999999999999</v>
      </c>
    </row>
    <row r="6" spans="1:41" x14ac:dyDescent="0.35">
      <c r="A6" s="27">
        <f t="shared" ref="A6:A37" si="5">D6-D5</f>
        <v>4.8859999999997794E-5</v>
      </c>
      <c r="B6" s="18">
        <v>1.04</v>
      </c>
      <c r="C6" s="4">
        <f t="shared" si="2"/>
        <v>4.0000000000000036E-2</v>
      </c>
      <c r="D6" s="30">
        <v>2.6127259999999999E-2</v>
      </c>
      <c r="E6" s="1">
        <v>1.9477883000000001E-3</v>
      </c>
      <c r="F6" s="1">
        <v>3.5667199999999999E-19</v>
      </c>
      <c r="G6" s="1">
        <v>7.9308290000000004E-2</v>
      </c>
      <c r="H6" s="1">
        <v>5.237183E-18</v>
      </c>
      <c r="I6" s="1">
        <v>8.2011950000000001E-18</v>
      </c>
      <c r="J6" s="1">
        <v>3.4686420000000001E-16</v>
      </c>
      <c r="K6" s="1">
        <v>0.81705680000000003</v>
      </c>
      <c r="L6" s="1">
        <v>1.827203E-17</v>
      </c>
      <c r="M6" s="1">
        <v>2.4944439999999998E-2</v>
      </c>
      <c r="N6" s="1">
        <v>5.7706359999999998E-2</v>
      </c>
      <c r="O6" s="1">
        <v>1.0146849999999999E-17</v>
      </c>
      <c r="P6" s="1">
        <v>-7.3143909999999999E-18</v>
      </c>
      <c r="Q6" s="1">
        <v>7.4117369999999993E-18</v>
      </c>
      <c r="R6" s="1">
        <v>4.6697860000000004E-3</v>
      </c>
      <c r="S6" s="1">
        <v>7.3141660000000004E-3</v>
      </c>
      <c r="T6" s="1">
        <v>7.0523484999999997E-3</v>
      </c>
      <c r="U6" s="2">
        <f t="shared" si="0"/>
        <v>0.99999997880000036</v>
      </c>
      <c r="X6" s="1">
        <f>E6*Data!B$2</f>
        <v>1.297888340361499E-2</v>
      </c>
      <c r="Y6" s="1">
        <f>F6*Data!C$2</f>
        <v>3.5834864373759998E-19</v>
      </c>
      <c r="Z6" s="1">
        <f>G6*Data!D$2</f>
        <v>8.9524998050183005E-2</v>
      </c>
      <c r="AA6" s="1">
        <f>H6*Data!E$2</f>
        <v>5.4258546124481997E-18</v>
      </c>
      <c r="AB6" s="1">
        <f>I6*Data!F$2</f>
        <v>9.5900960774325002E-18</v>
      </c>
      <c r="AC6" s="1">
        <f>J6*Data!G$2</f>
        <v>3.5611132208064005E-16</v>
      </c>
      <c r="AD6" s="1">
        <f>K6*Data!H$2</f>
        <v>0.8371220808944001</v>
      </c>
      <c r="AE6" s="1">
        <f>L6*Data!I$2</f>
        <v>1.8743477609248003E-17</v>
      </c>
      <c r="AF6" s="1">
        <f>M6*Data!J$2</f>
        <v>2.4701892737659999E-2</v>
      </c>
      <c r="AG6" s="1">
        <f>N6*Data!K$2</f>
        <v>5.6852328954544E-2</v>
      </c>
      <c r="AH6" s="1">
        <f>O6*Data!L$2</f>
        <v>1.0265125742339998E-17</v>
      </c>
      <c r="AI6" s="1">
        <f>P6*Data!M$2</f>
        <v>-7.1250053253497992E-18</v>
      </c>
      <c r="AJ6" s="1">
        <f>Q6*Data!N$2</f>
        <v>7.5335837327588991E-18</v>
      </c>
      <c r="AK6" s="1">
        <f>R6*Data!O$2</f>
        <v>4.8085057289587998E-3</v>
      </c>
      <c r="AL6" s="1">
        <f>S6*Data!P$2</f>
        <v>7.0387130456067998E-3</v>
      </c>
      <c r="AM6" s="1">
        <f>T6*Data!Q$2</f>
        <v>6.9725892594043994E-3</v>
      </c>
      <c r="AN6" s="4">
        <f t="shared" si="3"/>
        <v>1.0399999920743725</v>
      </c>
      <c r="AO6" s="4">
        <f t="shared" si="4"/>
        <v>1.04</v>
      </c>
    </row>
    <row r="7" spans="1:41" x14ac:dyDescent="0.35">
      <c r="A7" s="27">
        <f t="shared" si="5"/>
        <v>8.2470000000001153E-5</v>
      </c>
      <c r="B7" s="18">
        <v>1.0449999999999999</v>
      </c>
      <c r="C7" s="4">
        <f t="shared" si="2"/>
        <v>4.4999999999999929E-2</v>
      </c>
      <c r="D7" s="30">
        <v>2.6209730000000001E-2</v>
      </c>
      <c r="E7" s="1">
        <v>2.7985438E-3</v>
      </c>
      <c r="F7" s="1">
        <v>3.1707930000000002E-19</v>
      </c>
      <c r="G7" s="1">
        <v>8.0337759999999994E-2</v>
      </c>
      <c r="H7" s="1">
        <v>7.2831010000000005E-18</v>
      </c>
      <c r="I7" s="1">
        <v>1.254094E-17</v>
      </c>
      <c r="J7" s="1">
        <v>3.4742200000000002E-16</v>
      </c>
      <c r="K7" s="1">
        <v>0.81746450000000004</v>
      </c>
      <c r="L7" s="1">
        <v>1.757408E-17</v>
      </c>
      <c r="M7" s="1">
        <v>2.4254540000000002E-2</v>
      </c>
      <c r="N7" s="1">
        <v>5.678768E-2</v>
      </c>
      <c r="O7" s="1">
        <v>1.484004E-17</v>
      </c>
      <c r="P7" s="1">
        <v>-9.3497850000000005E-18</v>
      </c>
      <c r="Q7" s="1">
        <v>6.3652150000000002E-18</v>
      </c>
      <c r="R7" s="1">
        <v>4.7013100000000002E-3</v>
      </c>
      <c r="S7" s="1">
        <v>6.9375449999999998E-3</v>
      </c>
      <c r="T7" s="1">
        <v>6.7181139999999999E-3</v>
      </c>
      <c r="U7" s="2">
        <f t="shared" si="0"/>
        <v>0.9999999928000004</v>
      </c>
      <c r="X7" s="1">
        <f>E7*Data!B$2</f>
        <v>1.864780360376414E-2</v>
      </c>
      <c r="Y7" s="1">
        <f>F7*Data!C$2</f>
        <v>3.1856982637344E-19</v>
      </c>
      <c r="Z7" s="1">
        <f>G7*Data!D$2</f>
        <v>9.0687087155151988E-2</v>
      </c>
      <c r="AA7" s="1">
        <f>H7*Data!E$2</f>
        <v>7.5454776267654006E-18</v>
      </c>
      <c r="AB7" s="1">
        <f>I7*Data!F$2</f>
        <v>1.4664792082289998E-17</v>
      </c>
      <c r="AC7" s="1">
        <f>J7*Data!G$2</f>
        <v>3.5668399258240005E-16</v>
      </c>
      <c r="AD7" s="1">
        <f>K7*Data!H$2</f>
        <v>0.83753979319100014</v>
      </c>
      <c r="AE7" s="1">
        <f>L7*Data!I$2</f>
        <v>1.8027519382528001E-17</v>
      </c>
      <c r="AF7" s="1">
        <f>M7*Data!J$2</f>
        <v>2.401870098031E-2</v>
      </c>
      <c r="AG7" s="1">
        <f>N7*Data!K$2</f>
        <v>5.5947245051072E-2</v>
      </c>
      <c r="AH7" s="1">
        <f>O7*Data!L$2</f>
        <v>1.5013021442255998E-17</v>
      </c>
      <c r="AI7" s="1">
        <f>P7*Data!M$2</f>
        <v>-9.1076984968229995E-18</v>
      </c>
      <c r="AJ7" s="1">
        <f>Q7*Data!N$2</f>
        <v>6.4698572250355008E-18</v>
      </c>
      <c r="AK7" s="1">
        <f>R7*Data!O$2</f>
        <v>4.8409661745979996E-3</v>
      </c>
      <c r="AL7" s="1">
        <f>S7*Data!P$2</f>
        <v>6.6762756677909993E-3</v>
      </c>
      <c r="AM7" s="1">
        <f>T7*Data!Q$2</f>
        <v>6.6421348179056001E-3</v>
      </c>
      <c r="AN7" s="4">
        <f t="shared" si="3"/>
        <v>1.0450000066415932</v>
      </c>
      <c r="AO7" s="4">
        <f t="shared" si="4"/>
        <v>1.0449999999999999</v>
      </c>
    </row>
    <row r="8" spans="1:41" x14ac:dyDescent="0.35">
      <c r="A8" s="27">
        <f t="shared" si="5"/>
        <v>1.1575999999999947E-4</v>
      </c>
      <c r="B8" s="18">
        <v>1.05</v>
      </c>
      <c r="C8" s="4">
        <f t="shared" si="2"/>
        <v>5.0000000000000044E-2</v>
      </c>
      <c r="D8" s="30">
        <v>2.632549E-2</v>
      </c>
      <c r="E8" s="1">
        <v>3.6492993E-3</v>
      </c>
      <c r="F8" s="1">
        <v>2.7748670000000002E-19</v>
      </c>
      <c r="G8" s="1">
        <v>8.1367220000000004E-2</v>
      </c>
      <c r="H8" s="1">
        <v>9.3290180000000007E-18</v>
      </c>
      <c r="I8" s="1">
        <v>1.6880689999999999E-17</v>
      </c>
      <c r="J8" s="1">
        <v>3.479799E-16</v>
      </c>
      <c r="K8" s="1">
        <v>0.81787220000000005</v>
      </c>
      <c r="L8" s="1">
        <v>1.6876119999999999E-17</v>
      </c>
      <c r="M8" s="1">
        <v>2.356463E-2</v>
      </c>
      <c r="N8" s="1">
        <v>5.5869000000000002E-2</v>
      </c>
      <c r="O8" s="1">
        <v>1.9533239999999999E-17</v>
      </c>
      <c r="P8" s="1">
        <v>-1.1385180000000001E-17</v>
      </c>
      <c r="Q8" s="1">
        <v>5.3186929999999996E-18</v>
      </c>
      <c r="R8" s="1">
        <v>4.7328329999999997E-3</v>
      </c>
      <c r="S8" s="1">
        <v>6.5609229999999998E-3</v>
      </c>
      <c r="T8" s="1">
        <v>6.3838795E-3</v>
      </c>
      <c r="U8" s="2">
        <f t="shared" si="0"/>
        <v>0.99999998480000041</v>
      </c>
      <c r="X8" s="1">
        <f>E8*Data!B$2</f>
        <v>2.4316723803913292E-2</v>
      </c>
      <c r="Y8" s="1">
        <f>F8*Data!C$2</f>
        <v>2.7879110947936002E-19</v>
      </c>
      <c r="Z8" s="1">
        <f>G8*Data!D$2</f>
        <v>9.1849164971894007E-2</v>
      </c>
      <c r="AA8" s="1">
        <f>H8*Data!E$2</f>
        <v>9.6650996050572002E-18</v>
      </c>
      <c r="AB8" s="1">
        <f>I8*Data!F$2</f>
        <v>1.9739493933914998E-17</v>
      </c>
      <c r="AC8" s="1">
        <f>J8*Data!G$2</f>
        <v>3.5725676575008006E-16</v>
      </c>
      <c r="AD8" s="1">
        <f>K8*Data!H$2</f>
        <v>0.83795750548760006</v>
      </c>
      <c r="AE8" s="1">
        <f>L8*Data!I$2</f>
        <v>1.7311550897792001E-17</v>
      </c>
      <c r="AF8" s="1">
        <f>M8*Data!J$2</f>
        <v>2.3335499320194998E-2</v>
      </c>
      <c r="AG8" s="1">
        <f>N8*Data!K$2</f>
        <v>5.5042161147600001E-2</v>
      </c>
      <c r="AH8" s="1">
        <f>O8*Data!L$2</f>
        <v>1.9760927258735997E-17</v>
      </c>
      <c r="AI8" s="1">
        <f>P8*Data!M$2</f>
        <v>-1.1090392642404E-17</v>
      </c>
      <c r="AJ8" s="1">
        <f>Q8*Data!N$2</f>
        <v>5.4061307173121002E-18</v>
      </c>
      <c r="AK8" s="1">
        <f>R8*Data!O$2</f>
        <v>4.8734255905313988E-3</v>
      </c>
      <c r="AL8" s="1">
        <f>S8*Data!P$2</f>
        <v>6.3138373276353998E-3</v>
      </c>
      <c r="AM8" s="1">
        <f>T8*Data!Q$2</f>
        <v>6.3116803764067999E-3</v>
      </c>
      <c r="AN8" s="4">
        <f t="shared" si="3"/>
        <v>1.0499999980257764</v>
      </c>
      <c r="AO8" s="4">
        <f t="shared" si="4"/>
        <v>1.05</v>
      </c>
    </row>
    <row r="9" spans="1:41" x14ac:dyDescent="0.35">
      <c r="A9" s="27">
        <f t="shared" si="5"/>
        <v>1.4861000000000041E-4</v>
      </c>
      <c r="B9" s="18">
        <v>1.0549999999999999</v>
      </c>
      <c r="C9" s="4">
        <f t="shared" si="2"/>
        <v>5.4999999999999938E-2</v>
      </c>
      <c r="D9" s="30">
        <v>2.64741E-2</v>
      </c>
      <c r="E9" s="1">
        <v>4.5000546999999997E-3</v>
      </c>
      <c r="F9" s="1">
        <v>2.3789399999999999E-19</v>
      </c>
      <c r="G9" s="1">
        <v>8.2396689999999995E-2</v>
      </c>
      <c r="H9" s="1">
        <v>1.137494E-17</v>
      </c>
      <c r="I9" s="1">
        <v>2.1220429999999999E-17</v>
      </c>
      <c r="J9" s="1">
        <v>3.4853770000000001E-16</v>
      </c>
      <c r="K9" s="1">
        <v>0.81827989999999995</v>
      </c>
      <c r="L9" s="1">
        <v>1.6178170000000001E-17</v>
      </c>
      <c r="M9" s="1">
        <v>2.2874729999999999E-2</v>
      </c>
      <c r="N9" s="1">
        <v>5.4950319999999997E-2</v>
      </c>
      <c r="O9" s="1">
        <v>2.422643E-17</v>
      </c>
      <c r="P9" s="1">
        <v>-1.342057E-17</v>
      </c>
      <c r="Q9" s="1">
        <v>4.2721700000000003E-18</v>
      </c>
      <c r="R9" s="1">
        <v>4.7643570000000003E-3</v>
      </c>
      <c r="S9" s="1">
        <v>6.184302E-3</v>
      </c>
      <c r="T9" s="1">
        <v>6.0496450000000002E-3</v>
      </c>
      <c r="U9" s="2">
        <f t="shared" si="0"/>
        <v>0.99999999870000034</v>
      </c>
      <c r="X9" s="1">
        <f>E9*Data!B$2</f>
        <v>2.9985643337722908E-2</v>
      </c>
      <c r="Y9" s="1">
        <f>F9*Data!C$2</f>
        <v>2.390122921152E-19</v>
      </c>
      <c r="Z9" s="1">
        <f>G9*Data!D$2</f>
        <v>9.301125407686299E-2</v>
      </c>
      <c r="AA9" s="1">
        <f>H9*Data!E$2</f>
        <v>1.1784726763476E-17</v>
      </c>
      <c r="AB9" s="1">
        <f>I9*Data!F$2</f>
        <v>2.4814184092004999E-17</v>
      </c>
      <c r="AC9" s="1">
        <f>J9*Data!G$2</f>
        <v>3.5782943625184006E-16</v>
      </c>
      <c r="AD9" s="1">
        <f>K9*Data!H$2</f>
        <v>0.83837521778419999</v>
      </c>
      <c r="AE9" s="1">
        <f>L9*Data!I$2</f>
        <v>1.6595592671072003E-17</v>
      </c>
      <c r="AF9" s="1">
        <f>M9*Data!J$2</f>
        <v>2.2652307562845E-2</v>
      </c>
      <c r="AG9" s="1">
        <f>N9*Data!K$2</f>
        <v>5.4137077244127994E-2</v>
      </c>
      <c r="AH9" s="1">
        <f>O9*Data!L$2</f>
        <v>2.4508822958651997E-17</v>
      </c>
      <c r="AI9" s="1">
        <f>P9*Data!M$2</f>
        <v>-1.3073081917446E-17</v>
      </c>
      <c r="AJ9" s="1">
        <f>Q9*Data!N$2</f>
        <v>4.3424031931490006E-18</v>
      </c>
      <c r="AK9" s="1">
        <f>R9*Data!O$2</f>
        <v>4.9058860361705994E-3</v>
      </c>
      <c r="AL9" s="1">
        <f>S9*Data!P$2</f>
        <v>5.9513999498196002E-3</v>
      </c>
      <c r="AM9" s="1">
        <f>T9*Data!Q$2</f>
        <v>5.9812259349079997E-3</v>
      </c>
      <c r="AN9" s="4">
        <f t="shared" si="3"/>
        <v>1.0550000119266574</v>
      </c>
      <c r="AO9" s="4">
        <f t="shared" si="4"/>
        <v>1.0549999999999999</v>
      </c>
    </row>
    <row r="10" spans="1:41" x14ac:dyDescent="0.35">
      <c r="A10" s="27">
        <f t="shared" si="5"/>
        <v>1.8092000000000108E-4</v>
      </c>
      <c r="B10" s="18">
        <v>1.06</v>
      </c>
      <c r="C10" s="4">
        <f t="shared" si="2"/>
        <v>6.0000000000000053E-2</v>
      </c>
      <c r="D10" s="30">
        <v>2.6655020000000001E-2</v>
      </c>
      <c r="E10" s="1">
        <v>5.3508102000000002E-3</v>
      </c>
      <c r="F10" s="1">
        <v>0</v>
      </c>
      <c r="G10" s="1">
        <v>8.3426159999999999E-2</v>
      </c>
      <c r="H10" s="1">
        <v>1.3420850000000001E-17</v>
      </c>
      <c r="I10" s="1">
        <v>2.5560180000000001E-17</v>
      </c>
      <c r="J10" s="1">
        <v>3.490956E-16</v>
      </c>
      <c r="K10" s="1">
        <v>0.81868759999999996</v>
      </c>
      <c r="L10" s="1">
        <v>1.5480220000000001E-17</v>
      </c>
      <c r="M10" s="1">
        <v>2.2184829999999999E-2</v>
      </c>
      <c r="N10" s="1">
        <v>5.4031639999999999E-2</v>
      </c>
      <c r="O10" s="1">
        <v>2.8919619999999998E-17</v>
      </c>
      <c r="P10" s="1">
        <v>-1.5455970000000001E-17</v>
      </c>
      <c r="Q10" s="1">
        <v>3.2256480000000001E-18</v>
      </c>
      <c r="R10" s="1">
        <v>4.7958799999999998E-3</v>
      </c>
      <c r="S10" s="1">
        <v>5.80768E-3</v>
      </c>
      <c r="T10" s="1">
        <v>5.7154105000000004E-3</v>
      </c>
      <c r="U10" s="2">
        <f t="shared" si="0"/>
        <v>1.0000000107000004</v>
      </c>
      <c r="X10" s="1">
        <f>E10*Data!B$2</f>
        <v>3.5654563537872067E-2</v>
      </c>
      <c r="Y10" s="1">
        <f>F10*Data!C$2</f>
        <v>0</v>
      </c>
      <c r="Z10" s="1">
        <f>G10*Data!D$2</f>
        <v>9.4173343181832E-2</v>
      </c>
      <c r="AA10" s="1">
        <f>H10*Data!E$2</f>
        <v>1.3904341489590002E-17</v>
      </c>
      <c r="AB10" s="1">
        <f>I10*Data!F$2</f>
        <v>2.9888885943629998E-17</v>
      </c>
      <c r="AC10" s="1">
        <f>J10*Data!G$2</f>
        <v>3.5840220941952002E-16</v>
      </c>
      <c r="AD10" s="1">
        <f>K10*Data!H$2</f>
        <v>0.83879293008080003</v>
      </c>
      <c r="AE10" s="1">
        <f>L10*Data!I$2</f>
        <v>1.5879634444352004E-17</v>
      </c>
      <c r="AF10" s="1">
        <f>M10*Data!J$2</f>
        <v>2.1969115805494998E-2</v>
      </c>
      <c r="AG10" s="1">
        <f>N10*Data!K$2</f>
        <v>5.3231993340655995E-2</v>
      </c>
      <c r="AH10" s="1">
        <f>O10*Data!L$2</f>
        <v>2.9256718658567994E-17</v>
      </c>
      <c r="AI10" s="1">
        <f>P10*Data!M$2</f>
        <v>-1.5055780933566E-17</v>
      </c>
      <c r="AJ10" s="1">
        <f>Q10*Data!N$2</f>
        <v>3.2786766854256004E-18</v>
      </c>
      <c r="AK10" s="1">
        <f>R10*Data!O$2</f>
        <v>4.9383454521039994E-3</v>
      </c>
      <c r="AL10" s="1">
        <f>S10*Data!P$2</f>
        <v>5.5889616096639998E-3</v>
      </c>
      <c r="AM10" s="1">
        <f>T10*Data!Q$2</f>
        <v>5.6507714934092004E-3</v>
      </c>
      <c r="AN10" s="4">
        <f t="shared" si="3"/>
        <v>1.0600000245018326</v>
      </c>
      <c r="AO10" s="4">
        <f t="shared" si="4"/>
        <v>1.06</v>
      </c>
    </row>
    <row r="11" spans="1:41" x14ac:dyDescent="0.35">
      <c r="A11" s="27">
        <f t="shared" si="5"/>
        <v>2.1257999999999694E-4</v>
      </c>
      <c r="B11" s="18">
        <v>1.0649999999999999</v>
      </c>
      <c r="C11" s="4">
        <f t="shared" si="2"/>
        <v>6.4999999999999947E-2</v>
      </c>
      <c r="D11" s="30">
        <v>2.6867599999999998E-2</v>
      </c>
      <c r="E11" s="1">
        <v>6.2015656000000002E-3</v>
      </c>
      <c r="F11" s="1">
        <v>0</v>
      </c>
      <c r="G11" s="1">
        <v>8.4455630000000004E-2</v>
      </c>
      <c r="H11" s="1">
        <v>1.5466770000000001E-17</v>
      </c>
      <c r="I11" s="1">
        <v>2.9899919999999999E-17</v>
      </c>
      <c r="J11" s="1">
        <v>3.496534E-16</v>
      </c>
      <c r="K11" s="1">
        <v>0.81909529999999997</v>
      </c>
      <c r="L11" s="1">
        <v>1.4782270000000001E-17</v>
      </c>
      <c r="M11" s="1">
        <v>2.1494929999999999E-2</v>
      </c>
      <c r="N11" s="1">
        <v>5.3112960000000001E-2</v>
      </c>
      <c r="O11" s="1">
        <v>3.3612809999999999E-17</v>
      </c>
      <c r="P11" s="1">
        <v>-1.749136E-17</v>
      </c>
      <c r="Q11" s="1">
        <v>2.1791259999999998E-18</v>
      </c>
      <c r="R11" s="1">
        <v>4.8274040000000004E-3</v>
      </c>
      <c r="S11" s="1">
        <v>5.4310590000000002E-3</v>
      </c>
      <c r="T11" s="1">
        <v>5.3811759999999997E-3</v>
      </c>
      <c r="U11" s="2">
        <f t="shared" si="0"/>
        <v>1.0000000246000005</v>
      </c>
      <c r="X11" s="1">
        <f>E11*Data!B$2</f>
        <v>4.1323483071681683E-2</v>
      </c>
      <c r="Y11" s="1">
        <f>F11*Data!C$2</f>
        <v>0</v>
      </c>
      <c r="Z11" s="1">
        <f>G11*Data!D$2</f>
        <v>9.5335432286800997E-2</v>
      </c>
      <c r="AA11" s="1">
        <f>H11*Data!E$2</f>
        <v>1.6023966575958001E-17</v>
      </c>
      <c r="AB11" s="1">
        <f>I11*Data!F$2</f>
        <v>3.4963576101719999E-17</v>
      </c>
      <c r="AC11" s="1">
        <f>J11*Data!G$2</f>
        <v>3.5897487992128002E-16</v>
      </c>
      <c r="AD11" s="1">
        <f>K11*Data!H$2</f>
        <v>0.83921064237740006</v>
      </c>
      <c r="AE11" s="1">
        <f>L11*Data!I$2</f>
        <v>1.5163676217632002E-17</v>
      </c>
      <c r="AF11" s="1">
        <f>M11*Data!J$2</f>
        <v>2.1285924048145E-2</v>
      </c>
      <c r="AG11" s="1">
        <f>N11*Data!K$2</f>
        <v>5.2326909437184002E-2</v>
      </c>
      <c r="AH11" s="1">
        <f>O11*Data!L$2</f>
        <v>3.4004614358483994E-17</v>
      </c>
      <c r="AI11" s="1">
        <f>P11*Data!M$2</f>
        <v>-1.7038470208607999E-17</v>
      </c>
      <c r="AJ11" s="1">
        <f>Q11*Data!N$2</f>
        <v>2.2149501777022001E-18</v>
      </c>
      <c r="AK11" s="1">
        <f>R11*Data!O$2</f>
        <v>4.9708058977432001E-3</v>
      </c>
      <c r="AL11" s="1">
        <f>S11*Data!P$2</f>
        <v>5.2265242318482001E-3</v>
      </c>
      <c r="AM11" s="1">
        <f>T11*Data!Q$2</f>
        <v>5.3203170519103993E-3</v>
      </c>
      <c r="AN11" s="4">
        <f t="shared" si="3"/>
        <v>1.0650000384027138</v>
      </c>
      <c r="AO11" s="4">
        <f t="shared" si="4"/>
        <v>1.0649999999999999</v>
      </c>
    </row>
    <row r="12" spans="1:41" x14ac:dyDescent="0.35">
      <c r="A12" s="27">
        <f t="shared" si="5"/>
        <v>2.4348000000000078E-4</v>
      </c>
      <c r="B12" s="18">
        <v>1.07</v>
      </c>
      <c r="C12" s="4">
        <f t="shared" si="2"/>
        <v>7.0000000000000062E-2</v>
      </c>
      <c r="D12" s="30">
        <v>2.7111079999999999E-2</v>
      </c>
      <c r="E12" s="1">
        <v>7.0523210999999999E-3</v>
      </c>
      <c r="F12" s="1">
        <v>0</v>
      </c>
      <c r="G12" s="1">
        <v>8.548509E-2</v>
      </c>
      <c r="H12" s="1">
        <v>1.751269E-17</v>
      </c>
      <c r="I12" s="1">
        <v>3.423967E-17</v>
      </c>
      <c r="J12" s="1">
        <v>3.5021129999999999E-16</v>
      </c>
      <c r="K12" s="1">
        <v>0.81950299999999998</v>
      </c>
      <c r="L12" s="1">
        <v>1.408431E-17</v>
      </c>
      <c r="M12" s="1">
        <v>2.080502E-2</v>
      </c>
      <c r="N12" s="1">
        <v>5.2194280000000003E-2</v>
      </c>
      <c r="O12" s="1">
        <v>3.8305999999999999E-17</v>
      </c>
      <c r="P12" s="1">
        <v>-1.952675E-17</v>
      </c>
      <c r="Q12" s="1">
        <v>1.132604E-18</v>
      </c>
      <c r="R12" s="1">
        <v>4.8589269999999999E-3</v>
      </c>
      <c r="S12" s="1">
        <v>5.0544370000000002E-3</v>
      </c>
      <c r="T12" s="1">
        <v>5.0469414999999998E-3</v>
      </c>
      <c r="U12" s="2">
        <f t="shared" si="0"/>
        <v>1.0000000166000003</v>
      </c>
      <c r="X12" s="1">
        <f>E12*Data!B$2</f>
        <v>4.6992403271830831E-2</v>
      </c>
      <c r="Y12" s="1">
        <f>F12*Data!C$2</f>
        <v>0</v>
      </c>
      <c r="Z12" s="1">
        <f>G12*Data!D$2</f>
        <v>9.6497510103543002E-2</v>
      </c>
      <c r="AA12" s="1">
        <f>H12*Data!E$2</f>
        <v>1.8143591662326001E-17</v>
      </c>
      <c r="AB12" s="1">
        <f>I12*Data!F$2</f>
        <v>4.0038277953344996E-17</v>
      </c>
      <c r="AC12" s="1">
        <f>J12*Data!G$2</f>
        <v>3.5954765308896003E-16</v>
      </c>
      <c r="AD12" s="1">
        <f>K12*Data!H$2</f>
        <v>0.8396283546740001</v>
      </c>
      <c r="AE12" s="1">
        <f>L12*Data!I$2</f>
        <v>1.4447707732896002E-17</v>
      </c>
      <c r="AF12" s="1">
        <f>M12*Data!J$2</f>
        <v>2.0602722388030001E-2</v>
      </c>
      <c r="AG12" s="1">
        <f>N12*Data!K$2</f>
        <v>5.1421825533712003E-2</v>
      </c>
      <c r="AH12" s="1">
        <f>O12*Data!L$2</f>
        <v>3.8752510058399994E-17</v>
      </c>
      <c r="AI12" s="1">
        <f>P12*Data!M$2</f>
        <v>-1.902115948365E-17</v>
      </c>
      <c r="AJ12" s="1">
        <f>Q12*Data!N$2</f>
        <v>1.1512236699788001E-18</v>
      </c>
      <c r="AK12" s="1">
        <f>R12*Data!O$2</f>
        <v>5.0032653136765992E-3</v>
      </c>
      <c r="AL12" s="1">
        <f>S12*Data!P$2</f>
        <v>4.8640858916925997E-3</v>
      </c>
      <c r="AM12" s="1">
        <f>T12*Data!Q$2</f>
        <v>4.9898626104116E-3</v>
      </c>
      <c r="AN12" s="4">
        <f t="shared" si="3"/>
        <v>1.0700000297868975</v>
      </c>
      <c r="AO12" s="4">
        <f t="shared" si="4"/>
        <v>1.07</v>
      </c>
    </row>
    <row r="13" spans="1:41" x14ac:dyDescent="0.35">
      <c r="A13" s="27">
        <f t="shared" si="5"/>
        <v>2.7355999999999908E-4</v>
      </c>
      <c r="B13" s="18">
        <v>1.075</v>
      </c>
      <c r="C13" s="4">
        <f t="shared" si="2"/>
        <v>7.4999999999999956E-2</v>
      </c>
      <c r="D13" s="30">
        <v>2.7384639999999998E-2</v>
      </c>
      <c r="E13" s="1">
        <v>7.9030765999999995E-3</v>
      </c>
      <c r="F13" s="1">
        <v>0</v>
      </c>
      <c r="G13" s="1">
        <v>8.6514560000000004E-2</v>
      </c>
      <c r="H13" s="1">
        <v>1.9558610000000001E-17</v>
      </c>
      <c r="I13" s="1">
        <v>3.8579409999999998E-17</v>
      </c>
      <c r="J13" s="1">
        <v>3.5076909999999999E-16</v>
      </c>
      <c r="K13" s="1">
        <v>0.81991069999999999</v>
      </c>
      <c r="L13" s="1">
        <v>1.3386359999999999E-17</v>
      </c>
      <c r="M13" s="1">
        <v>2.011512E-2</v>
      </c>
      <c r="N13" s="1">
        <v>5.1275599999999998E-2</v>
      </c>
      <c r="O13" s="1">
        <v>4.2999199999999998E-17</v>
      </c>
      <c r="P13" s="1">
        <v>-2.156215E-17</v>
      </c>
      <c r="Q13" s="1">
        <v>8.6081380000000002E-20</v>
      </c>
      <c r="R13" s="1">
        <v>4.8904509999999997E-3</v>
      </c>
      <c r="S13" s="1">
        <v>4.6778159999999996E-3</v>
      </c>
      <c r="T13" s="1">
        <v>4.712707E-3</v>
      </c>
      <c r="U13" s="2">
        <f t="shared" si="0"/>
        <v>1.0000000306000003</v>
      </c>
      <c r="X13" s="1">
        <f>E13*Data!B$2</f>
        <v>5.2661323471979979E-2</v>
      </c>
      <c r="Y13" s="1">
        <f>F13*Data!C$2</f>
        <v>0</v>
      </c>
      <c r="Z13" s="1">
        <f>G13*Data!D$2</f>
        <v>9.7659599208511999E-2</v>
      </c>
      <c r="AA13" s="1">
        <f>H13*Data!E$2</f>
        <v>2.0263216748694E-17</v>
      </c>
      <c r="AB13" s="1">
        <f>I13*Data!F$2</f>
        <v>4.5112968111434997E-17</v>
      </c>
      <c r="AC13" s="1">
        <f>J13*Data!G$2</f>
        <v>3.6012032359072002E-16</v>
      </c>
      <c r="AD13" s="1">
        <f>K13*Data!H$2</f>
        <v>0.84004606697060002</v>
      </c>
      <c r="AE13" s="1">
        <f>L13*Data!I$2</f>
        <v>1.3731749506176E-17</v>
      </c>
      <c r="AF13" s="1">
        <f>M13*Data!J$2</f>
        <v>1.9919530630679999E-2</v>
      </c>
      <c r="AG13" s="1">
        <f>N13*Data!K$2</f>
        <v>5.0516741630239996E-2</v>
      </c>
      <c r="AH13" s="1">
        <f>O13*Data!L$2</f>
        <v>4.3500415874879997E-17</v>
      </c>
      <c r="AI13" s="1">
        <f>P13*Data!M$2</f>
        <v>-2.100385849977E-17</v>
      </c>
      <c r="AJ13" s="1">
        <f>Q13*Data!N$2</f>
        <v>8.7496532062786011E-20</v>
      </c>
      <c r="AK13" s="1">
        <f>R13*Data!O$2</f>
        <v>5.035725759315799E-3</v>
      </c>
      <c r="AL13" s="1">
        <f>S13*Data!P$2</f>
        <v>4.5016485138767992E-3</v>
      </c>
      <c r="AM13" s="1">
        <f>T13*Data!Q$2</f>
        <v>4.6594081689127998E-3</v>
      </c>
      <c r="AN13" s="4">
        <f t="shared" si="3"/>
        <v>1.0750000443541181</v>
      </c>
      <c r="AO13" s="4">
        <f t="shared" si="4"/>
        <v>1.075</v>
      </c>
    </row>
    <row r="14" spans="1:41" x14ac:dyDescent="0.35">
      <c r="A14" s="27">
        <f t="shared" si="5"/>
        <v>3.0275000000000094E-4</v>
      </c>
      <c r="B14" s="18">
        <v>1.08</v>
      </c>
      <c r="C14" s="4">
        <f t="shared" si="2"/>
        <v>8.0000000000000071E-2</v>
      </c>
      <c r="D14" s="30">
        <v>2.7687389999999999E-2</v>
      </c>
      <c r="E14" s="1">
        <v>8.7538319999999996E-3</v>
      </c>
      <c r="F14" s="1">
        <v>-8.6736169999999998E-19</v>
      </c>
      <c r="G14" s="1">
        <v>8.7544029999999995E-2</v>
      </c>
      <c r="H14" s="1">
        <v>2.1604519999999999E-17</v>
      </c>
      <c r="I14" s="1">
        <v>4.291916E-17</v>
      </c>
      <c r="J14" s="1">
        <v>3.5132699999999998E-16</v>
      </c>
      <c r="K14" s="1">
        <v>0.8203184</v>
      </c>
      <c r="L14" s="1">
        <v>1.2688410000000001E-17</v>
      </c>
      <c r="M14" s="1">
        <v>1.942522E-2</v>
      </c>
      <c r="N14" s="1">
        <v>5.0356909999999998E-2</v>
      </c>
      <c r="O14" s="1">
        <v>4.7692389999999999E-17</v>
      </c>
      <c r="P14" s="1">
        <v>-2.359754E-17</v>
      </c>
      <c r="Q14" s="1">
        <v>-9.6044090000000009E-19</v>
      </c>
      <c r="R14" s="1">
        <v>4.921974E-3</v>
      </c>
      <c r="S14" s="1">
        <v>4.3011940000000004E-3</v>
      </c>
      <c r="T14" s="1">
        <v>4.3784725000000002E-3</v>
      </c>
      <c r="U14" s="2">
        <f t="shared" si="0"/>
        <v>1.0000000325000005</v>
      </c>
      <c r="X14" s="1">
        <f>E14*Data!B$2</f>
        <v>5.8330243005789602E-2</v>
      </c>
      <c r="Y14" s="1">
        <f>F14*Data!C$2</f>
        <v>-8.7143899387935984E-19</v>
      </c>
      <c r="Z14" s="1">
        <f>G14*Data!D$2</f>
        <v>9.8821688313480996E-2</v>
      </c>
      <c r="AA14" s="1">
        <f>H14*Data!E$2</f>
        <v>2.2382831474807998E-17</v>
      </c>
      <c r="AB14" s="1">
        <f>I14*Data!F$2</f>
        <v>5.0187669963059994E-17</v>
      </c>
      <c r="AC14" s="1">
        <f>J14*Data!G$2</f>
        <v>3.6069309675840003E-16</v>
      </c>
      <c r="AD14" s="1">
        <f>K14*Data!H$2</f>
        <v>0.84046377926720006</v>
      </c>
      <c r="AE14" s="1">
        <f>L14*Data!I$2</f>
        <v>1.3015791279456001E-17</v>
      </c>
      <c r="AF14" s="1">
        <f>M14*Data!J$2</f>
        <v>1.9236338873330001E-2</v>
      </c>
      <c r="AG14" s="1">
        <f>N14*Data!K$2</f>
        <v>4.9611647874763999E-2</v>
      </c>
      <c r="AH14" s="1">
        <f>O14*Data!L$2</f>
        <v>4.8248311574795997E-17</v>
      </c>
      <c r="AI14" s="1">
        <f>P14*Data!M$2</f>
        <v>-2.2986547774811998E-17</v>
      </c>
      <c r="AJ14" s="1">
        <f>Q14*Data!N$2</f>
        <v>-9.7623026026373011E-19</v>
      </c>
      <c r="AK14" s="1">
        <f>R14*Data!O$2</f>
        <v>5.0681851752491991E-3</v>
      </c>
      <c r="AL14" s="1">
        <f>S14*Data!P$2</f>
        <v>4.1392101737212006E-3</v>
      </c>
      <c r="AM14" s="1">
        <f>T14*Data!Q$2</f>
        <v>4.3289537274139997E-3</v>
      </c>
      <c r="AN14" s="4">
        <f t="shared" si="3"/>
        <v>1.0800000464109496</v>
      </c>
      <c r="AO14" s="4">
        <f t="shared" si="4"/>
        <v>1.08</v>
      </c>
    </row>
    <row r="15" spans="1:41" x14ac:dyDescent="0.35">
      <c r="A15" s="27">
        <f t="shared" si="5"/>
        <v>3.3100999999999964E-4</v>
      </c>
      <c r="B15" s="18">
        <v>1.085</v>
      </c>
      <c r="C15" s="4">
        <f t="shared" si="2"/>
        <v>8.4999999999999964E-2</v>
      </c>
      <c r="D15" s="30">
        <v>2.8018399999999999E-2</v>
      </c>
      <c r="E15" s="1">
        <v>9.6045874999999992E-3</v>
      </c>
      <c r="F15" s="1">
        <v>0</v>
      </c>
      <c r="G15" s="1">
        <v>8.8573499999999999E-2</v>
      </c>
      <c r="H15" s="1">
        <v>2.3650440000000001E-17</v>
      </c>
      <c r="I15" s="1">
        <v>4.7258899999999997E-17</v>
      </c>
      <c r="J15" s="1">
        <v>3.5188479999999998E-16</v>
      </c>
      <c r="K15" s="1">
        <v>0.82072610000000001</v>
      </c>
      <c r="L15" s="1">
        <v>1.1990460000000001E-17</v>
      </c>
      <c r="M15" s="1">
        <v>1.873532E-2</v>
      </c>
      <c r="N15" s="1">
        <v>4.943823E-2</v>
      </c>
      <c r="O15" s="1">
        <v>5.238558E-17</v>
      </c>
      <c r="P15" s="1">
        <v>-2.5632940000000001E-17</v>
      </c>
      <c r="Q15" s="1">
        <v>-2.0069630000000001E-18</v>
      </c>
      <c r="R15" s="1">
        <v>4.9534979999999998E-3</v>
      </c>
      <c r="S15" s="1">
        <v>3.9245729999999998E-3</v>
      </c>
      <c r="T15" s="1">
        <v>4.0442380000000003E-3</v>
      </c>
      <c r="U15" s="2">
        <f t="shared" si="0"/>
        <v>1.0000000465000005</v>
      </c>
      <c r="X15" s="1">
        <f>E15*Data!B$2</f>
        <v>6.399916320593875E-2</v>
      </c>
      <c r="Y15" s="1">
        <f>F15*Data!C$2</f>
        <v>0</v>
      </c>
      <c r="Z15" s="1">
        <f>G15*Data!D$2</f>
        <v>9.9983777418449993E-2</v>
      </c>
      <c r="AA15" s="1">
        <f>H15*Data!E$2</f>
        <v>2.4502456561176001E-17</v>
      </c>
      <c r="AB15" s="1">
        <f>I15*Data!F$2</f>
        <v>5.5262360121149995E-17</v>
      </c>
      <c r="AC15" s="1">
        <f>J15*Data!G$2</f>
        <v>3.6126576726016003E-16</v>
      </c>
      <c r="AD15" s="1">
        <f>K15*Data!H$2</f>
        <v>0.8408814915638001</v>
      </c>
      <c r="AE15" s="1">
        <f>L15*Data!I$2</f>
        <v>1.2299833052736002E-17</v>
      </c>
      <c r="AF15" s="1">
        <f>M15*Data!J$2</f>
        <v>1.8553147115979999E-2</v>
      </c>
      <c r="AG15" s="1">
        <f>N15*Data!K$2</f>
        <v>4.8706563971292E-2</v>
      </c>
      <c r="AH15" s="1">
        <f>O15*Data!L$2</f>
        <v>5.2996207274711997E-17</v>
      </c>
      <c r="AI15" s="1">
        <f>P15*Data!M$2</f>
        <v>-2.4969246790932001E-17</v>
      </c>
      <c r="AJ15" s="1">
        <f>Q15*Data!N$2</f>
        <v>-2.0399568696311001E-18</v>
      </c>
      <c r="AK15" s="1">
        <f>R15*Data!O$2</f>
        <v>5.1006456208883989E-3</v>
      </c>
      <c r="AL15" s="1">
        <f>S15*Data!P$2</f>
        <v>3.7767727959053996E-3</v>
      </c>
      <c r="AM15" s="1">
        <f>T15*Data!Q$2</f>
        <v>3.9984992859152003E-3</v>
      </c>
      <c r="AN15" s="4">
        <f t="shared" si="3"/>
        <v>1.0850000609781705</v>
      </c>
      <c r="AO15" s="4">
        <f t="shared" si="4"/>
        <v>1.085</v>
      </c>
    </row>
    <row r="16" spans="1:41" x14ac:dyDescent="0.35">
      <c r="A16" s="27">
        <f t="shared" si="5"/>
        <v>3.5825000000000093E-4</v>
      </c>
      <c r="B16" s="18">
        <v>1.0900000000000001</v>
      </c>
      <c r="C16" s="4">
        <f t="shared" si="2"/>
        <v>9.000000000000008E-2</v>
      </c>
      <c r="D16" s="30">
        <v>2.837665E-2</v>
      </c>
      <c r="E16" s="1">
        <v>1.0455343000000001E-2</v>
      </c>
      <c r="F16" s="1">
        <v>8.2831840000000005E-19</v>
      </c>
      <c r="G16" s="1">
        <v>8.9602959999999995E-2</v>
      </c>
      <c r="H16" s="1">
        <v>2.5696359999999999E-17</v>
      </c>
      <c r="I16" s="1">
        <v>0</v>
      </c>
      <c r="J16" s="1">
        <v>3.5244270000000002E-16</v>
      </c>
      <c r="K16" s="1">
        <v>0.82113369999999997</v>
      </c>
      <c r="L16" s="1">
        <v>1.1292500000000001E-17</v>
      </c>
      <c r="M16" s="1">
        <v>1.804542E-2</v>
      </c>
      <c r="N16" s="1">
        <v>4.8519550000000002E-2</v>
      </c>
      <c r="O16" s="1">
        <v>5.7078769999999995E-17</v>
      </c>
      <c r="P16" s="1">
        <v>-2.766833E-17</v>
      </c>
      <c r="Q16" s="1">
        <v>-3.053485E-18</v>
      </c>
      <c r="R16" s="1">
        <v>4.9850210000000001E-3</v>
      </c>
      <c r="S16" s="1">
        <v>3.5479510000000001E-3</v>
      </c>
      <c r="T16" s="1">
        <v>3.7100035000000001E-3</v>
      </c>
      <c r="U16" s="2">
        <f t="shared" si="0"/>
        <v>0.9999999485000004</v>
      </c>
      <c r="X16" s="1">
        <f>E16*Data!B$2</f>
        <v>6.9668083406087905E-2</v>
      </c>
      <c r="Y16" s="1">
        <f>F16*Data!C$2</f>
        <v>8.3221215913471996E-19</v>
      </c>
      <c r="Z16" s="1">
        <f>G16*Data!D$2</f>
        <v>0.101145855235192</v>
      </c>
      <c r="AA16" s="1">
        <f>H16*Data!E$2</f>
        <v>2.6622081647544E-17</v>
      </c>
      <c r="AB16" s="1">
        <f>I16*Data!F$2</f>
        <v>0</v>
      </c>
      <c r="AC16" s="1">
        <f>J16*Data!G$2</f>
        <v>3.6183854042784004E-16</v>
      </c>
      <c r="AD16" s="1">
        <f>K16*Data!H$2</f>
        <v>0.84129910140460007</v>
      </c>
      <c r="AE16" s="1">
        <f>L16*Data!I$2</f>
        <v>1.1583864568000001E-17</v>
      </c>
      <c r="AF16" s="1">
        <f>M16*Data!J$2</f>
        <v>1.7869955358630001E-2</v>
      </c>
      <c r="AG16" s="1">
        <f>N16*Data!K$2</f>
        <v>4.780148006782E-2</v>
      </c>
      <c r="AH16" s="1">
        <f>O16*Data!L$2</f>
        <v>5.7744102974627991E-17</v>
      </c>
      <c r="AI16" s="1">
        <f>P16*Data!M$2</f>
        <v>-2.6951936065974E-17</v>
      </c>
      <c r="AJ16" s="1">
        <f>Q16*Data!N$2</f>
        <v>-3.1036833773545003E-18</v>
      </c>
      <c r="AK16" s="1">
        <f>R16*Data!O$2</f>
        <v>5.1331050368217997E-3</v>
      </c>
      <c r="AL16" s="1">
        <f>S16*Data!P$2</f>
        <v>3.4143344557498001E-3</v>
      </c>
      <c r="AM16" s="1">
        <f>T16*Data!Q$2</f>
        <v>3.6680448444164002E-3</v>
      </c>
      <c r="AN16" s="4">
        <f t="shared" si="3"/>
        <v>1.0899999598093182</v>
      </c>
      <c r="AO16" s="4">
        <f t="shared" si="4"/>
        <v>1.0900000000000001</v>
      </c>
    </row>
    <row r="17" spans="1:41" x14ac:dyDescent="0.35">
      <c r="A17" s="27">
        <f t="shared" si="5"/>
        <v>3.8437000000000193E-4</v>
      </c>
      <c r="B17" s="18">
        <v>1.095</v>
      </c>
      <c r="C17" s="4">
        <f t="shared" si="2"/>
        <v>9.4999999999999973E-2</v>
      </c>
      <c r="D17" s="30">
        <v>2.8761020000000002E-2</v>
      </c>
      <c r="E17" s="1">
        <v>1.12980141E-2</v>
      </c>
      <c r="F17" s="1">
        <v>0</v>
      </c>
      <c r="G17" s="1">
        <v>8.8749919999999996E-2</v>
      </c>
      <c r="H17" s="1">
        <v>2.7843229999999998E-17</v>
      </c>
      <c r="I17" s="1">
        <v>1.692392E-3</v>
      </c>
      <c r="J17" s="1">
        <v>3.5446590000000002E-16</v>
      </c>
      <c r="K17" s="1">
        <v>0.82160429999999995</v>
      </c>
      <c r="L17" s="1">
        <v>1.155142E-17</v>
      </c>
      <c r="M17" s="1">
        <v>1.744449E-2</v>
      </c>
      <c r="N17" s="1">
        <v>4.7616360000000003E-2</v>
      </c>
      <c r="O17" s="1">
        <v>6.1931360000000004E-17</v>
      </c>
      <c r="P17" s="1">
        <v>-2.9494659999999999E-17</v>
      </c>
      <c r="Q17" s="1">
        <v>-3.8901750000000002E-18</v>
      </c>
      <c r="R17" s="1">
        <v>5.0560759999999996E-3</v>
      </c>
      <c r="S17" s="1">
        <v>3.1727999999999999E-3</v>
      </c>
      <c r="T17" s="1">
        <v>3.3656496999999999E-3</v>
      </c>
      <c r="U17" s="2">
        <f t="shared" si="0"/>
        <v>1.0000000018000006</v>
      </c>
      <c r="X17" s="1">
        <f>E17*Data!B$2</f>
        <v>7.5283134053273734E-2</v>
      </c>
      <c r="Y17" s="1">
        <f>F17*Data!C$2</f>
        <v>0</v>
      </c>
      <c r="Z17" s="1">
        <f>G17*Data!D$2</f>
        <v>0.10018292431918399</v>
      </c>
      <c r="AA17" s="1">
        <f>H17*Data!E$2</f>
        <v>2.8846293498041998E-17</v>
      </c>
      <c r="AB17" s="1">
        <f>I17*Data!F$2</f>
        <v>1.979004508572E-3</v>
      </c>
      <c r="AC17" s="1">
        <f>J17*Data!G$2</f>
        <v>3.6391567732128006E-16</v>
      </c>
      <c r="AD17" s="1">
        <f>K17*Data!H$2</f>
        <v>0.84178125839939999</v>
      </c>
      <c r="AE17" s="1">
        <f>L17*Data!I$2</f>
        <v>1.1849465118272001E-17</v>
      </c>
      <c r="AF17" s="1">
        <f>M17*Data!J$2</f>
        <v>1.7274868501485002E-2</v>
      </c>
      <c r="AG17" s="1">
        <f>N17*Data!K$2</f>
        <v>4.6911656918544001E-2</v>
      </c>
      <c r="AH17" s="1">
        <f>O17*Data!L$2</f>
        <v>6.2653256704703997E-17</v>
      </c>
      <c r="AI17" s="1">
        <f>P17*Data!M$2</f>
        <v>-2.8730978364348001E-17</v>
      </c>
      <c r="AJ17" s="1">
        <f>Q17*Data!N$2</f>
        <v>-3.9541283099475001E-18</v>
      </c>
      <c r="AK17" s="1">
        <f>R17*Data!O$2</f>
        <v>5.2062707824407995E-3</v>
      </c>
      <c r="AL17" s="1">
        <f>S17*Data!P$2</f>
        <v>3.0533117174399997E-3</v>
      </c>
      <c r="AM17" s="1">
        <f>T17*Data!Q$2</f>
        <v>3.3275855481528799E-3</v>
      </c>
      <c r="AN17" s="4">
        <f t="shared" si="3"/>
        <v>1.0950000147484926</v>
      </c>
      <c r="AO17" s="4">
        <f t="shared" si="4"/>
        <v>1.095</v>
      </c>
    </row>
    <row r="18" spans="1:41" x14ac:dyDescent="0.35">
      <c r="A18" s="27">
        <f t="shared" si="5"/>
        <v>4.0911999999999893E-4</v>
      </c>
      <c r="B18" s="18">
        <v>1.1000000000000001</v>
      </c>
      <c r="C18" s="4">
        <f t="shared" si="2"/>
        <v>0.10000000000000009</v>
      </c>
      <c r="D18" s="30">
        <v>2.9170140000000001E-2</v>
      </c>
      <c r="E18" s="1">
        <v>1.2137771E-2</v>
      </c>
      <c r="F18" s="1">
        <v>0</v>
      </c>
      <c r="G18" s="1">
        <v>8.7218260000000006E-2</v>
      </c>
      <c r="H18" s="1">
        <v>3.0026490000000001E-17</v>
      </c>
      <c r="I18" s="1">
        <v>3.9948650000000002E-3</v>
      </c>
      <c r="J18" s="1">
        <v>3.5701730000000002E-16</v>
      </c>
      <c r="K18" s="1">
        <v>0.82209750000000004</v>
      </c>
      <c r="L18" s="1">
        <v>1.215527E-17</v>
      </c>
      <c r="M18" s="1">
        <v>1.6875640000000001E-2</v>
      </c>
      <c r="N18" s="1">
        <v>4.6718759999999998E-2</v>
      </c>
      <c r="O18" s="1">
        <v>6.6841399999999999E-17</v>
      </c>
      <c r="P18" s="1">
        <v>-3.124563E-17</v>
      </c>
      <c r="Q18" s="1">
        <v>-4.6512220000000004E-18</v>
      </c>
      <c r="R18" s="1">
        <v>5.1413819999999999E-3</v>
      </c>
      <c r="S18" s="1">
        <v>2.7981780000000001E-3</v>
      </c>
      <c r="T18" s="1">
        <v>3.0176481E-3</v>
      </c>
      <c r="U18" s="2">
        <f t="shared" si="0"/>
        <v>1.0000000041000006</v>
      </c>
      <c r="X18" s="1">
        <f>E18*Data!B$2</f>
        <v>8.0878766233876312E-2</v>
      </c>
      <c r="Y18" s="1">
        <f>F18*Data!C$2</f>
        <v>0</v>
      </c>
      <c r="Z18" s="1">
        <f>G18*Data!D$2</f>
        <v>9.8453951742502002E-2</v>
      </c>
      <c r="AA18" s="1">
        <f>H18*Data!E$2</f>
        <v>3.1108206312846001E-17</v>
      </c>
      <c r="AB18" s="1">
        <f>I18*Data!F$2</f>
        <v>4.6714093697774999E-3</v>
      </c>
      <c r="AC18" s="1">
        <f>J18*Data!G$2</f>
        <v>3.6653509560416005E-16</v>
      </c>
      <c r="AD18" s="1">
        <f>K18*Data!H$2</f>
        <v>0.8422865704050001</v>
      </c>
      <c r="AE18" s="1">
        <f>L18*Data!I$2</f>
        <v>1.2468895414432E-17</v>
      </c>
      <c r="AF18" s="1">
        <f>M18*Data!J$2</f>
        <v>1.6711549714460001E-2</v>
      </c>
      <c r="AG18" s="1">
        <f>N18*Data!K$2</f>
        <v>4.6027341039503997E-2</v>
      </c>
      <c r="AH18" s="1">
        <f>O18*Data!L$2</f>
        <v>6.7620530094959987E-17</v>
      </c>
      <c r="AI18" s="1">
        <f>P18*Data!M$2</f>
        <v>-3.0436611898913999E-17</v>
      </c>
      <c r="AJ18" s="1">
        <f>Q18*Data!N$2</f>
        <v>-4.727686694313401E-18</v>
      </c>
      <c r="AK18" s="1">
        <f>R18*Data!O$2</f>
        <v>5.2941108654155997E-3</v>
      </c>
      <c r="AL18" s="1">
        <f>S18*Data!P$2</f>
        <v>2.6927980568844001E-3</v>
      </c>
      <c r="AM18" s="1">
        <f>T18*Data!Q$2</f>
        <v>2.9835197070482398E-3</v>
      </c>
      <c r="AN18" s="4">
        <f t="shared" si="3"/>
        <v>1.1000000171344688</v>
      </c>
      <c r="AO18" s="4">
        <f t="shared" si="4"/>
        <v>1.1000000000000001</v>
      </c>
    </row>
    <row r="19" spans="1:41" x14ac:dyDescent="0.35">
      <c r="A19" s="27">
        <f t="shared" si="5"/>
        <v>4.3282000000000043E-4</v>
      </c>
      <c r="B19" s="18">
        <v>1.105</v>
      </c>
      <c r="C19" s="4">
        <f t="shared" si="2"/>
        <v>0.10499999999999998</v>
      </c>
      <c r="D19" s="30">
        <v>2.9602960000000001E-2</v>
      </c>
      <c r="E19" s="1">
        <v>1.2977527900000001E-2</v>
      </c>
      <c r="F19" s="1">
        <v>0</v>
      </c>
      <c r="G19" s="1">
        <v>8.5686600000000002E-2</v>
      </c>
      <c r="H19" s="1">
        <v>3.2209749999999999E-17</v>
      </c>
      <c r="I19" s="1">
        <v>6.2973370000000001E-3</v>
      </c>
      <c r="J19" s="1">
        <v>3.5956869999999998E-16</v>
      </c>
      <c r="K19" s="1">
        <v>0.82259070000000001</v>
      </c>
      <c r="L19" s="1">
        <v>1.275911E-17</v>
      </c>
      <c r="M19" s="1">
        <v>1.63068E-2</v>
      </c>
      <c r="N19" s="1">
        <v>4.5821149999999998E-2</v>
      </c>
      <c r="O19" s="1">
        <v>7.1751450000000005E-17</v>
      </c>
      <c r="P19" s="1">
        <v>-3.2996600000000002E-17</v>
      </c>
      <c r="Q19" s="1">
        <v>-5.4122700000000001E-18</v>
      </c>
      <c r="R19" s="1">
        <v>5.2266869999999998E-3</v>
      </c>
      <c r="S19" s="1">
        <v>2.4235559999999999E-3</v>
      </c>
      <c r="T19" s="1">
        <v>2.6696464E-3</v>
      </c>
      <c r="U19" s="2">
        <f t="shared" si="0"/>
        <v>1.0000000043000004</v>
      </c>
      <c r="X19" s="1">
        <f>E19*Data!B$2</f>
        <v>8.6474398414478876E-2</v>
      </c>
      <c r="Y19" s="1">
        <f>F19*Data!C$2</f>
        <v>0</v>
      </c>
      <c r="Z19" s="1">
        <f>G19*Data!D$2</f>
        <v>9.6724979165819999E-2</v>
      </c>
      <c r="AA19" s="1">
        <f>H19*Data!E$2</f>
        <v>3.3370119127649998E-17</v>
      </c>
      <c r="AB19" s="1">
        <f>I19*Data!F$2</f>
        <v>7.3638130616294995E-3</v>
      </c>
      <c r="AC19" s="1">
        <f>J19*Data!G$2</f>
        <v>3.6915451388704E-16</v>
      </c>
      <c r="AD19" s="1">
        <f>K19*Data!H$2</f>
        <v>0.8427918824106001</v>
      </c>
      <c r="AE19" s="1">
        <f>L19*Data!I$2</f>
        <v>1.3088315452576E-17</v>
      </c>
      <c r="AF19" s="1">
        <f>M19*Data!J$2</f>
        <v>1.61482408302E-2</v>
      </c>
      <c r="AG19" s="1">
        <f>N19*Data!K$2</f>
        <v>4.5143015308459995E-2</v>
      </c>
      <c r="AH19" s="1">
        <f>O19*Data!L$2</f>
        <v>7.2587813601779999E-17</v>
      </c>
      <c r="AI19" s="1">
        <f>P19*Data!M$2</f>
        <v>-3.2142245433480004E-17</v>
      </c>
      <c r="AJ19" s="1">
        <f>Q19*Data!N$2</f>
        <v>-5.5012460951190001E-18</v>
      </c>
      <c r="AK19" s="1">
        <f>R19*Data!O$2</f>
        <v>5.3819499186845993E-3</v>
      </c>
      <c r="AL19" s="1">
        <f>S19*Data!P$2</f>
        <v>2.3322843963287996E-3</v>
      </c>
      <c r="AM19" s="1">
        <f>T19*Data!Q$2</f>
        <v>2.6394537670745601E-3</v>
      </c>
      <c r="AN19" s="4">
        <f t="shared" si="3"/>
        <v>1.105000017273277</v>
      </c>
      <c r="AO19" s="4">
        <f t="shared" si="4"/>
        <v>1.105</v>
      </c>
    </row>
    <row r="20" spans="1:41" x14ac:dyDescent="0.35">
      <c r="A20" s="27">
        <f t="shared" si="5"/>
        <v>4.5549999999999757E-4</v>
      </c>
      <c r="B20" s="18">
        <v>1.1100000000000001</v>
      </c>
      <c r="C20" s="4">
        <f t="shared" si="2"/>
        <v>0.1100000000000001</v>
      </c>
      <c r="D20" s="30">
        <v>3.0058459999999999E-2</v>
      </c>
      <c r="E20" s="1">
        <v>1.3817284799999999E-2</v>
      </c>
      <c r="F20" s="1">
        <v>0</v>
      </c>
      <c r="G20" s="1">
        <v>8.4154939999999998E-2</v>
      </c>
      <c r="H20" s="1">
        <v>3.4393020000000001E-17</v>
      </c>
      <c r="I20" s="1">
        <v>8.5998099999999994E-3</v>
      </c>
      <c r="J20" s="1">
        <v>3.6212009999999999E-16</v>
      </c>
      <c r="K20" s="1">
        <v>0.82308389999999998</v>
      </c>
      <c r="L20" s="1">
        <v>1.336296E-17</v>
      </c>
      <c r="M20" s="1">
        <v>1.5737950000000001E-2</v>
      </c>
      <c r="N20" s="1">
        <v>4.492355E-2</v>
      </c>
      <c r="O20" s="1">
        <v>7.666149E-17</v>
      </c>
      <c r="P20" s="1">
        <v>-3.4747569999999998E-17</v>
      </c>
      <c r="Q20" s="1">
        <v>-6.1733179999999998E-18</v>
      </c>
      <c r="R20" s="1">
        <v>5.3119930000000001E-3</v>
      </c>
      <c r="S20" s="1">
        <v>2.0489340000000001E-3</v>
      </c>
      <c r="T20" s="1">
        <v>2.3216448000000002E-3</v>
      </c>
      <c r="U20" s="2">
        <f t="shared" si="0"/>
        <v>1.0000000066000005</v>
      </c>
      <c r="X20" s="1">
        <f>E20*Data!B$2</f>
        <v>9.207003059508144E-2</v>
      </c>
      <c r="Y20" s="1">
        <f>F20*Data!C$2</f>
        <v>0</v>
      </c>
      <c r="Z20" s="1">
        <f>G20*Data!D$2</f>
        <v>9.4996006589137996E-2</v>
      </c>
      <c r="AA20" s="1">
        <f>H20*Data!E$2</f>
        <v>3.5632042302708003E-17</v>
      </c>
      <c r="AB20" s="1">
        <f>I20*Data!F$2</f>
        <v>1.0056217922834999E-2</v>
      </c>
      <c r="AC20" s="1">
        <f>J20*Data!G$2</f>
        <v>3.7177393216992004E-16</v>
      </c>
      <c r="AD20" s="1">
        <f>K20*Data!H$2</f>
        <v>0.84329719441619999</v>
      </c>
      <c r="AE20" s="1">
        <f>L20*Data!I$2</f>
        <v>1.3707745748736002E-17</v>
      </c>
      <c r="AF20" s="1">
        <f>M20*Data!J$2</f>
        <v>1.5584922043175001E-2</v>
      </c>
      <c r="AG20" s="1">
        <f>N20*Data!K$2</f>
        <v>4.4258699429419998E-2</v>
      </c>
      <c r="AH20" s="1">
        <f>O20*Data!L$2</f>
        <v>7.755508699203599E-17</v>
      </c>
      <c r="AI20" s="1">
        <f>P20*Data!M$2</f>
        <v>-3.3847878968045996E-17</v>
      </c>
      <c r="AJ20" s="1">
        <f>Q20*Data!N$2</f>
        <v>-6.2748054959246001E-18</v>
      </c>
      <c r="AK20" s="1">
        <f>R20*Data!O$2</f>
        <v>5.4697900016593996E-3</v>
      </c>
      <c r="AL20" s="1">
        <f>S20*Data!P$2</f>
        <v>1.9717707357732E-3</v>
      </c>
      <c r="AM20" s="1">
        <f>T20*Data!Q$2</f>
        <v>2.29538792596992E-3</v>
      </c>
      <c r="AN20" s="4">
        <f t="shared" si="3"/>
        <v>1.1100000196592523</v>
      </c>
      <c r="AO20" s="4">
        <f t="shared" si="4"/>
        <v>1.1100000000000001</v>
      </c>
    </row>
    <row r="21" spans="1:41" x14ac:dyDescent="0.35">
      <c r="A21" s="27">
        <f t="shared" si="5"/>
        <v>4.7718000000000066E-4</v>
      </c>
      <c r="B21" s="18">
        <v>1.115</v>
      </c>
      <c r="C21" s="4">
        <f t="shared" si="2"/>
        <v>0.11499999999999999</v>
      </c>
      <c r="D21" s="30">
        <v>3.0535639999999999E-2</v>
      </c>
      <c r="E21" s="1">
        <v>1.46570417E-2</v>
      </c>
      <c r="F21" s="1">
        <v>0</v>
      </c>
      <c r="G21" s="1">
        <v>8.2623279999999993E-2</v>
      </c>
      <c r="H21" s="1">
        <v>3.6576279999999999E-17</v>
      </c>
      <c r="I21" s="1">
        <v>1.090228E-2</v>
      </c>
      <c r="J21" s="1">
        <v>3.6467159999999998E-16</v>
      </c>
      <c r="K21" s="1">
        <v>0.82357709999999995</v>
      </c>
      <c r="L21" s="1">
        <v>1.396681E-17</v>
      </c>
      <c r="M21" s="1">
        <v>1.51691E-2</v>
      </c>
      <c r="N21" s="1">
        <v>4.402594E-2</v>
      </c>
      <c r="O21" s="1">
        <v>8.1571540000000006E-17</v>
      </c>
      <c r="P21" s="1">
        <v>-3.6498539999999999E-17</v>
      </c>
      <c r="Q21" s="1">
        <v>-6.934365E-18</v>
      </c>
      <c r="R21" s="1">
        <v>5.397298E-3</v>
      </c>
      <c r="S21" s="1">
        <v>1.6743120000000001E-3</v>
      </c>
      <c r="T21" s="1">
        <v>1.9736430999999998E-3</v>
      </c>
      <c r="U21" s="2">
        <f t="shared" si="0"/>
        <v>0.99999999480000057</v>
      </c>
      <c r="X21" s="1">
        <f>E21*Data!B$2</f>
        <v>9.7665662775684017E-2</v>
      </c>
      <c r="Y21" s="1">
        <f>F21*Data!C$2</f>
        <v>0</v>
      </c>
      <c r="Z21" s="1">
        <f>G21*Data!D$2</f>
        <v>9.3267034012455993E-2</v>
      </c>
      <c r="AA21" s="1">
        <f>H21*Data!E$2</f>
        <v>3.7893955117512E-17</v>
      </c>
      <c r="AB21" s="1">
        <f>I21*Data!F$2</f>
        <v>1.274861927598E-2</v>
      </c>
      <c r="AC21" s="1">
        <f>J21*Data!G$2</f>
        <v>3.7439345311872E-16</v>
      </c>
      <c r="AD21" s="1">
        <f>K21*Data!H$2</f>
        <v>0.84380250642179999</v>
      </c>
      <c r="AE21" s="1">
        <f>L21*Data!I$2</f>
        <v>1.4327176044896001E-17</v>
      </c>
      <c r="AF21" s="1">
        <f>M21*Data!J$2</f>
        <v>1.502160325615E-2</v>
      </c>
      <c r="AG21" s="1">
        <f>N21*Data!K$2</f>
        <v>4.3374373698375997E-2</v>
      </c>
      <c r="AH21" s="1">
        <f>O21*Data!L$2</f>
        <v>8.2522370498856001E-17</v>
      </c>
      <c r="AI21" s="1">
        <f>P21*Data!M$2</f>
        <v>-3.5553512502612001E-17</v>
      </c>
      <c r="AJ21" s="1">
        <f>Q21*Data!N$2</f>
        <v>-7.0483638802905002E-18</v>
      </c>
      <c r="AK21" s="1">
        <f>R21*Data!O$2</f>
        <v>5.5576290549283992E-3</v>
      </c>
      <c r="AL21" s="1">
        <f>S21*Data!P$2</f>
        <v>1.6112570752176E-3</v>
      </c>
      <c r="AM21" s="1">
        <f>T21*Data!Q$2</f>
        <v>1.9513219859962397E-3</v>
      </c>
      <c r="AN21" s="4">
        <f t="shared" si="3"/>
        <v>1.1150000075565889</v>
      </c>
      <c r="AO21" s="4">
        <f t="shared" si="4"/>
        <v>1.115</v>
      </c>
    </row>
    <row r="22" spans="1:41" x14ac:dyDescent="0.35">
      <c r="A22" s="27">
        <f t="shared" si="5"/>
        <v>4.9783999999999939E-4</v>
      </c>
      <c r="B22" s="18">
        <v>1.1200000000000001</v>
      </c>
      <c r="C22" s="4">
        <f t="shared" si="2"/>
        <v>0.12000000000000011</v>
      </c>
      <c r="D22" s="30">
        <v>3.1033479999999999E-2</v>
      </c>
      <c r="E22" s="1">
        <v>1.5496798500000001E-2</v>
      </c>
      <c r="F22" s="1">
        <v>0</v>
      </c>
      <c r="G22" s="1">
        <v>8.1091620000000003E-2</v>
      </c>
      <c r="H22" s="1">
        <v>3.3901310000000001E-18</v>
      </c>
      <c r="I22" s="1">
        <v>1.3204759999999999E-2</v>
      </c>
      <c r="J22" s="1">
        <v>3.6722299999999998E-16</v>
      </c>
      <c r="K22" s="1">
        <v>0.82407030000000003</v>
      </c>
      <c r="L22" s="1">
        <v>1.457066E-17</v>
      </c>
      <c r="M22" s="1">
        <v>1.460025E-2</v>
      </c>
      <c r="N22" s="1">
        <v>4.3128340000000001E-2</v>
      </c>
      <c r="O22" s="1">
        <v>8.6481580000000001E-17</v>
      </c>
      <c r="P22" s="1">
        <v>-3.8249500000000003E-17</v>
      </c>
      <c r="Q22" s="1">
        <v>-7.6954129999999997E-18</v>
      </c>
      <c r="R22" s="1">
        <v>5.4826040000000003E-3</v>
      </c>
      <c r="S22" s="1">
        <v>1.299691E-3</v>
      </c>
      <c r="T22" s="1">
        <v>1.6256415000000001E-3</v>
      </c>
      <c r="U22" s="2">
        <f t="shared" si="0"/>
        <v>1.0000000050000006</v>
      </c>
      <c r="X22" s="1">
        <f>E22*Data!B$2</f>
        <v>0.10326129428994706</v>
      </c>
      <c r="Y22" s="1">
        <f>F22*Data!C$2</f>
        <v>0</v>
      </c>
      <c r="Z22" s="1">
        <f>G22*Data!D$2</f>
        <v>9.1538061435774004E-2</v>
      </c>
      <c r="AA22" s="1">
        <f>H22*Data!E$2</f>
        <v>3.5122618253274003E-18</v>
      </c>
      <c r="AB22" s="1">
        <f>I22*Data!F$2</f>
        <v>1.5441032322659998E-2</v>
      </c>
      <c r="AC22" s="1">
        <f>J22*Data!G$2</f>
        <v>3.770128714016E-16</v>
      </c>
      <c r="AD22" s="1">
        <f>K22*Data!H$2</f>
        <v>0.8443078184274001</v>
      </c>
      <c r="AE22" s="1">
        <f>L22*Data!I$2</f>
        <v>1.4946606341056001E-17</v>
      </c>
      <c r="AF22" s="1">
        <f>M22*Data!J$2</f>
        <v>1.4458284469125001E-2</v>
      </c>
      <c r="AG22" s="1">
        <f>N22*Data!K$2</f>
        <v>4.2490057819336E-2</v>
      </c>
      <c r="AH22" s="1">
        <f>O22*Data!L$2</f>
        <v>8.7489643889111992E-17</v>
      </c>
      <c r="AI22" s="1">
        <f>P22*Data!M$2</f>
        <v>-3.7259136296100004E-17</v>
      </c>
      <c r="AJ22" s="1">
        <f>Q22*Data!N$2</f>
        <v>-7.8219232810961001E-18</v>
      </c>
      <c r="AK22" s="1">
        <f>R22*Data!O$2</f>
        <v>5.6454691379031995E-3</v>
      </c>
      <c r="AL22" s="1">
        <f>S22*Data!P$2</f>
        <v>1.2507443770017998E-3</v>
      </c>
      <c r="AM22" s="1">
        <f>T22*Data!Q$2</f>
        <v>1.6072561448916001E-3</v>
      </c>
      <c r="AN22" s="4">
        <f t="shared" si="3"/>
        <v>1.1200000184240391</v>
      </c>
      <c r="AO22" s="4">
        <f t="shared" si="4"/>
        <v>1.1200000000000001</v>
      </c>
    </row>
    <row r="23" spans="1:41" x14ac:dyDescent="0.35">
      <c r="A23" s="27">
        <f t="shared" si="5"/>
        <v>5.1752999999999869E-4</v>
      </c>
      <c r="B23" s="18">
        <v>1.125</v>
      </c>
      <c r="C23" s="4">
        <f t="shared" si="2"/>
        <v>0.125</v>
      </c>
      <c r="D23" s="30">
        <v>3.1551009999999997E-2</v>
      </c>
      <c r="E23" s="1">
        <v>1.6336555400000001E-2</v>
      </c>
      <c r="F23" s="1">
        <v>0</v>
      </c>
      <c r="G23" s="1">
        <v>7.9559959999999999E-2</v>
      </c>
      <c r="H23" s="1">
        <v>1.722043E-18</v>
      </c>
      <c r="I23" s="1">
        <v>1.550723E-2</v>
      </c>
      <c r="J23" s="1">
        <v>3.6977439999999999E-16</v>
      </c>
      <c r="K23" s="1">
        <v>0.8245635</v>
      </c>
      <c r="L23" s="1">
        <v>1.517451E-17</v>
      </c>
      <c r="M23" s="1">
        <v>1.4031399999999999E-2</v>
      </c>
      <c r="N23" s="1">
        <v>4.2230730000000001E-2</v>
      </c>
      <c r="O23" s="1">
        <v>9.1391629999999994E-17</v>
      </c>
      <c r="P23" s="1">
        <v>-4.0000469999999998E-17</v>
      </c>
      <c r="Q23" s="1">
        <v>-8.4564610000000002E-18</v>
      </c>
      <c r="R23" s="1">
        <v>5.5679090000000002E-3</v>
      </c>
      <c r="S23" s="1">
        <v>9.2506890000000001E-4</v>
      </c>
      <c r="T23" s="1">
        <v>1.2776399E-3</v>
      </c>
      <c r="U23" s="2">
        <f t="shared" si="0"/>
        <v>0.99999999320000044</v>
      </c>
      <c r="X23" s="1">
        <f>E23*Data!B$2</f>
        <v>0.10885692647054963</v>
      </c>
      <c r="Y23" s="1">
        <f>F23*Data!C$2</f>
        <v>0</v>
      </c>
      <c r="Z23" s="1">
        <f>G23*Data!D$2</f>
        <v>8.9809088859092001E-2</v>
      </c>
      <c r="AA23" s="1">
        <f>H23*Data!E$2</f>
        <v>1.7840802878921998E-18</v>
      </c>
      <c r="AB23" s="1">
        <f>I23*Data!F$2</f>
        <v>1.8133433675805E-2</v>
      </c>
      <c r="AC23" s="1">
        <f>J23*Data!G$2</f>
        <v>3.7963228968448004E-16</v>
      </c>
      <c r="AD23" s="1">
        <f>K23*Data!H$2</f>
        <v>0.8448131304330001</v>
      </c>
      <c r="AE23" s="1">
        <f>L23*Data!I$2</f>
        <v>1.5566036637216001E-17</v>
      </c>
      <c r="AF23" s="1">
        <f>M23*Data!J$2</f>
        <v>1.38949656821E-2</v>
      </c>
      <c r="AG23" s="1">
        <f>N23*Data!K$2</f>
        <v>4.1605732088291998E-2</v>
      </c>
      <c r="AH23" s="1">
        <f>O23*Data!L$2</f>
        <v>9.2456927395931991E-17</v>
      </c>
      <c r="AI23" s="1">
        <f>P23*Data!M$2</f>
        <v>-3.8964769830665996E-17</v>
      </c>
      <c r="AJ23" s="1">
        <f>Q23*Data!N$2</f>
        <v>-8.5954826819017E-18</v>
      </c>
      <c r="AK23" s="1">
        <f>R23*Data!O$2</f>
        <v>5.7333081911721999E-3</v>
      </c>
      <c r="AL23" s="1">
        <f>S23*Data!P$2</f>
        <v>8.9023062021222001E-4</v>
      </c>
      <c r="AM23" s="1">
        <f>T23*Data!Q$2</f>
        <v>1.26319030378696E-3</v>
      </c>
      <c r="AN23" s="4">
        <f t="shared" si="3"/>
        <v>1.1250000063240106</v>
      </c>
      <c r="AO23" s="4">
        <f t="shared" si="4"/>
        <v>1.125</v>
      </c>
    </row>
    <row r="24" spans="1:41" x14ac:dyDescent="0.35">
      <c r="A24" s="27">
        <f t="shared" si="5"/>
        <v>5.3627000000000535E-4</v>
      </c>
      <c r="B24" s="18">
        <v>1.1299999999999999</v>
      </c>
      <c r="C24" s="4">
        <f t="shared" si="2"/>
        <v>0.12999999999999989</v>
      </c>
      <c r="D24" s="30">
        <v>3.2087280000000003E-2</v>
      </c>
      <c r="E24" s="1">
        <v>1.71763123E-2</v>
      </c>
      <c r="F24" s="1">
        <v>0</v>
      </c>
      <c r="G24" s="1">
        <v>7.8028299999999995E-2</v>
      </c>
      <c r="H24" s="1">
        <v>1.7886779999999999E-18</v>
      </c>
      <c r="I24" s="1">
        <v>1.7809700000000001E-2</v>
      </c>
      <c r="J24" s="1">
        <v>3.7232589999999998E-16</v>
      </c>
      <c r="K24" s="1">
        <v>0.82505669999999998</v>
      </c>
      <c r="L24" s="1">
        <v>1.5778349999999999E-17</v>
      </c>
      <c r="M24" s="1">
        <v>1.346255E-2</v>
      </c>
      <c r="N24" s="1">
        <v>4.1333130000000003E-2</v>
      </c>
      <c r="O24" s="1">
        <v>9.6301670000000002E-17</v>
      </c>
      <c r="P24" s="1">
        <v>-4.175144E-17</v>
      </c>
      <c r="Q24" s="1">
        <v>-9.2175090000000007E-18</v>
      </c>
      <c r="R24" s="1">
        <v>5.6532149999999996E-3</v>
      </c>
      <c r="S24" s="1">
        <v>5.5044709999999995E-4</v>
      </c>
      <c r="T24" s="1">
        <v>9.2963819999999995E-4</v>
      </c>
      <c r="U24" s="2">
        <f t="shared" si="0"/>
        <v>0.9999999926000005</v>
      </c>
      <c r="X24" s="1">
        <f>E24*Data!B$2</f>
        <v>0.1144525586511522</v>
      </c>
      <c r="Y24" s="1">
        <f>F24*Data!C$2</f>
        <v>0</v>
      </c>
      <c r="Z24" s="1">
        <f>G24*Data!D$2</f>
        <v>8.8080116282409984E-2</v>
      </c>
      <c r="AA24" s="1">
        <f>H24*Data!E$2</f>
        <v>1.8531158404212001E-18</v>
      </c>
      <c r="AB24" s="1">
        <f>I24*Data!F$2</f>
        <v>2.082583502895E-2</v>
      </c>
      <c r="AC24" s="1">
        <f>J24*Data!G$2</f>
        <v>3.8225181063328E-16</v>
      </c>
      <c r="AD24" s="1">
        <f>K24*Data!H$2</f>
        <v>0.84531844243859999</v>
      </c>
      <c r="AE24" s="1">
        <f>L24*Data!I$2</f>
        <v>1.6185456675359999E-17</v>
      </c>
      <c r="AF24" s="1">
        <f>M24*Data!J$2</f>
        <v>1.3331646895075001E-2</v>
      </c>
      <c r="AG24" s="1">
        <f>N24*Data!K$2</f>
        <v>4.0721416209252001E-2</v>
      </c>
      <c r="AH24" s="1">
        <f>O24*Data!L$2</f>
        <v>9.7424200786187995E-17</v>
      </c>
      <c r="AI24" s="1">
        <f>P24*Data!M$2</f>
        <v>-4.0670403365232001E-17</v>
      </c>
      <c r="AJ24" s="1">
        <f>Q24*Data!N$2</f>
        <v>-9.3690420827073014E-18</v>
      </c>
      <c r="AK24" s="1">
        <f>R24*Data!O$2</f>
        <v>5.8211482741469993E-3</v>
      </c>
      <c r="AL24" s="1">
        <f>S24*Data!P$2</f>
        <v>5.2971715212457994E-4</v>
      </c>
      <c r="AM24" s="1">
        <f>T24*Data!Q$2</f>
        <v>9.1912436381327996E-4</v>
      </c>
      <c r="AN24" s="4">
        <f t="shared" si="3"/>
        <v>1.1300000052955246</v>
      </c>
      <c r="AO24" s="4">
        <f t="shared" si="4"/>
        <v>1.1299999999999999</v>
      </c>
    </row>
    <row r="25" spans="1:41" x14ac:dyDescent="0.35">
      <c r="A25" s="27">
        <f t="shared" si="5"/>
        <v>5.5407999999999846E-4</v>
      </c>
      <c r="B25" s="18">
        <v>1.135</v>
      </c>
      <c r="C25" s="4">
        <f t="shared" si="2"/>
        <v>0.13500000000000001</v>
      </c>
      <c r="D25" s="30">
        <v>3.2641360000000001E-2</v>
      </c>
      <c r="E25" s="1">
        <v>1.8016069199999998E-2</v>
      </c>
      <c r="F25" s="1">
        <v>0</v>
      </c>
      <c r="G25" s="1">
        <v>7.6496640000000005E-2</v>
      </c>
      <c r="H25" s="1">
        <v>1.2058960000000001E-19</v>
      </c>
      <c r="I25" s="1">
        <v>2.0112169999999999E-2</v>
      </c>
      <c r="J25" s="1">
        <v>3.7487729999999998E-16</v>
      </c>
      <c r="K25" s="1">
        <v>0.82554989999999995</v>
      </c>
      <c r="L25" s="1">
        <v>1.6382199999999999E-17</v>
      </c>
      <c r="M25" s="1">
        <v>1.2893709999999999E-2</v>
      </c>
      <c r="N25" s="1">
        <v>4.0435520000000003E-2</v>
      </c>
      <c r="O25" s="1">
        <v>1.012117E-16</v>
      </c>
      <c r="P25" s="1">
        <v>-4.3502410000000002E-17</v>
      </c>
      <c r="Q25" s="1">
        <v>-9.9785560000000001E-18</v>
      </c>
      <c r="R25" s="1">
        <v>5.7385200000000004E-3</v>
      </c>
      <c r="S25" s="1">
        <v>1.7582540000000001E-4</v>
      </c>
      <c r="T25" s="1">
        <v>5.8163659999999995E-4</v>
      </c>
      <c r="U25" s="2">
        <f t="shared" si="0"/>
        <v>0.99999999120000038</v>
      </c>
      <c r="X25" s="1">
        <f>E25*Data!B$2</f>
        <v>0.12004819083175476</v>
      </c>
      <c r="Y25" s="1">
        <f>F25*Data!C$2</f>
        <v>0</v>
      </c>
      <c r="Z25" s="1">
        <f>G25*Data!D$2</f>
        <v>8.6351143705727995E-2</v>
      </c>
      <c r="AA25" s="1">
        <f>H25*Data!E$2</f>
        <v>1.2493388857584001E-19</v>
      </c>
      <c r="AB25" s="1">
        <f>I25*Data!F$2</f>
        <v>2.3518236382094996E-2</v>
      </c>
      <c r="AC25" s="1">
        <f>J25*Data!G$2</f>
        <v>3.8487122891616005E-16</v>
      </c>
      <c r="AD25" s="1">
        <f>K25*Data!H$2</f>
        <v>0.84582375444419999</v>
      </c>
      <c r="AE25" s="1">
        <f>L25*Data!I$2</f>
        <v>1.6804886971519999E-17</v>
      </c>
      <c r="AF25" s="1">
        <f>M25*Data!J$2</f>
        <v>1.2768338010814999E-2</v>
      </c>
      <c r="AG25" s="1">
        <f>N25*Data!K$2</f>
        <v>3.9837090478208E-2</v>
      </c>
      <c r="AH25" s="1">
        <f>O25*Data!L$2</f>
        <v>1.0239146405987999E-16</v>
      </c>
      <c r="AI25" s="1">
        <f>P25*Data!M$2</f>
        <v>-4.2376036899797999E-17</v>
      </c>
      <c r="AJ25" s="1">
        <f>Q25*Data!N$2</f>
        <v>-1.0142600467073201E-17</v>
      </c>
      <c r="AK25" s="1">
        <f>R25*Data!O$2</f>
        <v>5.9089873274159998E-3</v>
      </c>
      <c r="AL25" s="1">
        <f>S25*Data!P$2</f>
        <v>1.6920378027091999E-4</v>
      </c>
      <c r="AM25" s="1">
        <f>T25*Data!Q$2</f>
        <v>5.7505852270863997E-4</v>
      </c>
      <c r="AN25" s="4">
        <f t="shared" si="3"/>
        <v>1.1350000034831969</v>
      </c>
      <c r="AO25" s="4">
        <f t="shared" si="4"/>
        <v>1.135</v>
      </c>
    </row>
    <row r="26" spans="1:41" x14ac:dyDescent="0.35">
      <c r="A26" s="27">
        <f t="shared" si="5"/>
        <v>5.7103000000000015E-4</v>
      </c>
      <c r="B26" s="18">
        <v>1.1399999999999999</v>
      </c>
      <c r="C26" s="4">
        <f t="shared" si="2"/>
        <v>0.1399999999999999</v>
      </c>
      <c r="D26" s="30">
        <v>3.3212390000000001E-2</v>
      </c>
      <c r="E26" s="1">
        <v>1.88578605E-2</v>
      </c>
      <c r="F26" s="1">
        <v>-2.028739E-20</v>
      </c>
      <c r="G26" s="1">
        <v>7.4939950000000005E-2</v>
      </c>
      <c r="H26" s="1">
        <v>1.914475E-18</v>
      </c>
      <c r="I26" s="1">
        <v>2.2417639999999999E-2</v>
      </c>
      <c r="J26" s="1">
        <v>3.7700160000000002E-16</v>
      </c>
      <c r="K26" s="1">
        <v>0.8259647</v>
      </c>
      <c r="L26" s="1">
        <v>1.702048E-17</v>
      </c>
      <c r="M26" s="1">
        <v>1.22918E-2</v>
      </c>
      <c r="N26" s="1">
        <v>3.9516429999999998E-2</v>
      </c>
      <c r="O26" s="1">
        <v>1.061592E-16</v>
      </c>
      <c r="P26" s="1">
        <v>-4.5358429999999998E-17</v>
      </c>
      <c r="Q26" s="1">
        <v>-1.0746080000000001E-17</v>
      </c>
      <c r="R26" s="1">
        <v>5.8104009999999998E-3</v>
      </c>
      <c r="S26" s="1">
        <v>0</v>
      </c>
      <c r="T26" s="1">
        <v>2.0122139999999999E-4</v>
      </c>
      <c r="U26" s="2">
        <f t="shared" si="0"/>
        <v>1.0000000029000005</v>
      </c>
      <c r="X26" s="1">
        <f>E26*Data!B$2</f>
        <v>0.12565737902375565</v>
      </c>
      <c r="Y26" s="1">
        <f>F26*Data!C$2</f>
        <v>-2.0382756962912E-20</v>
      </c>
      <c r="Z26" s="1">
        <f>G26*Data!D$2</f>
        <v>8.4593916696865001E-2</v>
      </c>
      <c r="AA26" s="1">
        <f>H26*Data!E$2</f>
        <v>1.983444727665E-18</v>
      </c>
      <c r="AB26" s="1">
        <f>I26*Data!F$2</f>
        <v>2.6214145795739996E-2</v>
      </c>
      <c r="AC26" s="1">
        <f>J26*Data!G$2</f>
        <v>3.8705216105472005E-16</v>
      </c>
      <c r="AD26" s="1">
        <f>K26*Data!H$2</f>
        <v>0.84624874110260007</v>
      </c>
      <c r="AE26" s="1">
        <f>L26*Data!I$2</f>
        <v>1.7459635616768001E-17</v>
      </c>
      <c r="AF26" s="1">
        <f>M26*Data!J$2</f>
        <v>1.21722806827E-2</v>
      </c>
      <c r="AG26" s="1">
        <f>N26*Data!K$2</f>
        <v>3.8931602642571998E-2</v>
      </c>
      <c r="AH26" s="1">
        <f>O26*Data!L$2</f>
        <v>1.0739663409887999E-16</v>
      </c>
      <c r="AI26" s="1">
        <f>P26*Data!M$2</f>
        <v>-4.4184000458753997E-17</v>
      </c>
      <c r="AJ26" s="1">
        <f>Q26*Data!N$2</f>
        <v>-1.0922742331376002E-17</v>
      </c>
      <c r="AK26" s="1">
        <f>R26*Data!O$2</f>
        <v>5.9830036100257987E-3</v>
      </c>
      <c r="AL26" s="1">
        <f>S26*Data!P$2</f>
        <v>0</v>
      </c>
      <c r="AM26" s="1">
        <f>T26*Data!Q$2</f>
        <v>1.9894566645455998E-4</v>
      </c>
      <c r="AN26" s="4">
        <f t="shared" si="3"/>
        <v>1.1400000152207135</v>
      </c>
      <c r="AO26" s="4">
        <f t="shared" si="4"/>
        <v>1.1399999999999999</v>
      </c>
    </row>
    <row r="27" spans="1:41" x14ac:dyDescent="0.35">
      <c r="A27" s="27">
        <f t="shared" si="5"/>
        <v>5.8727999999999558E-4</v>
      </c>
      <c r="B27" s="18">
        <v>1.145</v>
      </c>
      <c r="C27" s="4">
        <f t="shared" si="2"/>
        <v>0.14500000000000002</v>
      </c>
      <c r="D27" s="30">
        <v>3.3799669999999997E-2</v>
      </c>
      <c r="E27" s="1">
        <v>1.9703159599999999E-2</v>
      </c>
      <c r="F27" s="1">
        <v>6.313991E-20</v>
      </c>
      <c r="G27" s="1">
        <v>7.3315850000000002E-2</v>
      </c>
      <c r="H27" s="1">
        <v>1.042125E-18</v>
      </c>
      <c r="I27" s="1">
        <v>2.471365E-2</v>
      </c>
      <c r="J27" s="1">
        <v>3.7850260000000001E-16</v>
      </c>
      <c r="K27" s="1">
        <v>0.82631140000000003</v>
      </c>
      <c r="L27" s="1">
        <v>1.774426E-17</v>
      </c>
      <c r="M27" s="1">
        <v>1.156565E-2</v>
      </c>
      <c r="N27" s="1">
        <v>3.8548209999999999E-2</v>
      </c>
      <c r="O27" s="1">
        <v>7.6833730000000002E-19</v>
      </c>
      <c r="P27" s="1">
        <v>-4.741525E-17</v>
      </c>
      <c r="Q27" s="1">
        <v>-1.1577059999999999E-17</v>
      </c>
      <c r="R27" s="1">
        <v>5.8421000000000002E-3</v>
      </c>
      <c r="S27" s="1">
        <v>-3.5302470000000001E-20</v>
      </c>
      <c r="T27" s="1">
        <v>0</v>
      </c>
      <c r="U27" s="2">
        <f t="shared" si="0"/>
        <v>1.0000000196000003</v>
      </c>
      <c r="X27" s="1">
        <f>E27*Data!B$2</f>
        <v>0.13128994107378988</v>
      </c>
      <c r="Y27" s="1">
        <f>F27*Data!C$2</f>
        <v>6.3436718088927997E-20</v>
      </c>
      <c r="Z27" s="1">
        <f>G27*Data!D$2</f>
        <v>8.2760595749794996E-2</v>
      </c>
      <c r="AA27" s="1">
        <f>H27*Data!E$2</f>
        <v>1.079667969975E-18</v>
      </c>
      <c r="AB27" s="1">
        <f>I27*Data!F$2</f>
        <v>2.8898993125275E-2</v>
      </c>
      <c r="AC27" s="1">
        <f>J27*Data!G$2</f>
        <v>3.8859317651392006E-16</v>
      </c>
      <c r="AD27" s="1">
        <f>K27*Data!H$2</f>
        <v>0.84660395536120014</v>
      </c>
      <c r="AE27" s="1">
        <f>L27*Data!I$2</f>
        <v>1.8202090298816001E-17</v>
      </c>
      <c r="AF27" s="1">
        <f>M27*Data!J$2</f>
        <v>1.1453191402225E-2</v>
      </c>
      <c r="AG27" s="1">
        <f>N27*Data!K$2</f>
        <v>3.7977711911283997E-2</v>
      </c>
      <c r="AH27" s="1">
        <f>O27*Data!L$2</f>
        <v>7.7729334690371993E-19</v>
      </c>
      <c r="AI27" s="1">
        <f>P27*Data!M$2</f>
        <v>-4.6187564863949997E-17</v>
      </c>
      <c r="AJ27" s="1">
        <f>Q27*Data!N$2</f>
        <v>-1.1767383393282001E-17</v>
      </c>
      <c r="AK27" s="1">
        <f>R27*Data!O$2</f>
        <v>6.0156442541799996E-3</v>
      </c>
      <c r="AL27" s="1">
        <f>S27*Data!P$2</f>
        <v>-3.3972971919306002E-20</v>
      </c>
      <c r="AM27" s="1">
        <f>T27*Data!Q$2</f>
        <v>0</v>
      </c>
      <c r="AN27" s="4">
        <f t="shared" si="3"/>
        <v>1.1450000328777494</v>
      </c>
      <c r="AO27" s="4">
        <f t="shared" si="4"/>
        <v>1.145</v>
      </c>
    </row>
    <row r="28" spans="1:41" x14ac:dyDescent="0.35">
      <c r="A28" s="27">
        <f t="shared" si="5"/>
        <v>6.0281000000000223E-4</v>
      </c>
      <c r="B28" s="18">
        <v>1.1499999999999999</v>
      </c>
      <c r="C28" s="4">
        <f t="shared" si="2"/>
        <v>0.14999999999999991</v>
      </c>
      <c r="D28" s="30">
        <v>3.4402479999999999E-2</v>
      </c>
      <c r="E28" s="1">
        <v>2.055011E-2</v>
      </c>
      <c r="F28" s="1">
        <v>-4.1548850000000002E-20</v>
      </c>
      <c r="G28" s="1">
        <v>7.1647909999999995E-2</v>
      </c>
      <c r="H28" s="1">
        <v>9.8441940000000002E-19</v>
      </c>
      <c r="I28" s="1">
        <v>2.6997940000000002E-2</v>
      </c>
      <c r="J28" s="1">
        <v>3.797659E-16</v>
      </c>
      <c r="K28" s="1">
        <v>0.82665920000000004</v>
      </c>
      <c r="L28" s="1">
        <v>1.8521330000000001E-17</v>
      </c>
      <c r="M28" s="1">
        <v>1.074754E-2</v>
      </c>
      <c r="N28" s="1">
        <v>3.7550849999999997E-2</v>
      </c>
      <c r="O28" s="1">
        <v>-1.5120469999999999E-19</v>
      </c>
      <c r="P28" s="1">
        <v>-4.9576510000000002E-17</v>
      </c>
      <c r="Q28" s="1">
        <v>-1.246392E-17</v>
      </c>
      <c r="R28" s="1">
        <v>5.8463969999999997E-3</v>
      </c>
      <c r="S28" s="1">
        <v>-1.047796E-19</v>
      </c>
      <c r="T28" s="1">
        <v>0</v>
      </c>
      <c r="U28" s="2">
        <f t="shared" si="0"/>
        <v>0.99999994700000039</v>
      </c>
      <c r="X28" s="1">
        <f>E28*Data!B$2</f>
        <v>0.13693350638848301</v>
      </c>
      <c r="Y28" s="1">
        <f>F28*Data!C$2</f>
        <v>-4.1744162834079997E-20</v>
      </c>
      <c r="Z28" s="1">
        <f>G28*Data!D$2</f>
        <v>8.0877787215556995E-2</v>
      </c>
      <c r="AA28" s="1">
        <f>H28*Data!E$2</f>
        <v>1.0198835026527599E-18</v>
      </c>
      <c r="AB28" s="1">
        <f>I28*Data!F$2</f>
        <v>3.1570135631790001E-2</v>
      </c>
      <c r="AC28" s="1">
        <f>J28*Data!G$2</f>
        <v>3.8989015508128007E-16</v>
      </c>
      <c r="AD28" s="1">
        <f>K28*Data!H$2</f>
        <v>0.84696029663360006</v>
      </c>
      <c r="AE28" s="1">
        <f>L28*Data!I$2</f>
        <v>1.8999209948128002E-17</v>
      </c>
      <c r="AF28" s="1">
        <f>M28*Data!J$2</f>
        <v>1.0643036294809999E-2</v>
      </c>
      <c r="AG28" s="1">
        <f>N28*Data!K$2</f>
        <v>3.6995112440339997E-2</v>
      </c>
      <c r="AH28" s="1">
        <f>O28*Data!L$2</f>
        <v>-1.5296720246507999E-19</v>
      </c>
      <c r="AI28" s="1">
        <f>P28*Data!M$2</f>
        <v>-4.8292865087778001E-17</v>
      </c>
      <c r="AJ28" s="1">
        <f>Q28*Data!N$2</f>
        <v>-1.2668823105624E-17</v>
      </c>
      <c r="AK28" s="1">
        <f>R28*Data!O$2</f>
        <v>6.0200689000025993E-3</v>
      </c>
      <c r="AL28" s="1">
        <f>S28*Data!P$2</f>
        <v>-1.0083357930807999E-19</v>
      </c>
      <c r="AM28" s="1">
        <f>T28*Data!Q$2</f>
        <v>0</v>
      </c>
      <c r="AN28" s="4">
        <f t="shared" si="3"/>
        <v>1.1499999435045831</v>
      </c>
      <c r="AO28" s="4">
        <f t="shared" si="4"/>
        <v>1.1499999999999999</v>
      </c>
    </row>
    <row r="29" spans="1:41" x14ac:dyDescent="0.35">
      <c r="A29" s="27">
        <f t="shared" si="5"/>
        <v>3.2203999999999983E-3</v>
      </c>
      <c r="B29" s="18">
        <v>1.175</v>
      </c>
      <c r="C29" s="4">
        <f t="shared" si="2"/>
        <v>0.17500000000000004</v>
      </c>
      <c r="D29" s="30">
        <v>3.7622879999999997E-2</v>
      </c>
      <c r="E29" s="1">
        <v>2.4784879999999999E-2</v>
      </c>
      <c r="F29" s="1">
        <v>-5.6499270000000004E-19</v>
      </c>
      <c r="G29" s="1">
        <v>6.3308229999999993E-2</v>
      </c>
      <c r="H29" s="1">
        <v>-1.038834E-18</v>
      </c>
      <c r="I29" s="1">
        <v>3.8419380000000003E-2</v>
      </c>
      <c r="J29" s="1">
        <v>3.8608229999999998E-16</v>
      </c>
      <c r="K29" s="1">
        <v>0.82839859999999998</v>
      </c>
      <c r="L29" s="1">
        <v>2.24067E-17</v>
      </c>
      <c r="M29" s="1">
        <v>6.6569649999999999E-3</v>
      </c>
      <c r="N29" s="1">
        <v>3.2564030000000001E-2</v>
      </c>
      <c r="O29" s="1">
        <v>-4.1210569999999998E-19</v>
      </c>
      <c r="P29" s="1">
        <v>-6.0382840000000001E-17</v>
      </c>
      <c r="Q29" s="1">
        <v>-1.689824E-17</v>
      </c>
      <c r="R29" s="1">
        <v>5.8678810000000001E-3</v>
      </c>
      <c r="S29" s="1">
        <v>-4.5216519999999999E-19</v>
      </c>
      <c r="T29" s="1">
        <v>0</v>
      </c>
      <c r="U29" s="2">
        <f t="shared" si="0"/>
        <v>0.9999999660000003</v>
      </c>
      <c r="X29" s="1">
        <f>E29*Data!B$2</f>
        <v>0.16515145290306399</v>
      </c>
      <c r="Y29" s="1">
        <f>F29*Data!C$2</f>
        <v>-5.6764861768416003E-19</v>
      </c>
      <c r="Z29" s="1">
        <f>G29*Data!D$2</f>
        <v>7.146376712082099E-2</v>
      </c>
      <c r="AA29" s="1">
        <f>H29*Data!E$2</f>
        <v>-1.0762584103835999E-18</v>
      </c>
      <c r="AB29" s="1">
        <f>I29*Data!F$2</f>
        <v>4.4925836470830004E-2</v>
      </c>
      <c r="AC29" s="1">
        <f>J29*Data!G$2</f>
        <v>3.9637494525216005E-16</v>
      </c>
      <c r="AD29" s="1">
        <f>K29*Data!H$2</f>
        <v>0.84874241281880003</v>
      </c>
      <c r="AE29" s="1">
        <f>L29*Data!I$2</f>
        <v>2.2984828710720001E-17</v>
      </c>
      <c r="AF29" s="1">
        <f>M29*Data!J$2</f>
        <v>6.5922360008224996E-3</v>
      </c>
      <c r="AG29" s="1">
        <f>N29*Data!K$2</f>
        <v>3.2082095381611997E-2</v>
      </c>
      <c r="AH29" s="1">
        <f>O29*Data!L$2</f>
        <v>-4.1690936888147996E-19</v>
      </c>
      <c r="AI29" s="1">
        <f>P29*Data!M$2</f>
        <v>-5.8819395430151995E-17</v>
      </c>
      <c r="AJ29" s="1">
        <f>Q29*Data!N$2</f>
        <v>-1.7176041996128002E-17</v>
      </c>
      <c r="AK29" s="1">
        <f>R29*Data!O$2</f>
        <v>6.0421910994097995E-3</v>
      </c>
      <c r="AL29" s="1">
        <f>S29*Data!P$2</f>
        <v>-4.3513656813495994E-19</v>
      </c>
      <c r="AM29" s="1">
        <f>T29*Data!Q$2</f>
        <v>0</v>
      </c>
      <c r="AN29" s="4">
        <f t="shared" si="3"/>
        <v>1.1749999917953595</v>
      </c>
      <c r="AO29" s="4">
        <f t="shared" si="4"/>
        <v>1.175</v>
      </c>
    </row>
    <row r="30" spans="1:41" x14ac:dyDescent="0.35">
      <c r="A30" s="27">
        <f t="shared" si="5"/>
        <v>3.5038600000000045E-3</v>
      </c>
      <c r="B30" s="18">
        <v>1.2</v>
      </c>
      <c r="C30" s="4">
        <f t="shared" si="2"/>
        <v>0.19999999999999996</v>
      </c>
      <c r="D30" s="30">
        <v>4.1126740000000002E-2</v>
      </c>
      <c r="E30" s="1">
        <v>2.9019639999999999E-2</v>
      </c>
      <c r="F30" s="1">
        <v>-1.088437E-18</v>
      </c>
      <c r="G30" s="1">
        <v>5.4968549999999998E-2</v>
      </c>
      <c r="H30" s="1">
        <v>4.0735949999999998E-19</v>
      </c>
      <c r="I30" s="1">
        <v>4.9840830000000003E-2</v>
      </c>
      <c r="J30" s="1">
        <v>3.9239870000000001E-16</v>
      </c>
      <c r="K30" s="1">
        <v>0.83013800000000004</v>
      </c>
      <c r="L30" s="1">
        <v>2.6292079999999999E-17</v>
      </c>
      <c r="M30" s="1">
        <v>2.5663909999999999E-3</v>
      </c>
      <c r="N30" s="1">
        <v>2.757722E-2</v>
      </c>
      <c r="O30" s="1">
        <v>0</v>
      </c>
      <c r="P30" s="1">
        <v>-7.1189170000000006E-17</v>
      </c>
      <c r="Q30" s="1">
        <v>-2.133255E-17</v>
      </c>
      <c r="R30" s="1">
        <v>5.8893649999999997E-3</v>
      </c>
      <c r="S30" s="1">
        <v>-2.6318100000000001E-20</v>
      </c>
      <c r="T30" s="1">
        <v>-1.149549E-20</v>
      </c>
      <c r="U30" s="2">
        <f t="shared" si="0"/>
        <v>0.99999999600000034</v>
      </c>
      <c r="X30" s="1">
        <f>E30*Data!B$2</f>
        <v>0.19336933278369201</v>
      </c>
      <c r="Y30" s="1">
        <f>F30*Data!C$2</f>
        <v>-1.0935535246495999E-18</v>
      </c>
      <c r="Z30" s="1">
        <f>G30*Data!D$2</f>
        <v>6.2049747026084998E-2</v>
      </c>
      <c r="AA30" s="1">
        <f>H30*Data!E$2</f>
        <v>4.2203478893129999E-19</v>
      </c>
      <c r="AB30" s="1">
        <f>I30*Data!F$2</f>
        <v>5.8281549003405E-2</v>
      </c>
      <c r="AC30" s="1">
        <f>J30*Data!G$2</f>
        <v>4.0285973542304007E-16</v>
      </c>
      <c r="AD30" s="1">
        <f>K30*Data!H$2</f>
        <v>0.85052452900400011</v>
      </c>
      <c r="AE30" s="1">
        <f>L30*Data!I$2</f>
        <v>2.6970457731328001E-17</v>
      </c>
      <c r="AF30" s="1">
        <f>M30*Data!J$2</f>
        <v>2.5414366971114998E-3</v>
      </c>
      <c r="AG30" s="1">
        <f>N30*Data!K$2</f>
        <v>2.7169088174887997E-2</v>
      </c>
      <c r="AH30" s="1">
        <f>O30*Data!L$2</f>
        <v>0</v>
      </c>
      <c r="AI30" s="1">
        <f>P30*Data!M$2</f>
        <v>-6.9345925772526001E-17</v>
      </c>
      <c r="AJ30" s="1">
        <f>Q30*Data!N$2</f>
        <v>-2.1683250722235E-17</v>
      </c>
      <c r="AK30" s="1">
        <f>R30*Data!O$2</f>
        <v>6.0643132988169989E-3</v>
      </c>
      <c r="AL30" s="1">
        <f>S30*Data!P$2</f>
        <v>-2.532695509038E-20</v>
      </c>
      <c r="AM30" s="1">
        <f>T30*Data!Q$2</f>
        <v>-1.1365480606296E-20</v>
      </c>
      <c r="AN30" s="4">
        <f t="shared" si="3"/>
        <v>1.199999995987999</v>
      </c>
      <c r="AO30" s="4">
        <f t="shared" si="4"/>
        <v>1.2</v>
      </c>
    </row>
    <row r="31" spans="1:41" x14ac:dyDescent="0.35">
      <c r="A31" s="27">
        <f t="shared" si="5"/>
        <v>3.7210599999999983E-3</v>
      </c>
      <c r="B31" s="18">
        <v>1.2250000000000001</v>
      </c>
      <c r="C31" s="4">
        <f t="shared" si="2"/>
        <v>0.22500000000000009</v>
      </c>
      <c r="D31" s="30">
        <v>4.48478E-2</v>
      </c>
      <c r="E31" s="1">
        <v>3.3258309999999999E-2</v>
      </c>
      <c r="F31" s="1">
        <v>6.1883450000000004E-19</v>
      </c>
      <c r="G31" s="1">
        <v>4.6381930000000002E-2</v>
      </c>
      <c r="H31" s="1">
        <v>1.207052E-18</v>
      </c>
      <c r="I31" s="1">
        <v>6.1406250000000002E-2</v>
      </c>
      <c r="J31" s="1">
        <v>3.9961160000000001E-16</v>
      </c>
      <c r="K31" s="1">
        <v>0.83136750000000004</v>
      </c>
      <c r="L31" s="1">
        <v>2.9957979999999998E-17</v>
      </c>
      <c r="M31" s="1">
        <v>0</v>
      </c>
      <c r="N31" s="1">
        <v>2.1694399999999999E-2</v>
      </c>
      <c r="O31" s="1">
        <v>1.8915749999999999E-19</v>
      </c>
      <c r="P31" s="1">
        <v>-8.1710029999999995E-17</v>
      </c>
      <c r="Q31" s="1">
        <v>-2.5532250000000001E-17</v>
      </c>
      <c r="R31" s="1">
        <v>5.8915770000000003E-3</v>
      </c>
      <c r="S31" s="1">
        <v>1.890559E-19</v>
      </c>
      <c r="T31" s="1">
        <v>1.060374E-19</v>
      </c>
      <c r="U31" s="2">
        <f t="shared" si="0"/>
        <v>0.99999996700000027</v>
      </c>
      <c r="X31" s="1">
        <f>E31*Data!B$2</f>
        <v>0.22161326653994301</v>
      </c>
      <c r="Y31" s="1">
        <f>F31*Data!C$2</f>
        <v>6.217435172176E-19</v>
      </c>
      <c r="Z31" s="1">
        <f>G31*Data!D$2</f>
        <v>5.2356975453811003E-2</v>
      </c>
      <c r="AA31" s="1">
        <f>H31*Data!E$2</f>
        <v>1.2505365311208001E-18</v>
      </c>
      <c r="AB31" s="1">
        <f>I31*Data!F$2</f>
        <v>7.1805613359374992E-2</v>
      </c>
      <c r="AC31" s="1">
        <f>J31*Data!G$2</f>
        <v>4.1026492556672003E-16</v>
      </c>
      <c r="AD31" s="1">
        <f>K31*Data!H$2</f>
        <v>0.85178422306500012</v>
      </c>
      <c r="AE31" s="1">
        <f>L31*Data!I$2</f>
        <v>3.0730943816768002E-17</v>
      </c>
      <c r="AF31" s="1">
        <f>M31*Data!J$2</f>
        <v>0</v>
      </c>
      <c r="AG31" s="1">
        <f>N31*Data!K$2</f>
        <v>2.137333155776E-2</v>
      </c>
      <c r="AH31" s="1">
        <f>O31*Data!L$2</f>
        <v>1.9136239548299996E-19</v>
      </c>
      <c r="AI31" s="1">
        <f>P31*Data!M$2</f>
        <v>-7.9594377561233987E-17</v>
      </c>
      <c r="AJ31" s="1">
        <f>Q31*Data!N$2</f>
        <v>-2.5951992530325003E-17</v>
      </c>
      <c r="AK31" s="1">
        <f>R31*Data!O$2</f>
        <v>6.0665910080465995E-3</v>
      </c>
      <c r="AL31" s="1">
        <f>S31*Data!P$2</f>
        <v>1.8193601699482E-19</v>
      </c>
      <c r="AM31" s="1">
        <f>T31*Data!Q$2</f>
        <v>1.0483815942096E-19</v>
      </c>
      <c r="AN31" s="4">
        <f t="shared" si="3"/>
        <v>1.2250000009839361</v>
      </c>
      <c r="AO31" s="4">
        <f t="shared" si="4"/>
        <v>1.2250000000000001</v>
      </c>
    </row>
    <row r="32" spans="1:41" x14ac:dyDescent="0.35">
      <c r="A32" s="27">
        <f t="shared" si="5"/>
        <v>3.8897700000000007E-3</v>
      </c>
      <c r="B32" s="18">
        <v>1.25</v>
      </c>
      <c r="C32" s="4">
        <f t="shared" si="2"/>
        <v>0.25</v>
      </c>
      <c r="D32" s="30">
        <v>4.8737570000000001E-2</v>
      </c>
      <c r="E32" s="1">
        <v>3.750353E-2</v>
      </c>
      <c r="F32" s="1">
        <v>-7.0841810000000002E-19</v>
      </c>
      <c r="G32" s="1">
        <v>3.7379540000000003E-2</v>
      </c>
      <c r="H32" s="1">
        <v>-2.47169E-18</v>
      </c>
      <c r="I32" s="1">
        <v>7.3214089999999996E-2</v>
      </c>
      <c r="J32" s="1">
        <v>4.0833429999999999E-16</v>
      </c>
      <c r="K32" s="1">
        <v>0.83173859999999999</v>
      </c>
      <c r="L32" s="1">
        <v>6.2846350000000003E-18</v>
      </c>
      <c r="M32" s="1">
        <v>-8.5373210000000004E-19</v>
      </c>
      <c r="N32" s="1">
        <v>1.430291E-2</v>
      </c>
      <c r="O32" s="1">
        <v>0</v>
      </c>
      <c r="P32" s="1">
        <v>-1.194522E-17</v>
      </c>
      <c r="Q32" s="1">
        <v>-2.9336889999999999E-17</v>
      </c>
      <c r="R32" s="1">
        <v>5.8613379999999998E-3</v>
      </c>
      <c r="S32" s="1">
        <v>-3.2717389999999998E-19</v>
      </c>
      <c r="T32" s="1">
        <v>2.080141E-19</v>
      </c>
      <c r="U32" s="2">
        <f t="shared" si="0"/>
        <v>1.0000000080000004</v>
      </c>
      <c r="X32" s="1">
        <f>E32*Data!B$2</f>
        <v>0.24990084553540901</v>
      </c>
      <c r="Y32" s="1">
        <f>F32*Data!C$2</f>
        <v>-7.1174823180447994E-19</v>
      </c>
      <c r="Z32" s="1">
        <f>G32*Data!D$2</f>
        <v>4.2194873267558004E-2</v>
      </c>
      <c r="AA32" s="1">
        <f>H32*Data!E$2</f>
        <v>-2.560733620926E-18</v>
      </c>
      <c r="AB32" s="1">
        <f>I32*Data!F$2</f>
        <v>8.5613152390814989E-2</v>
      </c>
      <c r="AC32" s="1">
        <f>J32*Data!G$2</f>
        <v>4.1922016577056003E-16</v>
      </c>
      <c r="AD32" s="1">
        <f>K32*Data!H$2</f>
        <v>0.85216443653880003</v>
      </c>
      <c r="AE32" s="1">
        <f>L32*Data!I$2</f>
        <v>6.4467886384160009E-18</v>
      </c>
      <c r="AF32" s="1">
        <f>M32*Data!J$2</f>
        <v>-8.4543083592565004E-19</v>
      </c>
      <c r="AG32" s="1">
        <f>N32*Data!K$2</f>
        <v>1.4091232653164001E-2</v>
      </c>
      <c r="AH32" s="1">
        <f>O32*Data!L$2</f>
        <v>0</v>
      </c>
      <c r="AI32" s="1">
        <f>P32*Data!M$2</f>
        <v>-1.1635931974716E-17</v>
      </c>
      <c r="AJ32" s="1">
        <f>Q32*Data!N$2</f>
        <v>-2.9819179670532998E-17</v>
      </c>
      <c r="AK32" s="1">
        <f>R32*Data!O$2</f>
        <v>6.0354537343603994E-3</v>
      </c>
      <c r="AL32" s="1">
        <f>S32*Data!P$2</f>
        <v>-3.1485246549121998E-19</v>
      </c>
      <c r="AM32" s="1">
        <f>T32*Data!Q$2</f>
        <v>2.0566154373463998E-19</v>
      </c>
      <c r="AN32" s="4">
        <f t="shared" si="3"/>
        <v>1.2499999941201068</v>
      </c>
      <c r="AO32" s="4">
        <f t="shared" si="4"/>
        <v>1.25</v>
      </c>
    </row>
    <row r="33" spans="1:41" x14ac:dyDescent="0.35">
      <c r="A33" s="27">
        <f t="shared" si="5"/>
        <v>4.0214800000000009E-3</v>
      </c>
      <c r="B33" s="18">
        <v>1.2749999999999999</v>
      </c>
      <c r="C33" s="4">
        <f t="shared" si="2"/>
        <v>0.27499999999999991</v>
      </c>
      <c r="D33" s="30">
        <v>5.2759050000000002E-2</v>
      </c>
      <c r="E33" s="1">
        <v>4.1748760000000003E-2</v>
      </c>
      <c r="F33" s="1">
        <v>-7.9669510000000003E-19</v>
      </c>
      <c r="G33" s="1">
        <v>2.8377139999999999E-2</v>
      </c>
      <c r="H33" s="1">
        <v>-1.614036E-18</v>
      </c>
      <c r="I33" s="1">
        <v>8.5021940000000004E-2</v>
      </c>
      <c r="J33" s="1">
        <v>4.1705689999999998E-16</v>
      </c>
      <c r="K33" s="1">
        <v>0.8321096</v>
      </c>
      <c r="L33" s="1">
        <v>1.243897E-19</v>
      </c>
      <c r="M33" s="1">
        <v>1.8242730000000001E-18</v>
      </c>
      <c r="N33" s="1">
        <v>6.9114229999999999E-3</v>
      </c>
      <c r="O33" s="1">
        <v>0</v>
      </c>
      <c r="P33" s="1">
        <v>-1.268849E-17</v>
      </c>
      <c r="Q33" s="1">
        <v>-3.3141530000000003E-17</v>
      </c>
      <c r="R33" s="1">
        <v>5.8310999999999997E-3</v>
      </c>
      <c r="S33" s="1">
        <v>1.4704750000000001E-18</v>
      </c>
      <c r="T33" s="1">
        <v>5.809105E-19</v>
      </c>
      <c r="U33" s="2">
        <f t="shared" si="0"/>
        <v>0.99999996300000049</v>
      </c>
      <c r="X33" s="1">
        <f>E33*Data!B$2</f>
        <v>0.27818849116482802</v>
      </c>
      <c r="Y33" s="1">
        <f>F33*Data!C$2</f>
        <v>-8.0044020432607996E-19</v>
      </c>
      <c r="Z33" s="1">
        <f>G33*Data!D$2</f>
        <v>3.2032759793078E-2</v>
      </c>
      <c r="AA33" s="1">
        <f>H33*Data!E$2</f>
        <v>-1.6721822925143999E-18</v>
      </c>
      <c r="AB33" s="1">
        <f>I33*Data!F$2</f>
        <v>9.9420703115790002E-2</v>
      </c>
      <c r="AC33" s="1">
        <f>J33*Data!G$2</f>
        <v>4.2817530330848002E-16</v>
      </c>
      <c r="AD33" s="1">
        <f>K33*Data!H$2</f>
        <v>0.85254454755680009</v>
      </c>
      <c r="AE33" s="1">
        <f>L33*Data!I$2</f>
        <v>1.2759915328352001E-19</v>
      </c>
      <c r="AF33" s="1">
        <f>M33*Data!J$2</f>
        <v>1.8065346814845002E-18</v>
      </c>
      <c r="AG33" s="1">
        <f>N33*Data!K$2</f>
        <v>6.8091367041691999E-3</v>
      </c>
      <c r="AH33" s="1">
        <f>O33*Data!L$2</f>
        <v>0</v>
      </c>
      <c r="AI33" s="1">
        <f>P33*Data!M$2</f>
        <v>-1.2359957079222E-17</v>
      </c>
      <c r="AJ33" s="1">
        <f>Q33*Data!N$2</f>
        <v>-3.3686366810741005E-17</v>
      </c>
      <c r="AK33" s="1">
        <f>R33*Data!O$2</f>
        <v>6.0043174903799991E-3</v>
      </c>
      <c r="AL33" s="1">
        <f>S33*Data!P$2</f>
        <v>1.4150966174049999E-18</v>
      </c>
      <c r="AM33" s="1">
        <f>T33*Data!Q$2</f>
        <v>5.7434063460920001E-19</v>
      </c>
      <c r="AN33" s="4">
        <f t="shared" si="3"/>
        <v>1.2749999558250458</v>
      </c>
      <c r="AO33" s="4">
        <f t="shared" si="4"/>
        <v>1.2749999999999999</v>
      </c>
    </row>
    <row r="34" spans="1:41" x14ac:dyDescent="0.2">
      <c r="A34" s="27">
        <f t="shared" si="5"/>
        <v>4.1252799999999951E-3</v>
      </c>
      <c r="B34" s="18">
        <v>1.3</v>
      </c>
      <c r="C34" s="4">
        <f t="shared" si="2"/>
        <v>0.30000000000000004</v>
      </c>
      <c r="D34" s="30">
        <v>5.6884329999999997E-2</v>
      </c>
      <c r="E34" s="1">
        <v>4.5998549999999999E-2</v>
      </c>
      <c r="F34" s="1">
        <v>1.1411350000000001E-18</v>
      </c>
      <c r="G34" s="1">
        <v>1.9242800000000001E-2</v>
      </c>
      <c r="H34" s="1">
        <v>4.8075159999999999E-18</v>
      </c>
      <c r="I34" s="1">
        <v>9.6878480000000003E-2</v>
      </c>
      <c r="J34" s="1">
        <v>4.263331E-16</v>
      </c>
      <c r="K34" s="1">
        <v>0.83210390000000001</v>
      </c>
      <c r="L34" s="1">
        <v>2.0972809999999999E-19</v>
      </c>
      <c r="M34" s="1">
        <v>-9.9222129999999993E-18</v>
      </c>
      <c r="N34" s="1">
        <v>0</v>
      </c>
      <c r="O34" s="1">
        <v>1.0900999999999999E-19</v>
      </c>
      <c r="P34" s="1">
        <v>-1.330908E-17</v>
      </c>
      <c r="Q34" s="1">
        <v>-2.3844669999999998E-18</v>
      </c>
      <c r="R34" s="1">
        <v>5.7762459999999996E-3</v>
      </c>
      <c r="S34" s="1">
        <v>2.27056E-18</v>
      </c>
      <c r="T34" s="1">
        <v>3.6953150000000002E-19</v>
      </c>
      <c r="U34" s="2">
        <f t="shared" si="0"/>
        <v>0.99999997600000046</v>
      </c>
      <c r="X34" s="1">
        <f>E34*Data!B$2</f>
        <v>0.30650652187681499</v>
      </c>
      <c r="Y34" s="1">
        <f>F34*Data!C$2</f>
        <v>1.1464992474080001E-18</v>
      </c>
      <c r="Z34" s="1">
        <f>G34*Data!D$2</f>
        <v>2.172170945156E-2</v>
      </c>
      <c r="AA34" s="1">
        <f>H34*Data!E$2</f>
        <v>4.9807086869064002E-18</v>
      </c>
      <c r="AB34" s="1">
        <f>I34*Data!F$2</f>
        <v>0.11328518966268</v>
      </c>
      <c r="AC34" s="1">
        <f>J34*Data!G$2</f>
        <v>4.3769879937952004E-16</v>
      </c>
      <c r="AD34" s="1">
        <f>K34*Data!H$2</f>
        <v>0.85253870757620009</v>
      </c>
      <c r="AE34" s="1">
        <f>L34*Data!I$2</f>
        <v>2.1513942054496001E-19</v>
      </c>
      <c r="AF34" s="1">
        <f>M34*Data!J$2</f>
        <v>-9.8257343618944997E-18</v>
      </c>
      <c r="AG34" s="1">
        <f>N34*Data!K$2</f>
        <v>0</v>
      </c>
      <c r="AH34" s="1">
        <f>O34*Data!L$2</f>
        <v>1.1028066416399997E-19</v>
      </c>
      <c r="AI34" s="1">
        <f>P34*Data!M$2</f>
        <v>-1.2964478638823999E-17</v>
      </c>
      <c r="AJ34" s="1">
        <f>Q34*Data!N$2</f>
        <v>-2.4236669221399001E-18</v>
      </c>
      <c r="AK34" s="1">
        <f>R34*Data!O$2</f>
        <v>5.9478340084267991E-3</v>
      </c>
      <c r="AL34" s="1">
        <f>S34*Data!P$2</f>
        <v>2.1850502562879999E-18</v>
      </c>
      <c r="AM34" s="1">
        <f>T34*Data!Q$2</f>
        <v>3.6535224654759999E-19</v>
      </c>
      <c r="AN34" s="4">
        <f t="shared" si="3"/>
        <v>1.2999999625756822</v>
      </c>
      <c r="AO34" s="4">
        <f t="shared" si="4"/>
        <v>1.3</v>
      </c>
    </row>
    <row r="35" spans="1:41" x14ac:dyDescent="0.2">
      <c r="A35" s="27">
        <f t="shared" si="5"/>
        <v>4.2115399999999997E-3</v>
      </c>
      <c r="B35" s="18">
        <v>1.325</v>
      </c>
      <c r="C35" s="4">
        <f t="shared" si="2"/>
        <v>0.32499999999999996</v>
      </c>
      <c r="D35" s="30">
        <v>6.1095869999999997E-2</v>
      </c>
      <c r="E35" s="1">
        <v>5.0314030000000003E-2</v>
      </c>
      <c r="F35" s="1">
        <v>6.2505569999999997E-19</v>
      </c>
      <c r="G35" s="1">
        <v>8.2088349999999994E-3</v>
      </c>
      <c r="H35" s="1">
        <v>3.1116330000000001E-18</v>
      </c>
      <c r="I35" s="1">
        <v>0.10943600000000001</v>
      </c>
      <c r="J35" s="1">
        <v>4.435781E-16</v>
      </c>
      <c r="K35" s="1">
        <v>0.82667409999999997</v>
      </c>
      <c r="L35" s="1">
        <v>-8.6736169999999998E-19</v>
      </c>
      <c r="M35" s="1">
        <v>3.7708110000000002E-17</v>
      </c>
      <c r="N35" s="1">
        <v>4.4449860000000001E-19</v>
      </c>
      <c r="O35" s="1">
        <v>1.615943E-18</v>
      </c>
      <c r="P35" s="1">
        <v>4.5858760000000002E-17</v>
      </c>
      <c r="Q35" s="1">
        <v>-1.5156349999999999E-18</v>
      </c>
      <c r="R35" s="1">
        <v>5.3670109999999997E-3</v>
      </c>
      <c r="S35" s="1">
        <v>7.3356509999999996E-19</v>
      </c>
      <c r="T35" s="1">
        <v>-1.0358989999999999E-18</v>
      </c>
      <c r="U35" s="2">
        <f t="shared" si="0"/>
        <v>0.99999997600000046</v>
      </c>
      <c r="X35" s="1">
        <f>E35*Data!B$2</f>
        <v>0.33526227102605904</v>
      </c>
      <c r="Y35" s="1">
        <f>F35*Data!C$2</f>
        <v>6.2799396183455994E-19</v>
      </c>
      <c r="Z35" s="1">
        <f>G35*Data!D$2</f>
        <v>9.2663192885544983E-3</v>
      </c>
      <c r="AA35" s="1">
        <f>H35*Data!E$2</f>
        <v>3.2237308234782002E-18</v>
      </c>
      <c r="AB35" s="1">
        <f>I35*Data!F$2</f>
        <v>0.127969369626</v>
      </c>
      <c r="AC35" s="1">
        <f>J35*Data!G$2</f>
        <v>4.5540353728352002E-16</v>
      </c>
      <c r="AD35" s="1">
        <f>K35*Data!H$2</f>
        <v>0.84697556254780004</v>
      </c>
      <c r="AE35" s="1">
        <f>L35*Data!I$2</f>
        <v>-8.8974101963872015E-19</v>
      </c>
      <c r="AF35" s="1">
        <f>M35*Data!J$2</f>
        <v>3.7341455192415005E-17</v>
      </c>
      <c r="AG35" s="1">
        <f>N35*Data!K$2</f>
        <v>4.3792019851944002E-19</v>
      </c>
      <c r="AH35" s="1">
        <f>O35*Data!L$2</f>
        <v>1.6347790779851998E-18</v>
      </c>
      <c r="AI35" s="1">
        <f>P35*Data!M$2</f>
        <v>4.4671375814328003E-17</v>
      </c>
      <c r="AJ35" s="1">
        <f>Q35*Data!N$2</f>
        <v>-1.5405515847095E-18</v>
      </c>
      <c r="AK35" s="1">
        <f>R35*Data!O$2</f>
        <v>5.5264423553637995E-3</v>
      </c>
      <c r="AL35" s="1">
        <f>S35*Data!P$2</f>
        <v>7.0593889162097998E-19</v>
      </c>
      <c r="AM35" s="1">
        <f>T35*Data!Q$2</f>
        <v>-1.0241833966695999E-18</v>
      </c>
      <c r="AN35" s="4">
        <f t="shared" si="3"/>
        <v>1.3249999648437778</v>
      </c>
      <c r="AO35" s="4">
        <f t="shared" si="4"/>
        <v>1.325</v>
      </c>
    </row>
    <row r="36" spans="1:41" x14ac:dyDescent="0.2">
      <c r="A36" s="27">
        <f t="shared" si="5"/>
        <v>4.283809999999999E-3</v>
      </c>
      <c r="B36" s="18">
        <v>1.35</v>
      </c>
      <c r="C36" s="4">
        <f t="shared" si="2"/>
        <v>0.35000000000000009</v>
      </c>
      <c r="D36" s="30">
        <v>6.5379679999999996E-2</v>
      </c>
      <c r="E36" s="1">
        <v>5.4636749999999998E-2</v>
      </c>
      <c r="F36" s="1">
        <v>6.1379440000000002E-19</v>
      </c>
      <c r="G36" s="1">
        <v>0</v>
      </c>
      <c r="H36" s="1">
        <v>-3.8861689999999999E-18</v>
      </c>
      <c r="I36" s="1">
        <v>0.1196813</v>
      </c>
      <c r="J36" s="1">
        <v>4.5968239999999997E-16</v>
      </c>
      <c r="K36" s="1">
        <v>0.82083410000000001</v>
      </c>
      <c r="L36" s="1">
        <v>-1.564669E-18</v>
      </c>
      <c r="M36" s="1">
        <v>2.7417129999999999E-17</v>
      </c>
      <c r="N36" s="1">
        <v>-7.5876820000000004E-19</v>
      </c>
      <c r="O36" s="1">
        <v>2.188092E-18</v>
      </c>
      <c r="P36" s="1">
        <v>5.2865690000000002E-17</v>
      </c>
      <c r="Q36" s="1">
        <v>-2.604637E-18</v>
      </c>
      <c r="R36" s="1">
        <v>4.8478339999999997E-3</v>
      </c>
      <c r="S36" s="1">
        <v>-1.2048319999999999E-18</v>
      </c>
      <c r="T36" s="1">
        <v>-9.9908509999999998E-19</v>
      </c>
      <c r="U36" s="2">
        <f t="shared" si="0"/>
        <v>0.99999998400000045</v>
      </c>
      <c r="X36" s="1">
        <f>E36*Data!B$2</f>
        <v>0.36406626315727503</v>
      </c>
      <c r="Y36" s="1">
        <f>F36*Data!C$2</f>
        <v>6.1667972471551994E-19</v>
      </c>
      <c r="Z36" s="1">
        <f>G36*Data!D$2</f>
        <v>0</v>
      </c>
      <c r="AA36" s="1">
        <f>H36*Data!E$2</f>
        <v>-4.0261697926925998E-18</v>
      </c>
      <c r="AB36" s="1">
        <f>I36*Data!F$2</f>
        <v>0.13994974703954999</v>
      </c>
      <c r="AC36" s="1">
        <f>J36*Data!G$2</f>
        <v>4.7193716503808004E-16</v>
      </c>
      <c r="AD36" s="1">
        <f>K36*Data!H$2</f>
        <v>0.84099214382780008</v>
      </c>
      <c r="AE36" s="1">
        <f>L36*Data!I$2</f>
        <v>-1.6050399636704E-18</v>
      </c>
      <c r="AF36" s="1">
        <f>M36*Data!J$2</f>
        <v>2.7150539536445E-17</v>
      </c>
      <c r="AG36" s="1">
        <f>N36*Data!K$2</f>
        <v>-7.4753873414727998E-19</v>
      </c>
      <c r="AH36" s="1">
        <f>O36*Data!L$2</f>
        <v>2.2135972755887997E-18</v>
      </c>
      <c r="AI36" s="1">
        <f>P36*Data!M$2</f>
        <v>5.1496880981382002E-17</v>
      </c>
      <c r="AJ36" s="1">
        <f>Q36*Data!N$2</f>
        <v>-2.6474564508889001E-18</v>
      </c>
      <c r="AK36" s="1">
        <f>R36*Data!O$2</f>
        <v>4.9918427872371988E-3</v>
      </c>
      <c r="AL36" s="1">
        <f>S36*Data!P$2</f>
        <v>-1.1594577859135998E-18</v>
      </c>
      <c r="AM36" s="1">
        <f>T36*Data!Q$2</f>
        <v>-9.8778584715304E-19</v>
      </c>
      <c r="AN36" s="4">
        <f t="shared" si="3"/>
        <v>1.3499999968118628</v>
      </c>
      <c r="AO36" s="4">
        <f t="shared" si="4"/>
        <v>1.35</v>
      </c>
    </row>
    <row r="37" spans="1:41" x14ac:dyDescent="0.2">
      <c r="A37" s="27">
        <f t="shared" si="5"/>
        <v>4.3450800000000012E-3</v>
      </c>
      <c r="B37" s="18">
        <v>1.375</v>
      </c>
      <c r="C37" s="4">
        <f t="shared" si="2"/>
        <v>0.375</v>
      </c>
      <c r="D37" s="30">
        <v>6.9724759999999997E-2</v>
      </c>
      <c r="E37" s="1">
        <v>5.8980489999999997E-2</v>
      </c>
      <c r="F37" s="1">
        <v>6.5337289999999998E-19</v>
      </c>
      <c r="G37" s="1">
        <v>-5.5646799999999999E-18</v>
      </c>
      <c r="H37" s="1">
        <v>-3.0880149999999999E-19</v>
      </c>
      <c r="I37" s="1">
        <v>0.1232081</v>
      </c>
      <c r="J37" s="1">
        <v>-5.2940420000000002E-17</v>
      </c>
      <c r="K37" s="1">
        <v>0.81380220000000003</v>
      </c>
      <c r="L37" s="1">
        <v>0</v>
      </c>
      <c r="M37" s="1">
        <v>3.0009429999999998E-17</v>
      </c>
      <c r="N37" s="1">
        <v>1.8861339999999999E-17</v>
      </c>
      <c r="O37" s="1">
        <v>7.5952659999999998E-19</v>
      </c>
      <c r="P37" s="1">
        <v>7.3664630000000002E-17</v>
      </c>
      <c r="Q37" s="1">
        <v>3.6559340000000002E-19</v>
      </c>
      <c r="R37" s="1">
        <v>4.0092019999999999E-3</v>
      </c>
      <c r="S37" s="1">
        <v>9.5961060000000004E-20</v>
      </c>
      <c r="T37" s="1">
        <v>1.3748720000000001E-18</v>
      </c>
      <c r="U37" s="2">
        <f t="shared" si="0"/>
        <v>0.99999999200000012</v>
      </c>
      <c r="X37" s="1">
        <f>E37*Data!B$2</f>
        <v>0.39301031985769702</v>
      </c>
      <c r="Y37" s="1">
        <f>F37*Data!C$2</f>
        <v>6.5644427532831992E-19</v>
      </c>
      <c r="Z37" s="1">
        <f>G37*Data!D$2</f>
        <v>-6.2815371022359994E-18</v>
      </c>
      <c r="AA37" s="1">
        <f>H37*Data!E$2</f>
        <v>-3.199261975581E-19</v>
      </c>
      <c r="AB37" s="1">
        <f>I37*Data!F$2</f>
        <v>0.14407382296335</v>
      </c>
      <c r="AC37" s="1">
        <f>J37*Data!G$2</f>
        <v>-5.4351769244864008E-17</v>
      </c>
      <c r="AD37" s="1">
        <f>K37*Data!H$2</f>
        <v>0.83378755442760011</v>
      </c>
      <c r="AE37" s="1">
        <f>L37*Data!I$2</f>
        <v>0</v>
      </c>
      <c r="AF37" s="1">
        <f>M37*Data!J$2</f>
        <v>2.9717633307394995E-17</v>
      </c>
      <c r="AG37" s="1">
        <f>N37*Data!K$2</f>
        <v>1.8582199712535998E-17</v>
      </c>
      <c r="AH37" s="1">
        <f>O37*Data!L$2</f>
        <v>7.6837994586023989E-19</v>
      </c>
      <c r="AI37" s="1">
        <f>P37*Data!M$2</f>
        <v>7.1757290667113994E-17</v>
      </c>
      <c r="AJ37" s="1">
        <f>Q37*Data!N$2</f>
        <v>3.7160364581798004E-19</v>
      </c>
      <c r="AK37" s="1">
        <f>R37*Data!O$2</f>
        <v>4.1282985527715992E-3</v>
      </c>
      <c r="AL37" s="1">
        <f>S37*Data!P$2</f>
        <v>9.2347147288187997E-20</v>
      </c>
      <c r="AM37" s="1">
        <f>T37*Data!Q$2</f>
        <v>1.3593227476288001E-18</v>
      </c>
      <c r="AN37" s="4">
        <f t="shared" si="3"/>
        <v>1.3749999958014185</v>
      </c>
      <c r="AO37" s="4">
        <f t="shared" si="4"/>
        <v>1.375</v>
      </c>
    </row>
    <row r="38" spans="1:41" x14ac:dyDescent="0.2">
      <c r="A38" s="27">
        <f>D38-D37</f>
        <v>4.3964699999999995E-3</v>
      </c>
      <c r="B38" s="18">
        <v>1.4</v>
      </c>
      <c r="C38" s="4">
        <f t="shared" si="2"/>
        <v>0.39999999999999991</v>
      </c>
      <c r="D38" s="30">
        <v>7.4121229999999996E-2</v>
      </c>
      <c r="E38" s="1">
        <v>6.3324240000000004E-2</v>
      </c>
      <c r="F38" s="1">
        <v>6.1862730000000002E-19</v>
      </c>
      <c r="G38" s="1">
        <v>-2.3378359999999999E-20</v>
      </c>
      <c r="H38" s="1">
        <v>-4.3509269999999996E-18</v>
      </c>
      <c r="I38" s="1">
        <v>0.12673480000000001</v>
      </c>
      <c r="J38" s="1">
        <v>-5.0457760000000001E-17</v>
      </c>
      <c r="K38" s="1">
        <v>0.8067704</v>
      </c>
      <c r="L38" s="1">
        <v>0</v>
      </c>
      <c r="M38" s="1">
        <v>3.5789090000000002E-17</v>
      </c>
      <c r="N38" s="1">
        <v>1.2660590000000001E-17</v>
      </c>
      <c r="O38" s="1">
        <v>1.3923470000000001E-18</v>
      </c>
      <c r="P38" s="1">
        <v>8.1096630000000004E-17</v>
      </c>
      <c r="Q38" s="1">
        <v>-5.2596610000000004E-18</v>
      </c>
      <c r="R38" s="1">
        <v>3.1705700000000002E-3</v>
      </c>
      <c r="S38" s="1">
        <v>-4.1248590000000003E-18</v>
      </c>
      <c r="T38" s="1">
        <v>-1.827527E-18</v>
      </c>
      <c r="U38" s="2">
        <f t="shared" si="0"/>
        <v>1.0000000100000002</v>
      </c>
      <c r="X38" s="1">
        <f>E38*Data!B$2</f>
        <v>0.42195444319207204</v>
      </c>
      <c r="Y38" s="1">
        <f>F38*Data!C$2</f>
        <v>6.2153534321183995E-19</v>
      </c>
      <c r="Z38" s="1">
        <f>G38*Data!D$2</f>
        <v>-2.6390023456771998E-20</v>
      </c>
      <c r="AA38" s="1">
        <f>H38*Data!E$2</f>
        <v>-4.5076708855457996E-18</v>
      </c>
      <c r="AB38" s="1">
        <f>I38*Data!F$2</f>
        <v>0.1481977819518</v>
      </c>
      <c r="AC38" s="1">
        <f>J38*Data!G$2</f>
        <v>-5.1802923515392005E-17</v>
      </c>
      <c r="AD38" s="1">
        <f>K38*Data!H$2</f>
        <v>0.8265830674832001</v>
      </c>
      <c r="AE38" s="1">
        <f>L38*Data!I$2</f>
        <v>0</v>
      </c>
      <c r="AF38" s="1">
        <f>M38*Data!J$2</f>
        <v>3.5441094783385004E-17</v>
      </c>
      <c r="AG38" s="1">
        <f>N38*Data!K$2</f>
        <v>1.2473218332236001E-17</v>
      </c>
      <c r="AH38" s="1">
        <f>O38*Data!L$2</f>
        <v>1.4085767535708E-18</v>
      </c>
      <c r="AI38" s="1">
        <f>P38*Data!M$2</f>
        <v>7.8996859836714002E-17</v>
      </c>
      <c r="AJ38" s="1">
        <f>Q38*Data!N$2</f>
        <v>-5.3461282489417008E-18</v>
      </c>
      <c r="AK38" s="1">
        <f>R38*Data!O$2</f>
        <v>3.264754318306E-3</v>
      </c>
      <c r="AL38" s="1">
        <f>S38*Data!P$2</f>
        <v>-3.9695159850882003E-18</v>
      </c>
      <c r="AM38" s="1">
        <f>T38*Data!Q$2</f>
        <v>-1.8068584006407998E-18</v>
      </c>
      <c r="AN38" s="4">
        <f t="shared" si="3"/>
        <v>1.4000000469453779</v>
      </c>
      <c r="AO38" s="4">
        <f t="shared" si="4"/>
        <v>1.4</v>
      </c>
    </row>
    <row r="39" spans="1:41" x14ac:dyDescent="0.2">
      <c r="A39" s="27">
        <f>D39-D38</f>
        <v>4.4392300000000023E-3</v>
      </c>
      <c r="B39" s="18">
        <v>1.425</v>
      </c>
      <c r="C39" s="4">
        <f t="shared" si="2"/>
        <v>0.42500000000000004</v>
      </c>
      <c r="D39" s="30">
        <v>7.8560459999999999E-2</v>
      </c>
      <c r="E39" s="1">
        <v>6.7667980000000003E-2</v>
      </c>
      <c r="F39" s="1">
        <v>-1.191834E-17</v>
      </c>
      <c r="G39" s="1">
        <v>-1.7084959999999999E-17</v>
      </c>
      <c r="H39" s="1">
        <v>4.601176E-18</v>
      </c>
      <c r="I39" s="1">
        <v>0.1302615</v>
      </c>
      <c r="J39" s="1">
        <v>2.1323809999999999E-17</v>
      </c>
      <c r="K39" s="1">
        <v>0.79973859999999997</v>
      </c>
      <c r="L39" s="1">
        <v>0</v>
      </c>
      <c r="M39" s="1">
        <v>4.180881E-17</v>
      </c>
      <c r="N39" s="1">
        <v>-4.038001E-19</v>
      </c>
      <c r="O39" s="1">
        <v>1.240927E-18</v>
      </c>
      <c r="P39" s="1">
        <v>7.5775220000000006E-17</v>
      </c>
      <c r="Q39" s="1">
        <v>2.439014E-18</v>
      </c>
      <c r="R39" s="1">
        <v>2.3319370000000001E-3</v>
      </c>
      <c r="S39" s="1">
        <v>2.43318E-18</v>
      </c>
      <c r="T39" s="1">
        <v>1.4941060000000001E-19</v>
      </c>
      <c r="U39" s="2">
        <f t="shared" si="0"/>
        <v>1.0000000170000001</v>
      </c>
      <c r="X39" s="1">
        <f>E39*Data!B$2</f>
        <v>0.45089849989249403</v>
      </c>
      <c r="Y39" s="1">
        <f>F39*Data!C$2</f>
        <v>-1.1974365732671999E-17</v>
      </c>
      <c r="Z39" s="1">
        <f>G39*Data!D$2</f>
        <v>-1.9285890676591998E-17</v>
      </c>
      <c r="AA39" s="1">
        <f>H39*Data!E$2</f>
        <v>4.7669352058703997E-18</v>
      </c>
      <c r="AB39" s="1">
        <f>I39*Data!F$2</f>
        <v>0.15232174094025</v>
      </c>
      <c r="AC39" s="1">
        <f>J39*Data!G$2</f>
        <v>2.1892285715552001E-17</v>
      </c>
      <c r="AD39" s="1">
        <f>K39*Data!H$2</f>
        <v>0.81937858053880008</v>
      </c>
      <c r="AE39" s="1">
        <f>L39*Data!I$2</f>
        <v>0</v>
      </c>
      <c r="AF39" s="1">
        <f>M39*Data!J$2</f>
        <v>4.1402282035964998E-17</v>
      </c>
      <c r="AG39" s="1">
        <f>N39*Data!K$2</f>
        <v>-3.9782402004004E-19</v>
      </c>
      <c r="AH39" s="1">
        <f>O39*Data!L$2</f>
        <v>1.2553917414827998E-18</v>
      </c>
      <c r="AI39" s="1">
        <f>P39*Data!M$2</f>
        <v>7.3813232848716008E-17</v>
      </c>
      <c r="AJ39" s="1">
        <f>Q39*Data!N$2</f>
        <v>2.4791106584557999E-18</v>
      </c>
      <c r="AK39" s="1">
        <f>R39*Data!O$2</f>
        <v>2.4012090541345996E-3</v>
      </c>
      <c r="AL39" s="1">
        <f>S39*Data!P$2</f>
        <v>2.3415459545640001E-18</v>
      </c>
      <c r="AM39" s="1">
        <f>T39*Data!Q$2</f>
        <v>1.4772082587824001E-19</v>
      </c>
      <c r="AN39" s="4">
        <f t="shared" si="3"/>
        <v>1.4250000304256787</v>
      </c>
      <c r="AO39" s="4">
        <f t="shared" si="4"/>
        <v>1.425</v>
      </c>
    </row>
    <row r="40" spans="1:41" x14ac:dyDescent="0.2">
      <c r="A40" s="27">
        <f t="shared" ref="A40:A54" si="6">D40-D39</f>
        <v>4.4751300000000077E-3</v>
      </c>
      <c r="B40" s="18">
        <v>1.45</v>
      </c>
      <c r="C40" s="4">
        <f t="shared" si="2"/>
        <v>0.44999999999999996</v>
      </c>
      <c r="D40" s="30">
        <v>8.3035590000000006E-2</v>
      </c>
      <c r="E40" s="1">
        <v>7.2011720000000001E-2</v>
      </c>
      <c r="F40" s="1">
        <v>8.6981780000000004E-18</v>
      </c>
      <c r="G40" s="1">
        <v>9.796734E-18</v>
      </c>
      <c r="H40" s="1">
        <v>1.2276690000000001E-17</v>
      </c>
      <c r="I40" s="1">
        <v>0.1337882</v>
      </c>
      <c r="J40" s="1">
        <v>3.4694470000000004E-18</v>
      </c>
      <c r="K40" s="1">
        <v>0.79270669999999999</v>
      </c>
      <c r="L40" s="1">
        <v>2.695115E-18</v>
      </c>
      <c r="M40" s="1">
        <v>4.7828540000000003E-17</v>
      </c>
      <c r="N40" s="1">
        <v>5.394254E-17</v>
      </c>
      <c r="O40" s="1">
        <v>4.7169589999999996E-19</v>
      </c>
      <c r="P40" s="1">
        <v>9.8209379999999998E-17</v>
      </c>
      <c r="Q40" s="1">
        <v>-2.0520259999999999E-20</v>
      </c>
      <c r="R40" s="1">
        <v>1.4933049999999999E-3</v>
      </c>
      <c r="S40" s="1">
        <v>1.174226E-20</v>
      </c>
      <c r="T40" s="1">
        <v>-6.2580489999999999E-20</v>
      </c>
      <c r="U40" s="2">
        <f t="shared" si="0"/>
        <v>0.99999992500000012</v>
      </c>
      <c r="X40" s="1">
        <f>E40*Data!B$2</f>
        <v>0.47984255659291603</v>
      </c>
      <c r="Y40" s="1">
        <f>F40*Data!C$2</f>
        <v>8.7390663951423992E-18</v>
      </c>
      <c r="Z40" s="1">
        <f>G40*Data!D$2</f>
        <v>1.1058775725061799E-17</v>
      </c>
      <c r="AA40" s="1">
        <f>H40*Data!E$2</f>
        <v>1.2718962667926E-17</v>
      </c>
      <c r="AB40" s="1">
        <f>I40*Data!F$2</f>
        <v>0.1564456999287</v>
      </c>
      <c r="AC40" s="1">
        <f>J40*Data!G$2</f>
        <v>3.5619396814624007E-18</v>
      </c>
      <c r="AD40" s="1">
        <f>K40*Data!H$2</f>
        <v>0.8121739911386</v>
      </c>
      <c r="AE40" s="1">
        <f>L40*Data!I$2</f>
        <v>2.7646532791840002E-18</v>
      </c>
      <c r="AF40" s="1">
        <f>M40*Data!J$2</f>
        <v>4.736347919131E-17</v>
      </c>
      <c r="AG40" s="1">
        <f>N40*Data!K$2</f>
        <v>5.3144211985016001E-17</v>
      </c>
      <c r="AH40" s="1">
        <f>O40*Data!L$2</f>
        <v>4.7719417608875992E-19</v>
      </c>
      <c r="AI40" s="1">
        <f>P40*Data!M$2</f>
        <v>9.5666523091164E-17</v>
      </c>
      <c r="AJ40" s="1">
        <f>Q40*Data!N$2</f>
        <v>-2.0857606918322E-20</v>
      </c>
      <c r="AK40" s="1">
        <f>R40*Data!O$2</f>
        <v>1.5376648196689998E-3</v>
      </c>
      <c r="AL40" s="1">
        <f>S40*Data!P$2</f>
        <v>1.1300044139947999E-20</v>
      </c>
      <c r="AM40" s="1">
        <f>T40*Data!Q$2</f>
        <v>-6.1872729690295992E-20</v>
      </c>
      <c r="AN40" s="4">
        <f t="shared" si="3"/>
        <v>1.449999912479885</v>
      </c>
      <c r="AO40" s="4">
        <f t="shared" si="4"/>
        <v>1.45</v>
      </c>
    </row>
    <row r="41" spans="1:41" x14ac:dyDescent="0.2">
      <c r="A41" s="27">
        <f t="shared" si="6"/>
        <v>4.5055299999999937E-3</v>
      </c>
      <c r="B41" s="18">
        <v>1.4750000000000001</v>
      </c>
      <c r="C41" s="4">
        <f t="shared" si="2"/>
        <v>0.47500000000000009</v>
      </c>
      <c r="D41" s="30">
        <v>8.754112E-2</v>
      </c>
      <c r="E41" s="1">
        <v>7.6355469999999995E-2</v>
      </c>
      <c r="F41" s="1">
        <v>1.826574E-18</v>
      </c>
      <c r="G41" s="1">
        <v>1.160557E-17</v>
      </c>
      <c r="H41" s="1">
        <v>1.346419E-17</v>
      </c>
      <c r="I41" s="1">
        <v>0.13731499999999999</v>
      </c>
      <c r="J41" s="1">
        <v>-3.4694470000000004E-18</v>
      </c>
      <c r="K41" s="1">
        <v>0.78567489999999995</v>
      </c>
      <c r="L41" s="1">
        <v>4.7126400000000004E-18</v>
      </c>
      <c r="M41" s="1">
        <v>5.384827E-17</v>
      </c>
      <c r="N41" s="1">
        <v>5.6663420000000006E-17</v>
      </c>
      <c r="O41" s="1">
        <v>1.4501519999999999E-18</v>
      </c>
      <c r="P41" s="1">
        <v>9.2887960000000002E-17</v>
      </c>
      <c r="Q41" s="1">
        <v>3.190228E-18</v>
      </c>
      <c r="R41" s="1">
        <v>6.5467300000000004E-4</v>
      </c>
      <c r="S41" s="1">
        <v>4.727239E-18</v>
      </c>
      <c r="T41" s="1">
        <v>-1.03742E-19</v>
      </c>
      <c r="U41" s="2">
        <f t="shared" si="0"/>
        <v>1.0000000430000002</v>
      </c>
      <c r="X41" s="1">
        <f>E41*Data!B$2</f>
        <v>0.50878667992729099</v>
      </c>
      <c r="Y41" s="1">
        <f>F41*Data!C$2</f>
        <v>1.8351603590591999E-18</v>
      </c>
      <c r="Z41" s="1">
        <f>G41*Data!D$2</f>
        <v>1.3100630862438999E-17</v>
      </c>
      <c r="AA41" s="1">
        <f>H41*Data!E$2</f>
        <v>1.3949242830425999E-17</v>
      </c>
      <c r="AB41" s="1">
        <f>I41*Data!F$2</f>
        <v>0.16056977585249999</v>
      </c>
      <c r="AC41" s="1">
        <f>J41*Data!G$2</f>
        <v>-3.5619396814624007E-18</v>
      </c>
      <c r="AD41" s="1">
        <f>K41*Data!H$2</f>
        <v>0.80496950419419999</v>
      </c>
      <c r="AE41" s="1">
        <f>L41*Data!I$2</f>
        <v>4.8342336522240005E-18</v>
      </c>
      <c r="AF41" s="1">
        <f>M41*Data!J$2</f>
        <v>5.3324676346655003E-17</v>
      </c>
      <c r="AG41" s="1">
        <f>N41*Data!K$2</f>
        <v>5.5824824049368E-17</v>
      </c>
      <c r="AH41" s="1">
        <f>O41*Data!L$2</f>
        <v>1.4670555517727999E-18</v>
      </c>
      <c r="AI41" s="1">
        <f>P41*Data!M$2</f>
        <v>9.0482886362088005E-17</v>
      </c>
      <c r="AJ41" s="1">
        <f>Q41*Data!N$2</f>
        <v>3.2426743912516001E-18</v>
      </c>
      <c r="AK41" s="1">
        <f>R41*Data!O$2</f>
        <v>6.7412058520340001E-4</v>
      </c>
      <c r="AL41" s="1">
        <f>S41*Data!P$2</f>
        <v>4.5492102338121995E-18</v>
      </c>
      <c r="AM41" s="1">
        <f>T41*Data!Q$2</f>
        <v>-1.0256871947679999E-19</v>
      </c>
      <c r="AN41" s="4">
        <f t="shared" si="3"/>
        <v>1.4750000805591943</v>
      </c>
      <c r="AO41" s="4">
        <f t="shared" si="4"/>
        <v>1.4750000000000001</v>
      </c>
    </row>
    <row r="42" spans="1:41" x14ac:dyDescent="0.2">
      <c r="A42" s="27">
        <f t="shared" si="6"/>
        <v>4.5314699999999958E-3</v>
      </c>
      <c r="B42" s="18">
        <v>1.5</v>
      </c>
      <c r="C42" s="4">
        <f t="shared" si="2"/>
        <v>0.5</v>
      </c>
      <c r="D42" s="30">
        <v>9.2072589999999996E-2</v>
      </c>
      <c r="E42" s="1">
        <v>8.0702060000000006E-2</v>
      </c>
      <c r="F42" s="1">
        <v>1.2395469999999999E-17</v>
      </c>
      <c r="G42" s="1">
        <v>-1.133049E-17</v>
      </c>
      <c r="H42" s="1">
        <v>-1.815295E-18</v>
      </c>
      <c r="I42" s="1">
        <v>0.14072409999999999</v>
      </c>
      <c r="J42" s="1">
        <v>3.2827300000000001E-17</v>
      </c>
      <c r="K42" s="1">
        <v>0.77857379999999998</v>
      </c>
      <c r="L42" s="1">
        <v>3.9506609999999999E-18</v>
      </c>
      <c r="M42" s="1">
        <v>5.9874189999999997E-17</v>
      </c>
      <c r="N42" s="1">
        <v>5.5957889999999999E-17</v>
      </c>
      <c r="O42" s="1">
        <v>2.4157339999999998E-19</v>
      </c>
      <c r="P42" s="1">
        <v>1.268382E-17</v>
      </c>
      <c r="Q42" s="1">
        <v>3.2396099999999999E-20</v>
      </c>
      <c r="R42" s="1">
        <v>0</v>
      </c>
      <c r="S42" s="1">
        <v>-2.5747280000000001E-19</v>
      </c>
      <c r="T42" s="1">
        <v>1.4478239999999999E-18</v>
      </c>
      <c r="U42" s="2">
        <f t="shared" si="0"/>
        <v>0.99999996000000024</v>
      </c>
      <c r="X42" s="1">
        <f>E42*Data!B$2</f>
        <v>0.53774972730431803</v>
      </c>
      <c r="Y42" s="1">
        <f>F42*Data!C$2</f>
        <v>1.2453738625375999E-17</v>
      </c>
      <c r="Z42" s="1">
        <f>G42*Data!D$2</f>
        <v>-1.2790114314123E-17</v>
      </c>
      <c r="AA42" s="1">
        <f>H42*Data!E$2</f>
        <v>-1.8806917284929998E-18</v>
      </c>
      <c r="AB42" s="1">
        <f>I42*Data!F$2</f>
        <v>0.16455621886934998</v>
      </c>
      <c r="AC42" s="1">
        <f>J42*Data!G$2</f>
        <v>3.3702449556160003E-17</v>
      </c>
      <c r="AD42" s="1">
        <f>K42*Data!H$2</f>
        <v>0.79769401538040008</v>
      </c>
      <c r="AE42" s="1">
        <f>L42*Data!I$2</f>
        <v>4.0525943748576004E-18</v>
      </c>
      <c r="AF42" s="1">
        <f>M42*Data!J$2</f>
        <v>5.9292003313535003E-17</v>
      </c>
      <c r="AG42" s="1">
        <f>N42*Data!K$2</f>
        <v>5.5129735611155996E-17</v>
      </c>
      <c r="AH42" s="1">
        <f>O42*Data!L$2</f>
        <v>2.4438927617975996E-19</v>
      </c>
      <c r="AI42" s="1">
        <f>P42*Data!M$2</f>
        <v>1.2355407995795999E-17</v>
      </c>
      <c r="AJ42" s="1">
        <f>Q42*Data!N$2</f>
        <v>3.2928682165170001E-20</v>
      </c>
      <c r="AK42" s="1">
        <f>R42*Data!O$2</f>
        <v>0</v>
      </c>
      <c r="AL42" s="1">
        <f>S42*Data!P$2</f>
        <v>-2.4777632285744002E-19</v>
      </c>
      <c r="AM42" s="1">
        <f>T42*Data!Q$2</f>
        <v>1.4314496896895998E-18</v>
      </c>
      <c r="AN42" s="4">
        <f t="shared" si="3"/>
        <v>1.4999999615540682</v>
      </c>
      <c r="AO42" s="4">
        <f t="shared" si="4"/>
        <v>1.5</v>
      </c>
    </row>
    <row r="43" spans="1:41" x14ac:dyDescent="0.2">
      <c r="A43" s="27">
        <f t="shared" si="6"/>
        <v>4.5542400000000011E-3</v>
      </c>
      <c r="B43" s="18">
        <v>1.5249999999999999</v>
      </c>
      <c r="C43" s="4">
        <f t="shared" si="2"/>
        <v>0.52499999999999991</v>
      </c>
      <c r="D43" s="30">
        <v>9.6626829999999997E-2</v>
      </c>
      <c r="E43" s="1">
        <v>8.5058800000000004E-2</v>
      </c>
      <c r="F43" s="1">
        <v>1.338688E-17</v>
      </c>
      <c r="G43" s="1">
        <v>-1.3203560000000001E-17</v>
      </c>
      <c r="H43" s="1">
        <v>-2.0194219999999999E-18</v>
      </c>
      <c r="I43" s="1">
        <v>0.14371500000000001</v>
      </c>
      <c r="J43" s="1">
        <v>2.9864640000000003E-17</v>
      </c>
      <c r="K43" s="1">
        <v>0.77122619999999997</v>
      </c>
      <c r="L43" s="1">
        <v>3.4918339999999998E-18</v>
      </c>
      <c r="M43" s="1">
        <v>6.5922099999999998E-17</v>
      </c>
      <c r="N43" s="1">
        <v>5.9441750000000003E-17</v>
      </c>
      <c r="O43" s="1">
        <v>-8.1274389999999998E-19</v>
      </c>
      <c r="P43" s="1">
        <v>1.187714E-17</v>
      </c>
      <c r="Q43" s="1">
        <v>1.8008320000000001E-19</v>
      </c>
      <c r="R43" s="1">
        <v>0</v>
      </c>
      <c r="S43" s="1">
        <v>-2.6006E-19</v>
      </c>
      <c r="T43" s="1">
        <v>1.7356969999999999E-18</v>
      </c>
      <c r="U43" s="2">
        <f t="shared" si="0"/>
        <v>1</v>
      </c>
      <c r="X43" s="1">
        <f>E43*Data!B$2</f>
        <v>0.56678040814364006</v>
      </c>
      <c r="Y43" s="1">
        <f>F43*Data!C$2</f>
        <v>1.3449809045503999E-17</v>
      </c>
      <c r="Z43" s="1">
        <f>G43*Data!D$2</f>
        <v>-1.4904478248812E-17</v>
      </c>
      <c r="AA43" s="1">
        <f>H43*Data!E$2</f>
        <v>-2.0921724853188E-18</v>
      </c>
      <c r="AB43" s="1">
        <f>I43*Data!F$2</f>
        <v>0.1680536382525</v>
      </c>
      <c r="AC43" s="1">
        <f>J43*Data!G$2</f>
        <v>3.0660807410688008E-17</v>
      </c>
      <c r="AD43" s="1">
        <f>K43*Data!H$2</f>
        <v>0.79016597301960001</v>
      </c>
      <c r="AE43" s="1">
        <f>L43*Data!I$2</f>
        <v>3.5819289041344002E-18</v>
      </c>
      <c r="AF43" s="1">
        <f>M43*Data!J$2</f>
        <v>6.5281106460650004E-17</v>
      </c>
      <c r="AG43" s="1">
        <f>N43*Data!K$2</f>
        <v>5.85620358767E-17</v>
      </c>
      <c r="AH43" s="1">
        <f>O43*Data!L$2</f>
        <v>-8.2221756799595988E-19</v>
      </c>
      <c r="AI43" s="1">
        <f>P43*Data!M$2</f>
        <v>1.1569614715691999E-17</v>
      </c>
      <c r="AJ43" s="1">
        <f>Q43*Data!N$2</f>
        <v>1.8304371378304003E-19</v>
      </c>
      <c r="AK43" s="1">
        <f>R43*Data!O$2</f>
        <v>0</v>
      </c>
      <c r="AL43" s="1">
        <f>S43*Data!P$2</f>
        <v>-2.5026608838799997E-19</v>
      </c>
      <c r="AM43" s="1">
        <f>T43*Data!Q$2</f>
        <v>1.7160669612087998E-18</v>
      </c>
      <c r="AN43" s="4">
        <f t="shared" si="3"/>
        <v>1.52500001941574</v>
      </c>
      <c r="AO43" s="4">
        <f t="shared" si="4"/>
        <v>1.5249999999999999</v>
      </c>
    </row>
    <row r="44" spans="1:41" x14ac:dyDescent="0.2">
      <c r="A44" s="27">
        <f t="shared" si="6"/>
        <v>4.5741400000000043E-3</v>
      </c>
      <c r="B44" s="18">
        <v>1.55</v>
      </c>
      <c r="C44" s="4">
        <f t="shared" si="2"/>
        <v>0.55000000000000004</v>
      </c>
      <c r="D44" s="30">
        <v>0.10120097</v>
      </c>
      <c r="E44" s="1">
        <v>8.9415540000000002E-2</v>
      </c>
      <c r="F44" s="1">
        <v>1.4378289999999999E-17</v>
      </c>
      <c r="G44" s="1">
        <v>-1.5076620000000001E-17</v>
      </c>
      <c r="H44" s="1">
        <v>-2.2235479999999998E-18</v>
      </c>
      <c r="I44" s="1">
        <v>0.1467058</v>
      </c>
      <c r="J44" s="1">
        <v>2.9086629999999998E-17</v>
      </c>
      <c r="K44" s="1">
        <v>0.76387859999999996</v>
      </c>
      <c r="L44" s="1">
        <v>2.0122590000000001E-18</v>
      </c>
      <c r="M44" s="1">
        <v>7.1970019999999998E-17</v>
      </c>
      <c r="N44" s="1">
        <v>6.3792980000000003E-17</v>
      </c>
      <c r="O44" s="1">
        <v>-3.2301840000000001E-18</v>
      </c>
      <c r="P44" s="1">
        <v>1.1070459999999999E-17</v>
      </c>
      <c r="Q44" s="1">
        <v>0</v>
      </c>
      <c r="R44" s="1">
        <v>0</v>
      </c>
      <c r="S44" s="1">
        <v>-1.235908E-20</v>
      </c>
      <c r="T44" s="1">
        <v>9.3421050000000008E-19</v>
      </c>
      <c r="U44" s="2">
        <f t="shared" si="0"/>
        <v>0.99999994000000025</v>
      </c>
      <c r="X44" s="1">
        <f>E44*Data!B$2</f>
        <v>0.59581108898296209</v>
      </c>
      <c r="Y44" s="1">
        <f>F44*Data!C$2</f>
        <v>1.4445879465631997E-17</v>
      </c>
      <c r="Z44" s="1">
        <f>G44*Data!D$2</f>
        <v>-1.7018830895274E-17</v>
      </c>
      <c r="AA44" s="1">
        <f>H44*Data!E$2</f>
        <v>-2.3036522061191997E-18</v>
      </c>
      <c r="AB44" s="1">
        <f>I44*Data!F$2</f>
        <v>0.1715509407003</v>
      </c>
      <c r="AC44" s="1">
        <f>J44*Data!G$2</f>
        <v>2.9862056286496002E-17</v>
      </c>
      <c r="AD44" s="1">
        <f>K44*Data!H$2</f>
        <v>0.78263793065880005</v>
      </c>
      <c r="AE44" s="1">
        <f>L44*Data!I$2</f>
        <v>2.0641785018144004E-18</v>
      </c>
      <c r="AF44" s="1">
        <f>M44*Data!J$2</f>
        <v>7.1270219510529996E-17</v>
      </c>
      <c r="AG44" s="1">
        <f>N44*Data!K$2</f>
        <v>6.2848869413192005E-17</v>
      </c>
      <c r="AH44" s="1">
        <f>O44*Data!L$2</f>
        <v>-3.2678363167775996E-18</v>
      </c>
      <c r="AI44" s="1">
        <f>P44*Data!M$2</f>
        <v>1.0783821435587999E-17</v>
      </c>
      <c r="AJ44" s="1">
        <f>Q44*Data!N$2</f>
        <v>0</v>
      </c>
      <c r="AK44" s="1">
        <f>R44*Data!O$2</f>
        <v>0</v>
      </c>
      <c r="AL44" s="1">
        <f>S44*Data!P$2</f>
        <v>-1.1893634575383999E-20</v>
      </c>
      <c r="AM44" s="1">
        <f>T44*Data!Q$2</f>
        <v>9.2364495292920002E-19</v>
      </c>
      <c r="AN44" s="4">
        <f t="shared" si="3"/>
        <v>1.549999960342062</v>
      </c>
      <c r="AO44" s="4">
        <f t="shared" si="4"/>
        <v>1.55</v>
      </c>
    </row>
    <row r="45" spans="1:41" x14ac:dyDescent="0.2">
      <c r="A45" s="27">
        <f t="shared" si="6"/>
        <v>4.5914499999999969E-3</v>
      </c>
      <c r="B45" s="18">
        <v>1.575</v>
      </c>
      <c r="C45" s="4">
        <f t="shared" si="2"/>
        <v>0.57499999999999996</v>
      </c>
      <c r="D45" s="30">
        <v>0.10579242</v>
      </c>
      <c r="E45" s="1">
        <v>9.377228E-2</v>
      </c>
      <c r="F45" s="1">
        <v>1.5369690000000001E-17</v>
      </c>
      <c r="G45" s="1">
        <v>-1.694969E-17</v>
      </c>
      <c r="H45" s="1">
        <v>-2.4276740000000002E-18</v>
      </c>
      <c r="I45" s="1">
        <v>0.14969669999999999</v>
      </c>
      <c r="J45" s="1">
        <v>2.591042E-17</v>
      </c>
      <c r="K45" s="1">
        <v>0.75653099999999995</v>
      </c>
      <c r="L45" s="1">
        <v>1.473245E-18</v>
      </c>
      <c r="M45" s="1">
        <v>7.8017939999999997E-17</v>
      </c>
      <c r="N45" s="1">
        <v>6.771052E-17</v>
      </c>
      <c r="O45" s="1">
        <v>-4.5574619999999999E-18</v>
      </c>
      <c r="P45" s="1">
        <v>1.026378E-17</v>
      </c>
      <c r="Q45" s="1">
        <v>0</v>
      </c>
      <c r="R45" s="1">
        <v>0</v>
      </c>
      <c r="S45" s="1">
        <v>-1.2100500000000001E-19</v>
      </c>
      <c r="T45" s="1">
        <v>9.2122700000000007E-19</v>
      </c>
      <c r="U45" s="2">
        <f t="shared" si="0"/>
        <v>0.99999998000000023</v>
      </c>
      <c r="X45" s="1">
        <f>E45*Data!B$2</f>
        <v>0.62484176982228401</v>
      </c>
      <c r="Y45" s="1">
        <f>F45*Data!C$2</f>
        <v>1.5441939838751999E-17</v>
      </c>
      <c r="Z45" s="1">
        <f>G45*Data!D$2</f>
        <v>-1.9133194829963001E-17</v>
      </c>
      <c r="AA45" s="1">
        <f>H45*Data!E$2</f>
        <v>-2.5151319269196002E-18</v>
      </c>
      <c r="AB45" s="1">
        <f>I45*Data!F$2</f>
        <v>0.17504836008344998</v>
      </c>
      <c r="AC45" s="1">
        <f>J45*Data!G$2</f>
        <v>2.6601171068864001E-17</v>
      </c>
      <c r="AD45" s="1">
        <f>K45*Data!H$2</f>
        <v>0.77510988829799998</v>
      </c>
      <c r="AE45" s="1">
        <f>L45*Data!I$2</f>
        <v>1.5112570781920002E-18</v>
      </c>
      <c r="AF45" s="1">
        <f>M45*Data!J$2</f>
        <v>7.7259332560410001E-17</v>
      </c>
      <c r="AG45" s="1">
        <f>N45*Data!K$2</f>
        <v>6.6708431388208001E-17</v>
      </c>
      <c r="AH45" s="1">
        <f>O45*Data!L$2</f>
        <v>-4.6105856000567993E-18</v>
      </c>
      <c r="AI45" s="1">
        <f>P45*Data!M$2</f>
        <v>9.9980281554839995E-18</v>
      </c>
      <c r="AJ45" s="1">
        <f>Q45*Data!N$2</f>
        <v>0</v>
      </c>
      <c r="AK45" s="1">
        <f>R45*Data!O$2</f>
        <v>0</v>
      </c>
      <c r="AL45" s="1">
        <f>S45*Data!P$2</f>
        <v>-1.1644792749900001E-19</v>
      </c>
      <c r="AM45" s="1">
        <f>T45*Data!Q$2</f>
        <v>9.1080829112080008E-19</v>
      </c>
      <c r="AN45" s="4">
        <f t="shared" si="3"/>
        <v>1.5750000182037338</v>
      </c>
      <c r="AO45" s="4">
        <f t="shared" si="4"/>
        <v>1.575</v>
      </c>
    </row>
    <row r="46" spans="1:41" x14ac:dyDescent="0.2">
      <c r="A46" s="27">
        <f t="shared" si="6"/>
        <v>4.6066000000000024E-3</v>
      </c>
      <c r="B46" s="18">
        <v>1.6</v>
      </c>
      <c r="C46" s="4">
        <f t="shared" si="2"/>
        <v>0.60000000000000009</v>
      </c>
      <c r="D46" s="30">
        <v>0.11039902</v>
      </c>
      <c r="E46" s="1">
        <v>9.8129010000000003E-2</v>
      </c>
      <c r="F46" s="1">
        <v>1.6361100000000001E-17</v>
      </c>
      <c r="G46" s="1">
        <v>-1.8822759999999999E-17</v>
      </c>
      <c r="H46" s="1">
        <v>-2.6318000000000001E-18</v>
      </c>
      <c r="I46" s="1">
        <v>0.15268760000000001</v>
      </c>
      <c r="J46" s="1">
        <v>1.9264769999999999E-17</v>
      </c>
      <c r="K46" s="1">
        <v>0.74918340000000005</v>
      </c>
      <c r="L46" s="1">
        <v>9.3423100000000009E-19</v>
      </c>
      <c r="M46" s="1">
        <v>8.4065849999999999E-17</v>
      </c>
      <c r="N46" s="1">
        <v>7.1628069999999995E-17</v>
      </c>
      <c r="O46" s="1">
        <v>-5.8847399999999997E-18</v>
      </c>
      <c r="P46" s="1">
        <v>9.4571060000000005E-18</v>
      </c>
      <c r="Q46" s="1">
        <v>0</v>
      </c>
      <c r="R46" s="1">
        <v>-4.3368089999999996E-19</v>
      </c>
      <c r="S46" s="1">
        <v>-2.2965089999999998E-19</v>
      </c>
      <c r="T46" s="1">
        <v>9.0824350000000005E-19</v>
      </c>
      <c r="U46" s="2">
        <f t="shared" si="0"/>
        <v>1.0000000099999999</v>
      </c>
      <c r="X46" s="1">
        <f>E46*Data!B$2</f>
        <v>0.65387238402765302</v>
      </c>
      <c r="Y46" s="1">
        <f>F46*Data!C$2</f>
        <v>1.6438010258880002E-17</v>
      </c>
      <c r="Z46" s="1">
        <f>G46*Data!D$2</f>
        <v>-2.1247558764652E-17</v>
      </c>
      <c r="AA46" s="1">
        <f>H46*Data!E$2</f>
        <v>-2.72661164772E-18</v>
      </c>
      <c r="AB46" s="1">
        <f>I46*Data!F$2</f>
        <v>0.1785457794666</v>
      </c>
      <c r="AC46" s="1">
        <f>J46*Data!G$2</f>
        <v>1.9778353356384002E-17</v>
      </c>
      <c r="AD46" s="1">
        <f>K46*Data!H$2</f>
        <v>0.76758184593720014</v>
      </c>
      <c r="AE46" s="1">
        <f>L46*Data!I$2</f>
        <v>9.5833565456960023E-19</v>
      </c>
      <c r="AF46" s="1">
        <f>M46*Data!J$2</f>
        <v>8.3248435707525002E-17</v>
      </c>
      <c r="AG46" s="1">
        <f>N46*Data!K$2</f>
        <v>7.0568003215227995E-17</v>
      </c>
      <c r="AH46" s="1">
        <f>O46*Data!L$2</f>
        <v>-5.953334883335999E-18</v>
      </c>
      <c r="AI46" s="1">
        <f>P46*Data!M$2</f>
        <v>9.2122407200268007E-18</v>
      </c>
      <c r="AJ46" s="1">
        <f>Q46*Data!N$2</f>
        <v>0</v>
      </c>
      <c r="AK46" s="1">
        <f>R46*Data!O$2</f>
        <v>-4.4656373807921989E-19</v>
      </c>
      <c r="AL46" s="1">
        <f>S46*Data!P$2</f>
        <v>-2.2100220117581997E-19</v>
      </c>
      <c r="AM46" s="1">
        <f>T46*Data!Q$2</f>
        <v>8.9797162931239995E-19</v>
      </c>
      <c r="AN46" s="4">
        <f t="shared" si="3"/>
        <v>1.600000009431453</v>
      </c>
      <c r="AO46" s="4">
        <f t="shared" si="4"/>
        <v>1.6</v>
      </c>
    </row>
    <row r="47" spans="1:41" x14ac:dyDescent="0.2">
      <c r="A47" s="27">
        <f t="shared" si="6"/>
        <v>4.6199299999999943E-3</v>
      </c>
      <c r="B47" s="18">
        <v>1.625</v>
      </c>
      <c r="C47" s="4">
        <f t="shared" si="2"/>
        <v>0.625</v>
      </c>
      <c r="D47" s="30">
        <v>0.11501894999999999</v>
      </c>
      <c r="E47" s="1">
        <v>0.1024858</v>
      </c>
      <c r="F47" s="1">
        <v>9.7050579999999998E-18</v>
      </c>
      <c r="G47" s="1">
        <v>-8.2135820000000003E-17</v>
      </c>
      <c r="H47" s="1">
        <v>9.9972450000000006E-18</v>
      </c>
      <c r="I47" s="1">
        <v>0.15567839999999999</v>
      </c>
      <c r="J47" s="1">
        <v>1.646067E-17</v>
      </c>
      <c r="K47" s="1">
        <v>0.74183580000000005</v>
      </c>
      <c r="L47" s="1">
        <v>7.6220490000000007E-18</v>
      </c>
      <c r="M47" s="1">
        <v>9.0113769999999998E-17</v>
      </c>
      <c r="N47" s="1">
        <v>7.5545610000000004E-17</v>
      </c>
      <c r="O47" s="1">
        <v>-1.069034E-17</v>
      </c>
      <c r="P47" s="1">
        <v>8.650428E-18</v>
      </c>
      <c r="Q47" s="1">
        <v>1.636778E-21</v>
      </c>
      <c r="R47" s="1">
        <v>0</v>
      </c>
      <c r="S47" s="1">
        <v>-9.5868930000000001E-19</v>
      </c>
      <c r="T47" s="1">
        <v>-9.8542979999999995E-18</v>
      </c>
      <c r="U47" s="2">
        <f t="shared" si="0"/>
        <v>1</v>
      </c>
      <c r="X47" s="1">
        <f>E47*Data!B$2</f>
        <v>0.68290339803674005</v>
      </c>
      <c r="Y47" s="1">
        <f>F47*Data!C$2</f>
        <v>9.7506795366463993E-18</v>
      </c>
      <c r="Z47" s="1">
        <f>G47*Data!D$2</f>
        <v>-9.2716778099114004E-17</v>
      </c>
      <c r="AA47" s="1">
        <f>H47*Data!E$2</f>
        <v>1.0357399750023E-17</v>
      </c>
      <c r="AB47" s="1">
        <f>I47*Data!F$2</f>
        <v>0.1820430819144</v>
      </c>
      <c r="AC47" s="1">
        <f>J47*Data!G$2</f>
        <v>1.6899498293664001E-17</v>
      </c>
      <c r="AD47" s="1">
        <f>K47*Data!H$2</f>
        <v>0.76005380357640007</v>
      </c>
      <c r="AE47" s="1">
        <f>L47*Data!I$2</f>
        <v>7.8187100594784016E-18</v>
      </c>
      <c r="AF47" s="1">
        <f>M47*Data!J$2</f>
        <v>8.9237548757404995E-17</v>
      </c>
      <c r="AG47" s="1">
        <f>N47*Data!K$2</f>
        <v>7.4427565190244004E-17</v>
      </c>
      <c r="AH47" s="1">
        <f>O47*Data!L$2</f>
        <v>-1.0814950879175998E-17</v>
      </c>
      <c r="AI47" s="1">
        <f>P47*Data!M$2</f>
        <v>8.4264493881384002E-18</v>
      </c>
      <c r="AJ47" s="1">
        <f>Q47*Data!N$2</f>
        <v>1.6636861392866E-21</v>
      </c>
      <c r="AK47" s="1">
        <f>R47*Data!O$2</f>
        <v>0</v>
      </c>
      <c r="AL47" s="1">
        <f>S47*Data!P$2</f>
        <v>-9.2258486922414002E-19</v>
      </c>
      <c r="AM47" s="1">
        <f>T47*Data!Q$2</f>
        <v>-9.7428498313391986E-18</v>
      </c>
      <c r="AN47" s="4">
        <f t="shared" si="3"/>
        <v>1.6250002835275401</v>
      </c>
      <c r="AO47" s="4">
        <f t="shared" si="4"/>
        <v>1.625</v>
      </c>
    </row>
    <row r="48" spans="1:41" x14ac:dyDescent="0.2">
      <c r="A48" s="27">
        <f t="shared" si="6"/>
        <v>4.6317300000000006E-3</v>
      </c>
      <c r="B48" s="18">
        <v>1.65</v>
      </c>
      <c r="C48" s="4">
        <f t="shared" si="2"/>
        <v>0.64999999999999991</v>
      </c>
      <c r="D48" s="30">
        <v>0.11965068</v>
      </c>
      <c r="E48" s="1">
        <v>0.10684250000000001</v>
      </c>
      <c r="F48" s="1">
        <v>2.661067E-18</v>
      </c>
      <c r="G48" s="1">
        <v>-8.5777059999999997E-17</v>
      </c>
      <c r="H48" s="1">
        <v>1.0364779999999999E-17</v>
      </c>
      <c r="I48" s="1">
        <v>0.15866930000000001</v>
      </c>
      <c r="J48" s="1">
        <v>1.072325E-17</v>
      </c>
      <c r="K48" s="1">
        <v>0.73448820000000004</v>
      </c>
      <c r="L48" s="1">
        <v>4.9966149999999997E-18</v>
      </c>
      <c r="M48" s="1">
        <v>9.6161689999999998E-17</v>
      </c>
      <c r="N48" s="1">
        <v>7.9463159999999999E-17</v>
      </c>
      <c r="O48" s="1">
        <v>-1.1204500000000001E-17</v>
      </c>
      <c r="P48" s="1">
        <v>7.8437499999999996E-18</v>
      </c>
      <c r="Q48" s="1">
        <v>1.9503750000000002E-21</v>
      </c>
      <c r="R48" s="1">
        <v>0</v>
      </c>
      <c r="S48" s="1">
        <v>-6.7337259999999999E-19</v>
      </c>
      <c r="T48" s="1">
        <v>-1.057078E-17</v>
      </c>
      <c r="U48" s="2">
        <f t="shared" si="0"/>
        <v>1</v>
      </c>
      <c r="X48" s="1">
        <f>E48*Data!B$2</f>
        <v>0.71193381234025011</v>
      </c>
      <c r="Y48" s="1">
        <f>F48*Data!C$2</f>
        <v>2.6735761437536E-18</v>
      </c>
      <c r="Z48" s="1">
        <f>G48*Data!D$2</f>
        <v>-9.6827092467261995E-17</v>
      </c>
      <c r="AA48" s="1">
        <f>H48*Data!E$2</f>
        <v>1.0738175345412E-17</v>
      </c>
      <c r="AB48" s="1">
        <f>I48*Data!F$2</f>
        <v>0.18554050129755001</v>
      </c>
      <c r="AC48" s="1">
        <f>J48*Data!G$2</f>
        <v>1.1009123266400001E-17</v>
      </c>
      <c r="AD48" s="1">
        <f>K48*Data!H$2</f>
        <v>0.75252576121560011</v>
      </c>
      <c r="AE48" s="1">
        <f>L48*Data!I$2</f>
        <v>5.1255356615839999E-18</v>
      </c>
      <c r="AF48" s="1">
        <f>M48*Data!J$2</f>
        <v>9.5226661807284999E-17</v>
      </c>
      <c r="AG48" s="1">
        <f>N48*Data!K$2</f>
        <v>7.8287137017263998E-17</v>
      </c>
      <c r="AH48" s="1">
        <f>O48*Data!L$2</f>
        <v>-1.13351041338E-17</v>
      </c>
      <c r="AI48" s="1">
        <f>P48*Data!M$2</f>
        <v>7.6406580562499998E-18</v>
      </c>
      <c r="AJ48" s="1">
        <f>Q48*Data!N$2</f>
        <v>1.9824385798875004E-21</v>
      </c>
      <c r="AK48" s="1">
        <f>R48*Data!O$2</f>
        <v>0</v>
      </c>
      <c r="AL48" s="1">
        <f>S48*Data!P$2</f>
        <v>-6.4801325320947994E-19</v>
      </c>
      <c r="AM48" s="1">
        <f>T48*Data!Q$2</f>
        <v>-1.0451228706511999E-17</v>
      </c>
      <c r="AN48" s="4">
        <f t="shared" si="3"/>
        <v>1.6500000748534003</v>
      </c>
      <c r="AO48" s="4">
        <f t="shared" si="4"/>
        <v>1.65</v>
      </c>
    </row>
    <row r="49" spans="1:41" x14ac:dyDescent="0.2">
      <c r="A49" s="27">
        <f t="shared" si="6"/>
        <v>4.6421900000000044E-3</v>
      </c>
      <c r="B49" s="18">
        <v>1.675</v>
      </c>
      <c r="C49" s="4">
        <f t="shared" si="2"/>
        <v>0.67500000000000004</v>
      </c>
      <c r="D49" s="30">
        <v>0.12429287</v>
      </c>
      <c r="E49" s="1">
        <v>0.1111992</v>
      </c>
      <c r="F49" s="1">
        <v>2.5559700000000001E-18</v>
      </c>
      <c r="G49" s="1">
        <v>-8.9418300000000004E-17</v>
      </c>
      <c r="H49" s="1">
        <v>1.0732320000000001E-17</v>
      </c>
      <c r="I49" s="1">
        <v>0.1616601</v>
      </c>
      <c r="J49" s="1">
        <v>8.4552779999999999E-18</v>
      </c>
      <c r="K49" s="1">
        <v>0.72714060000000003</v>
      </c>
      <c r="L49" s="1">
        <v>2.3711820000000001E-18</v>
      </c>
      <c r="M49" s="1">
        <v>1.022096E-16</v>
      </c>
      <c r="N49" s="1">
        <v>8.3380699999999996E-17</v>
      </c>
      <c r="O49" s="1">
        <v>-1.171866E-17</v>
      </c>
      <c r="P49" s="1">
        <v>7.0370709999999996E-18</v>
      </c>
      <c r="Q49" s="1">
        <v>2.2639730000000001E-21</v>
      </c>
      <c r="R49" s="1">
        <v>0</v>
      </c>
      <c r="S49" s="1">
        <v>-3.8805599999999999E-19</v>
      </c>
      <c r="T49" s="1">
        <v>-1.128726E-17</v>
      </c>
      <c r="U49" s="2">
        <f t="shared" si="0"/>
        <v>0.99999990000000016</v>
      </c>
      <c r="X49" s="1">
        <f>E49*Data!B$2</f>
        <v>0.74096422664376005</v>
      </c>
      <c r="Y49" s="1">
        <f>F49*Data!C$2</f>
        <v>2.567985103776E-18</v>
      </c>
      <c r="Z49" s="1">
        <f>G49*Data!D$2</f>
        <v>-1.0093740683541E-16</v>
      </c>
      <c r="AA49" s="1">
        <f>H49*Data!E$2</f>
        <v>1.1118956120928E-17</v>
      </c>
      <c r="AB49" s="1">
        <f>I49*Data!F$2</f>
        <v>0.18903780374534998</v>
      </c>
      <c r="AC49" s="1">
        <f>J49*Data!G$2</f>
        <v>8.6806889472576007E-18</v>
      </c>
      <c r="AD49" s="1">
        <f>K49*Data!H$2</f>
        <v>0.74499771885480004</v>
      </c>
      <c r="AE49" s="1">
        <f>L49*Data!I$2</f>
        <v>2.4323622894912002E-18</v>
      </c>
      <c r="AF49" s="1">
        <f>M49*Data!J$2</f>
        <v>1.012157649544E-16</v>
      </c>
      <c r="AG49" s="1">
        <f>N49*Data!K$2</f>
        <v>8.2146698992279994E-17</v>
      </c>
      <c r="AH49" s="1">
        <f>O49*Data!L$2</f>
        <v>-1.1855257388423999E-17</v>
      </c>
      <c r="AI49" s="1">
        <f>P49*Data!M$2</f>
        <v>6.8548657502537996E-18</v>
      </c>
      <c r="AJ49" s="1">
        <f>Q49*Data!N$2</f>
        <v>2.3011920369281004E-21</v>
      </c>
      <c r="AK49" s="1">
        <f>R49*Data!O$2</f>
        <v>0</v>
      </c>
      <c r="AL49" s="1">
        <f>S49*Data!P$2</f>
        <v>-3.734417334288E-19</v>
      </c>
      <c r="AM49" s="1">
        <f>T49*Data!Q$2</f>
        <v>-1.1159605604303999E-17</v>
      </c>
      <c r="AN49" s="4">
        <f t="shared" si="3"/>
        <v>1.6749997492439099</v>
      </c>
      <c r="AO49" s="4">
        <f t="shared" si="4"/>
        <v>1.675</v>
      </c>
    </row>
    <row r="50" spans="1:41" x14ac:dyDescent="0.2">
      <c r="A50" s="27">
        <f t="shared" si="6"/>
        <v>4.6515299999999871E-3</v>
      </c>
      <c r="B50" s="18">
        <v>1.7</v>
      </c>
      <c r="C50" s="4">
        <f t="shared" si="2"/>
        <v>0.7</v>
      </c>
      <c r="D50" s="30">
        <v>0.12894439999999999</v>
      </c>
      <c r="E50" s="1">
        <v>0.11555600000000001</v>
      </c>
      <c r="F50" s="1">
        <v>2.4508729999999999E-18</v>
      </c>
      <c r="G50" s="1">
        <v>-9.3059549999999997E-17</v>
      </c>
      <c r="H50" s="1">
        <v>4.1609660000000001E-18</v>
      </c>
      <c r="I50" s="1">
        <v>0.16465099999999999</v>
      </c>
      <c r="J50" s="1">
        <v>6.1873039999999998E-18</v>
      </c>
      <c r="K50" s="1">
        <v>0.71979300000000002</v>
      </c>
      <c r="L50" s="1">
        <v>-2.5425179999999999E-19</v>
      </c>
      <c r="M50" s="1">
        <v>1.082575E-16</v>
      </c>
      <c r="N50" s="1">
        <v>1.01176E-16</v>
      </c>
      <c r="O50" s="1">
        <v>-1.2232829999999999E-17</v>
      </c>
      <c r="P50" s="1">
        <v>6.2303929999999999E-18</v>
      </c>
      <c r="Q50" s="1">
        <v>2.5775710000000001E-21</v>
      </c>
      <c r="R50" s="1">
        <v>0</v>
      </c>
      <c r="S50" s="1">
        <v>-7.0416330000000004E-18</v>
      </c>
      <c r="T50" s="1">
        <v>-1.2003739999999999E-17</v>
      </c>
      <c r="U50" s="2">
        <f t="shared" si="0"/>
        <v>1</v>
      </c>
      <c r="X50" s="1">
        <f>E50*Data!B$2</f>
        <v>0.7699953072868001</v>
      </c>
      <c r="Y50" s="1">
        <f>F50*Data!C$2</f>
        <v>2.4623940637984E-18</v>
      </c>
      <c r="Z50" s="1">
        <f>G50*Data!D$2</f>
        <v>-1.0504773249178499E-16</v>
      </c>
      <c r="AA50" s="1">
        <f>H50*Data!E$2</f>
        <v>4.3108664645363999E-18</v>
      </c>
      <c r="AB50" s="1">
        <f>I50*Data!F$2</f>
        <v>0.19253522312849997</v>
      </c>
      <c r="AC50" s="1">
        <f>J50*Data!G$2</f>
        <v>6.3522525747968002E-18</v>
      </c>
      <c r="AD50" s="1">
        <f>K50*Data!H$2</f>
        <v>0.73746967649400008</v>
      </c>
      <c r="AE50" s="1">
        <f>L50*Data!I$2</f>
        <v>-2.6081190324288E-19</v>
      </c>
      <c r="AF50" s="1">
        <f>M50*Data!J$2</f>
        <v>1.0720485819875E-16</v>
      </c>
      <c r="AG50" s="1">
        <f>N50*Data!K$2</f>
        <v>9.9678635670400004E-17</v>
      </c>
      <c r="AH50" s="1">
        <f>O50*Data!L$2</f>
        <v>-1.2375420759611997E-17</v>
      </c>
      <c r="AI50" s="1">
        <f>P50*Data!M$2</f>
        <v>6.0690744183653999E-18</v>
      </c>
      <c r="AJ50" s="1">
        <f>Q50*Data!N$2</f>
        <v>2.6199454939687004E-21</v>
      </c>
      <c r="AK50" s="1">
        <f>R50*Data!O$2</f>
        <v>0</v>
      </c>
      <c r="AL50" s="1">
        <f>S50*Data!P$2</f>
        <v>-6.7764436928934002E-18</v>
      </c>
      <c r="AM50" s="1">
        <f>T50*Data!Q$2</f>
        <v>-1.1867982502095999E-17</v>
      </c>
      <c r="AN50" s="4">
        <f t="shared" si="3"/>
        <v>1.7000002069093001</v>
      </c>
      <c r="AO50" s="4">
        <f t="shared" si="4"/>
        <v>1.7</v>
      </c>
    </row>
    <row r="51" spans="1:41" x14ac:dyDescent="0.2">
      <c r="A51" s="27">
        <f t="shared" si="6"/>
        <v>4.6599000000000224E-3</v>
      </c>
      <c r="B51" s="18">
        <v>1.7250000000000001</v>
      </c>
      <c r="C51" s="4">
        <f t="shared" si="2"/>
        <v>0.72500000000000009</v>
      </c>
      <c r="D51" s="30">
        <v>0.13360430000000001</v>
      </c>
      <c r="E51" s="1">
        <v>0.1199127</v>
      </c>
      <c r="F51" s="1">
        <v>2.345776E-18</v>
      </c>
      <c r="G51" s="1">
        <v>-9.6700790000000004E-17</v>
      </c>
      <c r="H51" s="1">
        <v>1.8406289999999999E-17</v>
      </c>
      <c r="I51" s="1">
        <v>0.16764180000000001</v>
      </c>
      <c r="J51" s="1">
        <v>3.9193299999999996E-18</v>
      </c>
      <c r="K51" s="1">
        <v>0.71244540000000001</v>
      </c>
      <c r="L51" s="1">
        <v>-2.8796850000000002E-18</v>
      </c>
      <c r="M51" s="1">
        <v>1.1430539999999999E-16</v>
      </c>
      <c r="N51" s="1">
        <v>9.121579E-17</v>
      </c>
      <c r="O51" s="1">
        <v>-1.274699E-17</v>
      </c>
      <c r="P51" s="1">
        <v>-2.2331859999999999E-17</v>
      </c>
      <c r="Q51" s="1">
        <v>2.8911679999999999E-21</v>
      </c>
      <c r="R51" s="1">
        <v>0</v>
      </c>
      <c r="S51" s="1">
        <v>1.825774E-19</v>
      </c>
      <c r="T51" s="1">
        <v>-1.272023E-17</v>
      </c>
      <c r="U51" s="2">
        <f t="shared" si="0"/>
        <v>0.99999990000000016</v>
      </c>
      <c r="X51" s="1">
        <f>E51*Data!B$2</f>
        <v>0.79902572159031005</v>
      </c>
      <c r="Y51" s="1">
        <f>F51*Data!C$2</f>
        <v>2.3568030238207999E-18</v>
      </c>
      <c r="Z51" s="1">
        <f>G51*Data!D$2</f>
        <v>-1.0915804685993301E-16</v>
      </c>
      <c r="AA51" s="1">
        <f>H51*Data!E$2</f>
        <v>1.9069383959765998E-17</v>
      </c>
      <c r="AB51" s="1">
        <f>I51*Data!F$2</f>
        <v>0.19603252557629999</v>
      </c>
      <c r="AC51" s="1">
        <f>J51*Data!G$2</f>
        <v>4.0238162023359998E-18</v>
      </c>
      <c r="AD51" s="1">
        <f>K51*Data!H$2</f>
        <v>0.72994163413320001</v>
      </c>
      <c r="AE51" s="1">
        <f>L51*Data!I$2</f>
        <v>-2.9539854804960004E-18</v>
      </c>
      <c r="AF51" s="1">
        <f>M51*Data!J$2</f>
        <v>1.1319395144309999E-16</v>
      </c>
      <c r="AG51" s="1">
        <f>N51*Data!K$2</f>
        <v>8.9865832794315997E-17</v>
      </c>
      <c r="AH51" s="1">
        <f>O51*Data!L$2</f>
        <v>-1.2895574014235999E-17</v>
      </c>
      <c r="AI51" s="1">
        <f>P51*Data!M$2</f>
        <v>-2.1753639014507998E-17</v>
      </c>
      <c r="AJ51" s="1">
        <f>Q51*Data!N$2</f>
        <v>2.9386979345696002E-21</v>
      </c>
      <c r="AK51" s="1">
        <f>R51*Data!O$2</f>
        <v>0</v>
      </c>
      <c r="AL51" s="1">
        <f>S51*Data!P$2</f>
        <v>1.7570149860051999E-19</v>
      </c>
      <c r="AM51" s="1">
        <f>T51*Data!Q$2</f>
        <v>-1.2576369286792E-17</v>
      </c>
      <c r="AN51" s="4">
        <f t="shared" si="3"/>
        <v>1.7249998812998102</v>
      </c>
      <c r="AO51" s="4">
        <f t="shared" si="4"/>
        <v>1.7250000000000001</v>
      </c>
    </row>
    <row r="52" spans="1:41" x14ac:dyDescent="0.2">
      <c r="A52" s="27">
        <f t="shared" si="6"/>
        <v>4.667409999999983E-3</v>
      </c>
      <c r="B52" s="18">
        <v>1.75</v>
      </c>
      <c r="C52" s="4">
        <f t="shared" si="2"/>
        <v>0.75</v>
      </c>
      <c r="D52" s="30">
        <v>0.13827170999999999</v>
      </c>
      <c r="E52" s="1">
        <v>0.1242694</v>
      </c>
      <c r="F52" s="1">
        <v>2.2406790000000002E-18</v>
      </c>
      <c r="G52" s="1">
        <v>-1.00342E-16</v>
      </c>
      <c r="H52" s="1">
        <v>1.1834940000000001E-17</v>
      </c>
      <c r="I52" s="1">
        <v>0.1706327</v>
      </c>
      <c r="J52" s="1">
        <v>1.651356E-18</v>
      </c>
      <c r="K52" s="1">
        <v>0.7050978</v>
      </c>
      <c r="L52" s="1">
        <v>-5.5051190000000001E-18</v>
      </c>
      <c r="M52" s="1">
        <v>1.203534E-16</v>
      </c>
      <c r="N52" s="1">
        <v>9.5133339999999995E-17</v>
      </c>
      <c r="O52" s="1">
        <v>-1.326115E-17</v>
      </c>
      <c r="P52" s="1">
        <v>4.6170360000000003E-18</v>
      </c>
      <c r="Q52" s="1">
        <v>3.2047659999999998E-21</v>
      </c>
      <c r="R52" s="1">
        <v>0</v>
      </c>
      <c r="S52" s="1">
        <v>4.6789399999999997E-19</v>
      </c>
      <c r="T52" s="1">
        <v>-1.343671E-17</v>
      </c>
      <c r="U52" s="2">
        <f t="shared" si="0"/>
        <v>0.99999990000000016</v>
      </c>
      <c r="X52" s="1">
        <f>E52*Data!B$2</f>
        <v>0.8280561358938201</v>
      </c>
      <c r="Y52" s="1">
        <f>F52*Data!C$2</f>
        <v>2.2512119838431999E-18</v>
      </c>
      <c r="Z52" s="1">
        <f>G52*Data!D$2</f>
        <v>-1.132683273634E-16</v>
      </c>
      <c r="AA52" s="1">
        <f>H52*Data!E$2</f>
        <v>1.2261298447476001E-17</v>
      </c>
      <c r="AB52" s="1">
        <f>I52*Data!F$2</f>
        <v>0.19952994495944998</v>
      </c>
      <c r="AC52" s="1">
        <f>J52*Data!G$2</f>
        <v>1.6953798298752003E-18</v>
      </c>
      <c r="AD52" s="1">
        <f>K52*Data!H$2</f>
        <v>0.72241359177240005</v>
      </c>
      <c r="AE52" s="1">
        <f>L52*Data!I$2</f>
        <v>-5.6471598783904006E-18</v>
      </c>
      <c r="AF52" s="1">
        <f>M52*Data!J$2</f>
        <v>1.191831437151E-16</v>
      </c>
      <c r="AG52" s="1">
        <f>N52*Data!K$2</f>
        <v>9.3725404621335991E-17</v>
      </c>
      <c r="AH52" s="1">
        <f>O52*Data!L$2</f>
        <v>-1.3415727268859998E-17</v>
      </c>
      <c r="AI52" s="1">
        <f>P52*Data!M$2</f>
        <v>4.4974907804808E-18</v>
      </c>
      <c r="AJ52" s="1">
        <f>Q52*Data!N$2</f>
        <v>3.2574513916102002E-21</v>
      </c>
      <c r="AK52" s="1">
        <f>R52*Data!O$2</f>
        <v>0</v>
      </c>
      <c r="AL52" s="1">
        <f>S52*Data!P$2</f>
        <v>4.5027301838119991E-19</v>
      </c>
      <c r="AM52" s="1">
        <f>T52*Data!Q$2</f>
        <v>-1.3284746184584E-17</v>
      </c>
      <c r="AN52" s="4">
        <f t="shared" si="3"/>
        <v>1.7499996726256704</v>
      </c>
      <c r="AO52" s="4">
        <f t="shared" si="4"/>
        <v>1.75</v>
      </c>
    </row>
    <row r="53" spans="1:41" x14ac:dyDescent="0.2">
      <c r="A53" s="27">
        <f t="shared" si="6"/>
        <v>4.6742000000000172E-3</v>
      </c>
      <c r="B53" s="18">
        <v>1.7749999999999999</v>
      </c>
      <c r="C53" s="4">
        <f t="shared" si="2"/>
        <v>0.77499999999999991</v>
      </c>
      <c r="D53" s="30">
        <v>0.14294591000000001</v>
      </c>
      <c r="E53" s="1">
        <v>0.1286262</v>
      </c>
      <c r="F53" s="1">
        <v>2.135582E-18</v>
      </c>
      <c r="G53" s="1">
        <v>-1.039833E-16</v>
      </c>
      <c r="H53" s="1">
        <v>1.9141370000000001E-17</v>
      </c>
      <c r="I53" s="1">
        <v>0.17362359999999999</v>
      </c>
      <c r="J53" s="1">
        <v>6.3222749999999997E-18</v>
      </c>
      <c r="K53" s="1">
        <v>0.69775030000000005</v>
      </c>
      <c r="L53" s="1">
        <v>-8.1305530000000003E-18</v>
      </c>
      <c r="M53" s="1">
        <v>1.2640130000000001E-16</v>
      </c>
      <c r="N53" s="1">
        <v>9.9050880000000004E-17</v>
      </c>
      <c r="O53" s="1">
        <v>-1.377532E-17</v>
      </c>
      <c r="P53" s="1">
        <v>3.156593E-17</v>
      </c>
      <c r="Q53" s="1">
        <v>3.5183640000000002E-21</v>
      </c>
      <c r="R53" s="1">
        <v>0</v>
      </c>
      <c r="S53" s="1">
        <v>7.532107E-19</v>
      </c>
      <c r="T53" s="1">
        <v>-1.4153190000000001E-17</v>
      </c>
      <c r="U53" s="2">
        <f t="shared" si="0"/>
        <v>1.0000001000000001</v>
      </c>
      <c r="X53" s="1">
        <f>E53*Data!B$2</f>
        <v>0.85708721653686004</v>
      </c>
      <c r="Y53" s="1">
        <f>F53*Data!C$2</f>
        <v>2.1456209438655999E-18</v>
      </c>
      <c r="Z53" s="1">
        <f>G53*Data!D$2</f>
        <v>-1.1737870946090999E-16</v>
      </c>
      <c r="AA53" s="1">
        <f>H53*Data!E$2</f>
        <v>1.9830945510798002E-17</v>
      </c>
      <c r="AB53" s="1">
        <f>I53*Data!F$2</f>
        <v>0.20302736434259996</v>
      </c>
      <c r="AC53" s="1">
        <f>J53*Data!G$2</f>
        <v>6.4908217936800002E-18</v>
      </c>
      <c r="AD53" s="1">
        <f>K53*Data!H$2</f>
        <v>0.71488565186740005</v>
      </c>
      <c r="AE53" s="1">
        <f>L53*Data!I$2</f>
        <v>-8.3403342762848015E-18</v>
      </c>
      <c r="AF53" s="1">
        <f>M53*Data!J$2</f>
        <v>1.2517223695945001E-16</v>
      </c>
      <c r="AG53" s="1">
        <f>N53*Data!K$2</f>
        <v>9.7584966596351999E-17</v>
      </c>
      <c r="AH53" s="1">
        <f>O53*Data!L$2</f>
        <v>-1.3935890640047998E-17</v>
      </c>
      <c r="AI53" s="1">
        <f>P53*Data!M$2</f>
        <v>3.0748618627253998E-17</v>
      </c>
      <c r="AJ53" s="1">
        <f>Q53*Data!N$2</f>
        <v>3.5762048486508005E-21</v>
      </c>
      <c r="AK53" s="1">
        <f>R53*Data!O$2</f>
        <v>0</v>
      </c>
      <c r="AL53" s="1">
        <f>S53*Data!P$2</f>
        <v>7.2484463439585999E-19</v>
      </c>
      <c r="AM53" s="1">
        <f>T53*Data!Q$2</f>
        <v>-1.3993123082376001E-17</v>
      </c>
      <c r="AN53" s="4">
        <f t="shared" si="3"/>
        <v>1.7750002327468601</v>
      </c>
      <c r="AO53" s="4">
        <f t="shared" si="4"/>
        <v>1.7749999999999999</v>
      </c>
    </row>
    <row r="54" spans="1:41" x14ac:dyDescent="0.2">
      <c r="A54" s="27">
        <f t="shared" si="6"/>
        <v>4.6803299999999826E-3</v>
      </c>
      <c r="B54" s="18">
        <v>1.8</v>
      </c>
      <c r="C54" s="4">
        <f t="shared" si="2"/>
        <v>0.8</v>
      </c>
      <c r="D54" s="30">
        <v>0.14762623999999999</v>
      </c>
      <c r="E54" s="1">
        <v>0.13298289999999999</v>
      </c>
      <c r="F54" s="1">
        <v>2.0304850000000001E-18</v>
      </c>
      <c r="G54" s="1">
        <v>-1.2150230000000001E-16</v>
      </c>
      <c r="H54" s="1">
        <v>5.6311200000000003E-18</v>
      </c>
      <c r="I54" s="1">
        <v>0.1766144</v>
      </c>
      <c r="J54" s="1">
        <v>4.0543010000000003E-18</v>
      </c>
      <c r="K54" s="1">
        <v>0.69040270000000004</v>
      </c>
      <c r="L54" s="1">
        <v>-1.0755990000000001E-17</v>
      </c>
      <c r="M54" s="1">
        <v>1.3244920000000001E-16</v>
      </c>
      <c r="N54" s="1">
        <v>1.029684E-16</v>
      </c>
      <c r="O54" s="1">
        <v>-1.4289480000000001E-17</v>
      </c>
      <c r="P54" s="1">
        <v>-2.4751899999999998E-17</v>
      </c>
      <c r="Q54" s="1">
        <v>3.831961E-21</v>
      </c>
      <c r="R54" s="1">
        <v>0</v>
      </c>
      <c r="S54" s="1">
        <v>7.9774209999999994E-18</v>
      </c>
      <c r="T54" s="1">
        <v>-1.486967E-17</v>
      </c>
      <c r="U54" s="2">
        <f t="shared" si="0"/>
        <v>1</v>
      </c>
      <c r="X54" s="1">
        <f>E54*Data!B$2</f>
        <v>0.88611763084036999</v>
      </c>
      <c r="Y54" s="1">
        <f>F54*Data!C$2</f>
        <v>2.0400299038879999E-18</v>
      </c>
      <c r="Z54" s="1">
        <f>G54*Data!D$2</f>
        <v>-1.3715455434221E-16</v>
      </c>
      <c r="AA54" s="1">
        <f>H54*Data!E$2</f>
        <v>5.8339833504480002E-18</v>
      </c>
      <c r="AB54" s="1">
        <f>I54*Data!F$2</f>
        <v>0.20652466679039999</v>
      </c>
      <c r="AC54" s="1">
        <f>J54*Data!G$2</f>
        <v>4.1623854212192005E-18</v>
      </c>
      <c r="AD54" s="1">
        <f>K54*Data!H$2</f>
        <v>0.70735760950660009</v>
      </c>
      <c r="AE54" s="1">
        <f>L54*Data!I$2</f>
        <v>-1.1033511751584001E-17</v>
      </c>
      <c r="AF54" s="1">
        <f>M54*Data!J$2</f>
        <v>1.311613302038E-16</v>
      </c>
      <c r="AG54" s="1">
        <f>N54*Data!K$2</f>
        <v>1.0144450886736E-16</v>
      </c>
      <c r="AH54" s="1">
        <f>O54*Data!L$2</f>
        <v>-1.4456043894672001E-17</v>
      </c>
      <c r="AI54" s="1">
        <f>P54*Data!M$2</f>
        <v>-2.4111018854819998E-17</v>
      </c>
      <c r="AJ54" s="1">
        <f>Q54*Data!N$2</f>
        <v>3.8949572892517E-21</v>
      </c>
      <c r="AK54" s="1">
        <f>R54*Data!O$2</f>
        <v>0</v>
      </c>
      <c r="AL54" s="1">
        <f>S54*Data!P$2</f>
        <v>7.6769897296557996E-18</v>
      </c>
      <c r="AM54" s="1">
        <f>T54*Data!Q$2</f>
        <v>-1.4701499980167998E-17</v>
      </c>
      <c r="AN54" s="4">
        <f t="shared" si="3"/>
        <v>1.7999999071373702</v>
      </c>
      <c r="AO54" s="4">
        <f t="shared" si="4"/>
        <v>1.8</v>
      </c>
    </row>
    <row r="55" spans="1:41" x14ac:dyDescent="0.2">
      <c r="A55" s="27">
        <f>D55-D54</f>
        <v>4.6859000000000206E-3</v>
      </c>
      <c r="B55" s="18">
        <v>1.825</v>
      </c>
      <c r="C55" s="4">
        <f t="shared" si="2"/>
        <v>0.82499999999999996</v>
      </c>
      <c r="D55" s="30">
        <v>0.15231214000000001</v>
      </c>
      <c r="E55" s="1">
        <v>0.13733970000000001</v>
      </c>
      <c r="F55" s="1">
        <v>1.9253879999999999E-18</v>
      </c>
      <c r="G55" s="1">
        <v>-1.112658E-16</v>
      </c>
      <c r="H55" s="1">
        <v>1.2937549999999999E-17</v>
      </c>
      <c r="I55" s="1">
        <v>0.1796053</v>
      </c>
      <c r="J55" s="1">
        <v>-1.209146E-17</v>
      </c>
      <c r="K55" s="1">
        <v>0.68305510000000003</v>
      </c>
      <c r="L55" s="1">
        <v>-1.338142E-17</v>
      </c>
      <c r="M55" s="1">
        <v>1.3849710000000001E-16</v>
      </c>
      <c r="N55" s="1">
        <v>1.06886E-16</v>
      </c>
      <c r="O55" s="1">
        <v>-1.4803650000000001E-17</v>
      </c>
      <c r="P55" s="1">
        <v>2.1970020000000001E-18</v>
      </c>
      <c r="Q55" s="1">
        <v>4.145559E-21</v>
      </c>
      <c r="R55" s="1">
        <v>0</v>
      </c>
      <c r="S55" s="1">
        <v>1.3238439999999999E-18</v>
      </c>
      <c r="T55" s="1">
        <v>-1.5586150000000001E-17</v>
      </c>
      <c r="U55" s="2">
        <f t="shared" si="0"/>
        <v>1.0000001000000001</v>
      </c>
      <c r="X55" s="1">
        <f>E55*Data!B$2</f>
        <v>0.91514871148341015</v>
      </c>
      <c r="Y55" s="1">
        <f>F55*Data!C$2</f>
        <v>1.9344388639103998E-18</v>
      </c>
      <c r="Z55" s="1">
        <f>G55*Data!D$2</f>
        <v>-1.2559936077366E-16</v>
      </c>
      <c r="AA55" s="1">
        <f>H55*Data!E$2</f>
        <v>1.3403630413769999E-17</v>
      </c>
      <c r="AB55" s="1">
        <f>I55*Data!F$2</f>
        <v>0.21002208617354998</v>
      </c>
      <c r="AC55" s="1">
        <f>J55*Data!G$2</f>
        <v>-1.2413808650432002E-17</v>
      </c>
      <c r="AD55" s="1">
        <f>K55*Data!H$2</f>
        <v>0.69982956714580014</v>
      </c>
      <c r="AE55" s="1">
        <f>L55*Data!I$2</f>
        <v>-1.3726682046272001E-17</v>
      </c>
      <c r="AF55" s="1">
        <f>M55*Data!J$2</f>
        <v>1.3715042344815001E-16</v>
      </c>
      <c r="AG55" s="1">
        <f>N55*Data!K$2</f>
        <v>1.053041299544E-16</v>
      </c>
      <c r="AH55" s="1">
        <f>O55*Data!L$2</f>
        <v>-1.4976207265859998E-17</v>
      </c>
      <c r="AI55" s="1">
        <f>P55*Data!M$2</f>
        <v>2.1401167848156001E-18</v>
      </c>
      <c r="AJ55" s="1">
        <f>Q55*Data!N$2</f>
        <v>4.2137107462923E-21</v>
      </c>
      <c r="AK55" s="1">
        <f>R55*Data!O$2</f>
        <v>0</v>
      </c>
      <c r="AL55" s="1">
        <f>S55*Data!P$2</f>
        <v>1.2739877701911999E-18</v>
      </c>
      <c r="AM55" s="1">
        <f>T55*Data!Q$2</f>
        <v>-1.5409876877960001E-17</v>
      </c>
      <c r="AN55" s="4">
        <f t="shared" si="3"/>
        <v>1.8250003648027604</v>
      </c>
      <c r="AO55" s="4">
        <f t="shared" si="4"/>
        <v>1.825</v>
      </c>
    </row>
    <row r="56" spans="1:41" x14ac:dyDescent="0.2">
      <c r="A56" s="27">
        <f>D56-D55</f>
        <v>4.6909799999999835E-3</v>
      </c>
      <c r="B56" s="18">
        <v>1.85</v>
      </c>
      <c r="C56" s="4">
        <f t="shared" si="2"/>
        <v>0.85000000000000009</v>
      </c>
      <c r="D56" s="30">
        <v>0.15700312</v>
      </c>
      <c r="E56" s="1">
        <v>0.1416964</v>
      </c>
      <c r="F56" s="1">
        <v>1.820291E-18</v>
      </c>
      <c r="G56" s="1">
        <v>-1.14907E-16</v>
      </c>
      <c r="H56" s="1">
        <v>1.330509E-17</v>
      </c>
      <c r="I56" s="1">
        <v>0.18259610000000001</v>
      </c>
      <c r="J56" s="1">
        <v>-7.4205409999999999E-18</v>
      </c>
      <c r="K56" s="1">
        <v>0.67570750000000002</v>
      </c>
      <c r="L56" s="1">
        <v>-1.2702920000000001E-16</v>
      </c>
      <c r="M56" s="1">
        <v>1.4454499999999999E-16</v>
      </c>
      <c r="N56" s="1">
        <v>1.1080349999999999E-16</v>
      </c>
      <c r="O56" s="1">
        <v>-1.5317809999999998E-17</v>
      </c>
      <c r="P56" s="1">
        <v>1.390323E-18</v>
      </c>
      <c r="Q56" s="1">
        <v>4.4591569999999999E-21</v>
      </c>
      <c r="R56" s="1">
        <v>0</v>
      </c>
      <c r="S56" s="1">
        <v>1.609161E-18</v>
      </c>
      <c r="T56" s="1">
        <v>-1.630264E-17</v>
      </c>
      <c r="U56" s="2">
        <f t="shared" si="0"/>
        <v>1</v>
      </c>
      <c r="X56" s="1">
        <f>E56*Data!B$2</f>
        <v>0.94417912578692009</v>
      </c>
      <c r="Y56" s="1">
        <f>F56*Data!C$2</f>
        <v>1.8288478239327998E-18</v>
      </c>
      <c r="Z56" s="1">
        <f>G56*Data!D$2</f>
        <v>-1.297096299889E-16</v>
      </c>
      <c r="AA56" s="1">
        <f>H56*Data!E$2</f>
        <v>1.3784411189286E-17</v>
      </c>
      <c r="AB56" s="1">
        <f>I56*Data!F$2</f>
        <v>0.21351938862135</v>
      </c>
      <c r="AC56" s="1">
        <f>J56*Data!G$2</f>
        <v>-7.6183666866272011E-18</v>
      </c>
      <c r="AD56" s="1">
        <f>K56*Data!H$2</f>
        <v>0.69230152478500007</v>
      </c>
      <c r="AE56" s="1">
        <f>L56*Data!I$2</f>
        <v>-1.3030675660672003E-16</v>
      </c>
      <c r="AF56" s="1">
        <f>M56*Data!J$2</f>
        <v>1.431395166925E-16</v>
      </c>
      <c r="AG56" s="1">
        <f>N56*Data!K$2</f>
        <v>1.0916365252139999E-16</v>
      </c>
      <c r="AH56" s="1">
        <f>O56*Data!L$2</f>
        <v>-1.5496360520483995E-17</v>
      </c>
      <c r="AI56" s="1">
        <f>P56*Data!M$2</f>
        <v>1.3543244788193999E-18</v>
      </c>
      <c r="AJ56" s="1">
        <f>Q56*Data!N$2</f>
        <v>4.5324642033328999E-21</v>
      </c>
      <c r="AK56" s="1">
        <f>R56*Data!O$2</f>
        <v>0</v>
      </c>
      <c r="AL56" s="1">
        <f>S56*Data!P$2</f>
        <v>1.5485596749078E-18</v>
      </c>
      <c r="AM56" s="1">
        <f>T56*Data!Q$2</f>
        <v>-1.6118263662656E-17</v>
      </c>
      <c r="AN56" s="4">
        <f t="shared" si="3"/>
        <v>1.8500000391932701</v>
      </c>
      <c r="AO56" s="4">
        <f t="shared" si="4"/>
        <v>1.85</v>
      </c>
    </row>
    <row r="57" spans="1:41" x14ac:dyDescent="0.2">
      <c r="A57" s="27">
        <f t="shared" ref="A57:A72" si="7">D57-D56</f>
        <v>4.6956100000000167E-3</v>
      </c>
      <c r="B57" s="18">
        <v>1.875</v>
      </c>
      <c r="C57" s="4">
        <f t="shared" si="2"/>
        <v>0.875</v>
      </c>
      <c r="D57" s="30">
        <v>0.16169873000000001</v>
      </c>
      <c r="E57" s="1">
        <v>0.14605309999999999</v>
      </c>
      <c r="F57" s="1">
        <v>1.715194E-18</v>
      </c>
      <c r="G57" s="1">
        <v>-1.1854830000000001E-16</v>
      </c>
      <c r="H57" s="1">
        <v>1.367263E-17</v>
      </c>
      <c r="I57" s="1">
        <v>0.185587</v>
      </c>
      <c r="J57" s="1">
        <v>-9.6885160000000004E-18</v>
      </c>
      <c r="K57" s="1">
        <v>0.66835990000000001</v>
      </c>
      <c r="L57" s="1">
        <v>9.2390020000000005E-17</v>
      </c>
      <c r="M57" s="1">
        <v>3.9570639999999997E-17</v>
      </c>
      <c r="N57" s="1">
        <v>1.1472109999999999E-16</v>
      </c>
      <c r="O57" s="1">
        <v>-1.5831969999999999E-17</v>
      </c>
      <c r="P57" s="1">
        <v>5.8364489999999998E-19</v>
      </c>
      <c r="Q57" s="1">
        <v>4.7727539999999997E-21</v>
      </c>
      <c r="R57" s="1">
        <v>0</v>
      </c>
      <c r="S57" s="1">
        <v>1.8944769999999999E-18</v>
      </c>
      <c r="T57" s="1">
        <v>-1.7019119999999999E-17</v>
      </c>
      <c r="U57" s="2">
        <f t="shared" si="0"/>
        <v>1.0000000000000002</v>
      </c>
      <c r="X57" s="1">
        <f>E57*Data!B$2</f>
        <v>0.97320954009043004</v>
      </c>
      <c r="Y57" s="1">
        <f>F57*Data!C$2</f>
        <v>1.7232567839552E-18</v>
      </c>
      <c r="Z57" s="1">
        <f>G57*Data!D$2</f>
        <v>-1.3382001208641001E-16</v>
      </c>
      <c r="AA57" s="1">
        <f>H57*Data!E$2</f>
        <v>1.4165191964802E-17</v>
      </c>
      <c r="AB57" s="1">
        <f>I57*Data!F$2</f>
        <v>0.21701680800449999</v>
      </c>
      <c r="AC57" s="1">
        <f>J57*Data!G$2</f>
        <v>-9.9468040857472018E-18</v>
      </c>
      <c r="AD57" s="1">
        <f>K57*Data!H$2</f>
        <v>0.68477348242420011</v>
      </c>
      <c r="AE57" s="1">
        <f>L57*Data!I$2</f>
        <v>9.4773830340032008E-17</v>
      </c>
      <c r="AF57" s="1">
        <f>M57*Data!J$2</f>
        <v>3.9185874881959999E-17</v>
      </c>
      <c r="AG57" s="1">
        <f>N57*Data!K$2</f>
        <v>1.1302327360843998E-16</v>
      </c>
      <c r="AH57" s="1">
        <f>O57*Data!L$2</f>
        <v>-1.6016513775107999E-17</v>
      </c>
      <c r="AI57" s="1">
        <f>P57*Data!M$2</f>
        <v>5.6853304952021992E-19</v>
      </c>
      <c r="AJ57" s="1">
        <f>Q57*Data!N$2</f>
        <v>4.8512166439338001E-21</v>
      </c>
      <c r="AK57" s="1">
        <f>R57*Data!O$2</f>
        <v>0</v>
      </c>
      <c r="AL57" s="1">
        <f>S57*Data!P$2</f>
        <v>1.8231306172845997E-18</v>
      </c>
      <c r="AM57" s="1">
        <f>T57*Data!Q$2</f>
        <v>-1.6826640560447997E-17</v>
      </c>
      <c r="AN57" s="4">
        <f t="shared" si="3"/>
        <v>1.8749998305191304</v>
      </c>
      <c r="AO57" s="4">
        <f t="shared" si="4"/>
        <v>1.875</v>
      </c>
    </row>
    <row r="58" spans="1:41" x14ac:dyDescent="0.2">
      <c r="A58" s="27">
        <f t="shared" si="7"/>
        <v>4.6998499999999777E-3</v>
      </c>
      <c r="B58" s="18">
        <v>1.9</v>
      </c>
      <c r="C58" s="4">
        <f t="shared" si="2"/>
        <v>0.89999999999999991</v>
      </c>
      <c r="D58" s="30">
        <v>0.16639857999999999</v>
      </c>
      <c r="E58" s="1">
        <v>0.15040990000000001</v>
      </c>
      <c r="F58" s="1">
        <v>1.610096E-18</v>
      </c>
      <c r="G58" s="1">
        <v>-1.2218950000000001E-16</v>
      </c>
      <c r="H58" s="1">
        <v>1.4040169999999999E-17</v>
      </c>
      <c r="I58" s="1">
        <v>0.18857789999999999</v>
      </c>
      <c r="J58" s="1">
        <v>-1.8895379999999999E-17</v>
      </c>
      <c r="K58" s="1">
        <v>0.6610123</v>
      </c>
      <c r="L58" s="1">
        <v>-1.3228E-16</v>
      </c>
      <c r="M58" s="1">
        <v>1.566409E-16</v>
      </c>
      <c r="N58" s="1">
        <v>1.186386E-16</v>
      </c>
      <c r="O58" s="1">
        <v>-1.6346139999999999E-17</v>
      </c>
      <c r="P58" s="1">
        <v>-2.230335E-19</v>
      </c>
      <c r="Q58" s="1">
        <v>5.0863519999999997E-21</v>
      </c>
      <c r="R58" s="1">
        <v>-1.734723E-18</v>
      </c>
      <c r="S58" s="1">
        <v>2.179794E-18</v>
      </c>
      <c r="T58" s="1">
        <v>-1.77356E-17</v>
      </c>
      <c r="U58" s="2">
        <f t="shared" si="0"/>
        <v>1.0000001000000001</v>
      </c>
      <c r="X58" s="1">
        <f>E58*Data!B$2</f>
        <v>1.0022406207334702</v>
      </c>
      <c r="Y58" s="1">
        <f>F58*Data!C$2</f>
        <v>1.6176647392767999E-18</v>
      </c>
      <c r="Z58" s="1">
        <f>G58*Data!D$2</f>
        <v>-1.3793028130165001E-16</v>
      </c>
      <c r="AA58" s="1">
        <f>H58*Data!E$2</f>
        <v>1.4545972740317999E-17</v>
      </c>
      <c r="AB58" s="1">
        <f>I58*Data!F$2</f>
        <v>0.22051422738764997</v>
      </c>
      <c r="AC58" s="1">
        <f>J58*Data!G$2</f>
        <v>-1.9399115714496002E-17</v>
      </c>
      <c r="AD58" s="1">
        <f>K58*Data!H$2</f>
        <v>0.67724544006340004</v>
      </c>
      <c r="AE58" s="1">
        <f>L58*Data!I$2</f>
        <v>-1.3569303564800002E-16</v>
      </c>
      <c r="AF58" s="1">
        <f>M58*Data!J$2</f>
        <v>1.5511780220885E-16</v>
      </c>
      <c r="AG58" s="1">
        <f>N58*Data!K$2</f>
        <v>1.1688279617544E-16</v>
      </c>
      <c r="AH58" s="1">
        <f>O58*Data!L$2</f>
        <v>-1.6536677146295996E-17</v>
      </c>
      <c r="AI58" s="1">
        <f>P58*Data!M$2</f>
        <v>-2.1725867201130001E-19</v>
      </c>
      <c r="AJ58" s="1">
        <f>Q58*Data!N$2</f>
        <v>5.1699701009744001E-21</v>
      </c>
      <c r="AK58" s="1">
        <f>R58*Data!O$2</f>
        <v>-1.7862543344934E-18</v>
      </c>
      <c r="AL58" s="1">
        <f>S58*Data!P$2</f>
        <v>2.0977025220012E-18</v>
      </c>
      <c r="AM58" s="1">
        <f>T58*Data!Q$2</f>
        <v>-1.753501745824E-17</v>
      </c>
      <c r="AN58" s="4">
        <f t="shared" si="3"/>
        <v>1.9000002881845202</v>
      </c>
      <c r="AO58" s="4">
        <f t="shared" si="4"/>
        <v>1.9</v>
      </c>
    </row>
    <row r="59" spans="1:41" x14ac:dyDescent="0.2">
      <c r="A59" s="27">
        <f t="shared" si="7"/>
        <v>4.7037400000000118E-3</v>
      </c>
      <c r="B59" s="18">
        <v>1.925</v>
      </c>
      <c r="C59" s="4">
        <f t="shared" si="2"/>
        <v>0.92500000000000004</v>
      </c>
      <c r="D59" s="30">
        <v>0.17110232</v>
      </c>
      <c r="E59" s="1">
        <v>0.1547666</v>
      </c>
      <c r="F59" s="1">
        <v>1.504999E-18</v>
      </c>
      <c r="G59" s="1">
        <v>-1.2583079999999999E-16</v>
      </c>
      <c r="H59" s="1">
        <v>1.4407709999999999E-17</v>
      </c>
      <c r="I59" s="1">
        <v>0.19156870000000001</v>
      </c>
      <c r="J59" s="1">
        <v>-1.4224460000000001E-17</v>
      </c>
      <c r="K59" s="1">
        <v>0.65366469999999999</v>
      </c>
      <c r="L59" s="1">
        <v>-2.3883149999999999E-17</v>
      </c>
      <c r="M59" s="1">
        <v>1.6268880000000001E-16</v>
      </c>
      <c r="N59" s="1">
        <v>1.225561E-16</v>
      </c>
      <c r="O59" s="1">
        <v>-1.68603E-17</v>
      </c>
      <c r="P59" s="1">
        <v>-1.0297119999999999E-18</v>
      </c>
      <c r="Q59" s="1">
        <v>5.3999490000000002E-21</v>
      </c>
      <c r="R59" s="1">
        <v>0</v>
      </c>
      <c r="S59" s="1">
        <v>2.4651110000000001E-18</v>
      </c>
      <c r="T59" s="1">
        <v>-1.8452080000000001E-17</v>
      </c>
      <c r="U59" s="2">
        <f t="shared" si="0"/>
        <v>1.0000000000000002</v>
      </c>
      <c r="X59" s="1">
        <f>E59*Data!B$2</f>
        <v>1.03127103503698</v>
      </c>
      <c r="Y59" s="1">
        <f>F59*Data!C$2</f>
        <v>1.5120736992991999E-18</v>
      </c>
      <c r="Z59" s="1">
        <f>G59*Data!D$2</f>
        <v>-1.4204066339915999E-16</v>
      </c>
      <c r="AA59" s="1">
        <f>H59*Data!E$2</f>
        <v>1.4926753515833998E-17</v>
      </c>
      <c r="AB59" s="1">
        <f>I59*Data!F$2</f>
        <v>0.22401152983545</v>
      </c>
      <c r="AC59" s="1">
        <f>J59*Data!G$2</f>
        <v>-1.4603672724032002E-17</v>
      </c>
      <c r="AD59" s="1">
        <f>K59*Data!H$2</f>
        <v>0.66971739770260008</v>
      </c>
      <c r="AE59" s="1">
        <f>L59*Data!I$2</f>
        <v>-2.4499373483040003E-17</v>
      </c>
      <c r="AF59" s="1">
        <f>M59*Data!J$2</f>
        <v>1.6110689545320001E-16</v>
      </c>
      <c r="AG59" s="1">
        <f>N59*Data!K$2</f>
        <v>1.2074231874243999E-16</v>
      </c>
      <c r="AH59" s="1">
        <f>O59*Data!L$2</f>
        <v>-1.7056830400919999E-17</v>
      </c>
      <c r="AI59" s="1">
        <f>P59*Data!M$2</f>
        <v>-1.0030504909535998E-18</v>
      </c>
      <c r="AJ59" s="1">
        <f>Q59*Data!N$2</f>
        <v>5.4887225415753003E-21</v>
      </c>
      <c r="AK59" s="1">
        <f>R59*Data!O$2</f>
        <v>0</v>
      </c>
      <c r="AL59" s="1">
        <f>S59*Data!P$2</f>
        <v>2.3722744267178E-18</v>
      </c>
      <c r="AM59" s="1">
        <f>T59*Data!Q$2</f>
        <v>-1.8243394356032E-17</v>
      </c>
      <c r="AN59" s="4">
        <f t="shared" si="3"/>
        <v>1.9249999625750303</v>
      </c>
      <c r="AO59" s="4">
        <f t="shared" si="4"/>
        <v>1.925</v>
      </c>
    </row>
    <row r="60" spans="1:41" x14ac:dyDescent="0.2">
      <c r="A60" s="27">
        <f t="shared" si="7"/>
        <v>4.7073199999999871E-3</v>
      </c>
      <c r="B60" s="18">
        <v>1.95</v>
      </c>
      <c r="C60" s="4">
        <f t="shared" si="2"/>
        <v>0.95</v>
      </c>
      <c r="D60" s="30">
        <v>0.17580963999999999</v>
      </c>
      <c r="E60" s="1">
        <v>0.1591233</v>
      </c>
      <c r="F60" s="1">
        <v>2.4032019999999999E-17</v>
      </c>
      <c r="G60" s="1">
        <v>-4.5991380000000001E-17</v>
      </c>
      <c r="H60" s="1">
        <v>3.5863629999999998E-17</v>
      </c>
      <c r="I60" s="1">
        <v>0.1945596</v>
      </c>
      <c r="J60" s="1">
        <v>-3.8541479999999998E-17</v>
      </c>
      <c r="K60" s="1">
        <v>0.64631709999999998</v>
      </c>
      <c r="L60" s="1">
        <v>8.2800089999999993E-18</v>
      </c>
      <c r="M60" s="1">
        <v>2.0084740000000001E-17</v>
      </c>
      <c r="N60" s="1">
        <v>1.178318E-17</v>
      </c>
      <c r="O60" s="1">
        <v>1.8343810000000001E-17</v>
      </c>
      <c r="P60" s="1">
        <v>9.1919420000000004E-17</v>
      </c>
      <c r="Q60" s="1">
        <v>0</v>
      </c>
      <c r="R60" s="1">
        <v>0</v>
      </c>
      <c r="S60" s="1">
        <v>-1.9653270000000002E-18</v>
      </c>
      <c r="T60" s="1">
        <v>-2.1044420000000001E-17</v>
      </c>
      <c r="U60" s="2">
        <f t="shared" si="0"/>
        <v>1</v>
      </c>
      <c r="X60" s="1">
        <f>E60*Data!B$2</f>
        <v>1.0603014493404901</v>
      </c>
      <c r="Y60" s="1">
        <f>F60*Data!C$2</f>
        <v>2.4144989719615998E-17</v>
      </c>
      <c r="Z60" s="1">
        <f>G60*Data!D$2</f>
        <v>-5.1916113748325998E-17</v>
      </c>
      <c r="AA60" s="1">
        <f>H60*Data!E$2</f>
        <v>3.7155631616201996E-17</v>
      </c>
      <c r="AB60" s="1">
        <f>I60*Data!F$2</f>
        <v>0.22750894921859999</v>
      </c>
      <c r="AC60" s="1">
        <f>J60*Data!G$2</f>
        <v>-3.9568965023616002E-17</v>
      </c>
      <c r="AD60" s="1">
        <f>K60*Data!H$2</f>
        <v>0.66218935534180001</v>
      </c>
      <c r="AE60" s="1">
        <f>L60*Data!I$2</f>
        <v>8.4936464802143998E-18</v>
      </c>
      <c r="AF60" s="1">
        <f>M60*Data!J$2</f>
        <v>1.9889446030610001E-17</v>
      </c>
      <c r="AG60" s="1">
        <f>N60*Data!K$2</f>
        <v>1.1608793649271999E-17</v>
      </c>
      <c r="AH60" s="1">
        <f>O60*Data!L$2</f>
        <v>1.8557632786883999E-17</v>
      </c>
      <c r="AI60" s="1">
        <f>P60*Data!M$2</f>
        <v>8.9539423993476004E-17</v>
      </c>
      <c r="AJ60" s="1">
        <f>Q60*Data!N$2</f>
        <v>0</v>
      </c>
      <c r="AK60" s="1">
        <f>R60*Data!O$2</f>
        <v>0</v>
      </c>
      <c r="AL60" s="1">
        <f>S60*Data!P$2</f>
        <v>-1.8913123921146001E-18</v>
      </c>
      <c r="AM60" s="1">
        <f>T60*Data!Q$2</f>
        <v>-2.0806416027568E-17</v>
      </c>
      <c r="AN60" s="4">
        <f t="shared" si="3"/>
        <v>1.9499997539008902</v>
      </c>
      <c r="AO60" s="4">
        <f t="shared" si="4"/>
        <v>1.95</v>
      </c>
    </row>
    <row r="61" spans="1:41" x14ac:dyDescent="0.2">
      <c r="A61" s="27">
        <f t="shared" si="7"/>
        <v>4.710610000000004E-3</v>
      </c>
      <c r="B61" s="18">
        <v>1.9750000000000001</v>
      </c>
      <c r="C61" s="4">
        <f t="shared" si="2"/>
        <v>0.97500000000000009</v>
      </c>
      <c r="D61" s="30">
        <v>0.18052024999999999</v>
      </c>
      <c r="E61" s="1">
        <v>0.16348009999999999</v>
      </c>
      <c r="F61" s="1">
        <v>2.494908E-17</v>
      </c>
      <c r="G61" s="1">
        <v>-4.6809369999999999E-17</v>
      </c>
      <c r="H61" s="1">
        <v>3.7058580000000001E-17</v>
      </c>
      <c r="I61" s="1">
        <v>0.19755039999999999</v>
      </c>
      <c r="J61" s="1">
        <v>-3.9742499999999999E-17</v>
      </c>
      <c r="K61" s="1">
        <v>0.63896949999999997</v>
      </c>
      <c r="L61" s="1">
        <v>6.0646039999999997E-18</v>
      </c>
      <c r="M61" s="1">
        <v>1.3165609999999999E-16</v>
      </c>
      <c r="N61" s="1">
        <v>1.2098079999999999E-17</v>
      </c>
      <c r="O61" s="1">
        <v>4.8245129999999998E-18</v>
      </c>
      <c r="P61" s="1">
        <v>9.5479220000000005E-17</v>
      </c>
      <c r="Q61" s="1">
        <v>0</v>
      </c>
      <c r="R61" s="1">
        <v>0</v>
      </c>
      <c r="S61" s="1">
        <v>-2.0033759999999998E-18</v>
      </c>
      <c r="T61" s="1">
        <v>-2.1972549999999999E-17</v>
      </c>
      <c r="U61" s="2">
        <f t="shared" si="0"/>
        <v>1</v>
      </c>
      <c r="X61" s="1">
        <f>E61*Data!B$2</f>
        <v>1.0893325299835299</v>
      </c>
      <c r="Y61" s="1">
        <f>F61*Data!C$2</f>
        <v>2.5066360635263997E-17</v>
      </c>
      <c r="Z61" s="1">
        <f>G61*Data!D$2</f>
        <v>-5.2839479428698995E-17</v>
      </c>
      <c r="AA61" s="1">
        <f>H61*Data!E$2</f>
        <v>3.8393630167932E-17</v>
      </c>
      <c r="AB61" s="1">
        <f>I61*Data!F$2</f>
        <v>0.23100625166639996</v>
      </c>
      <c r="AC61" s="1">
        <f>J61*Data!G$2</f>
        <v>-4.0802003256000006E-17</v>
      </c>
      <c r="AD61" s="1">
        <f>K61*Data!H$2</f>
        <v>0.65466131298100005</v>
      </c>
      <c r="AE61" s="1">
        <f>L61*Data!I$2</f>
        <v>6.2210804865664001E-18</v>
      </c>
      <c r="AF61" s="1">
        <f>M61*Data!J$2</f>
        <v>1.3037594191164999E-16</v>
      </c>
      <c r="AG61" s="1">
        <f>N61*Data!K$2</f>
        <v>1.1919033255231999E-17</v>
      </c>
      <c r="AH61" s="1">
        <f>O61*Data!L$2</f>
        <v>4.8807494533331993E-18</v>
      </c>
      <c r="AI61" s="1">
        <f>P61*Data!M$2</f>
        <v>9.3007052939916007E-17</v>
      </c>
      <c r="AJ61" s="1">
        <f>Q61*Data!N$2</f>
        <v>0</v>
      </c>
      <c r="AK61" s="1">
        <f>R61*Data!O$2</f>
        <v>0</v>
      </c>
      <c r="AL61" s="1">
        <f>S61*Data!P$2</f>
        <v>-1.9279284591647997E-18</v>
      </c>
      <c r="AM61" s="1">
        <f>T61*Data!Q$2</f>
        <v>-2.1724049248519999E-17</v>
      </c>
      <c r="AN61" s="4">
        <f t="shared" si="3"/>
        <v>1.9750000946309301</v>
      </c>
      <c r="AO61" s="4">
        <f t="shared" si="4"/>
        <v>1.9750000000000001</v>
      </c>
    </row>
    <row r="62" spans="1:41" x14ac:dyDescent="0.2">
      <c r="A62" s="27">
        <f t="shared" si="7"/>
        <v>4.7136600000000084E-3</v>
      </c>
      <c r="B62" s="18">
        <v>2</v>
      </c>
      <c r="C62" s="4">
        <f t="shared" si="2"/>
        <v>1</v>
      </c>
      <c r="D62" s="30">
        <v>0.18523391</v>
      </c>
      <c r="E62" s="1">
        <v>0.16783680000000001</v>
      </c>
      <c r="F62" s="1">
        <v>1.198836E-17</v>
      </c>
      <c r="G62" s="1">
        <v>-4.7627370000000002E-17</v>
      </c>
      <c r="H62" s="1">
        <v>3.8253529999999998E-17</v>
      </c>
      <c r="I62" s="1">
        <v>0.20054130000000001</v>
      </c>
      <c r="J62" s="1">
        <v>-4.0943510000000002E-17</v>
      </c>
      <c r="K62" s="1">
        <v>0.63162189999999996</v>
      </c>
      <c r="L62" s="1">
        <v>3.849199E-18</v>
      </c>
      <c r="M62" s="1">
        <v>2.118279E-17</v>
      </c>
      <c r="N62" s="1">
        <v>1.241299E-17</v>
      </c>
      <c r="O62" s="1">
        <v>1.9060790000000001E-17</v>
      </c>
      <c r="P62" s="1">
        <v>9.9039030000000005E-17</v>
      </c>
      <c r="Q62" s="1">
        <v>0</v>
      </c>
      <c r="R62" s="1">
        <v>0</v>
      </c>
      <c r="S62" s="1">
        <v>-2.0414260000000002E-18</v>
      </c>
      <c r="T62" s="1">
        <v>-2.2900669999999999E-17</v>
      </c>
      <c r="U62" s="2">
        <f t="shared" si="0"/>
        <v>1</v>
      </c>
      <c r="X62" s="1">
        <f>E62*Data!B$2</f>
        <v>1.1183629442870402</v>
      </c>
      <c r="Y62" s="1">
        <f>F62*Data!C$2</f>
        <v>1.2044714882687999E-17</v>
      </c>
      <c r="Z62" s="1">
        <f>G62*Data!D$2</f>
        <v>-5.3762856397299E-17</v>
      </c>
      <c r="AA62" s="1">
        <f>H62*Data!E$2</f>
        <v>3.9631628719661999E-17</v>
      </c>
      <c r="AB62" s="1">
        <f>I62*Data!F$2</f>
        <v>0.23450367104955</v>
      </c>
      <c r="AC62" s="1">
        <f>J62*Data!G$2</f>
        <v>-4.2035031221792006E-17</v>
      </c>
      <c r="AD62" s="1">
        <f>K62*Data!H$2</f>
        <v>0.64713327062019999</v>
      </c>
      <c r="AE62" s="1">
        <f>L62*Data!I$2</f>
        <v>3.9485144929184003E-18</v>
      </c>
      <c r="AF62" s="1">
        <f>M62*Data!J$2</f>
        <v>2.0976819141435E-17</v>
      </c>
      <c r="AG62" s="1">
        <f>N62*Data!K$2</f>
        <v>1.2229282713196E-17</v>
      </c>
      <c r="AH62" s="1">
        <f>O62*Data!L$2</f>
        <v>1.9282970192555999E-17</v>
      </c>
      <c r="AI62" s="1">
        <f>P62*Data!M$2</f>
        <v>9.6474691627433999E-17</v>
      </c>
      <c r="AJ62" s="1">
        <f>Q62*Data!N$2</f>
        <v>0</v>
      </c>
      <c r="AK62" s="1">
        <f>R62*Data!O$2</f>
        <v>0</v>
      </c>
      <c r="AL62" s="1">
        <f>S62*Data!P$2</f>
        <v>-1.9645454885548E-18</v>
      </c>
      <c r="AM62" s="1">
        <f>T62*Data!Q$2</f>
        <v>-2.2641672582567998E-17</v>
      </c>
      <c r="AN62" s="4">
        <f t="shared" si="3"/>
        <v>1.9999998859567902</v>
      </c>
      <c r="AO62" s="4">
        <f t="shared" si="4"/>
        <v>2</v>
      </c>
    </row>
    <row r="63" spans="1:41" x14ac:dyDescent="0.2">
      <c r="A63" s="27">
        <f t="shared" si="7"/>
        <v>4.7164799999999951E-3</v>
      </c>
      <c r="B63" s="18">
        <v>2.0249999999999999</v>
      </c>
      <c r="C63" s="4">
        <f t="shared" si="2"/>
        <v>1.0249999999999999</v>
      </c>
      <c r="D63" s="30">
        <v>0.18995039</v>
      </c>
      <c r="E63" s="1">
        <v>0.1721936</v>
      </c>
      <c r="F63" s="1">
        <v>2.6783200000000001E-17</v>
      </c>
      <c r="G63" s="1">
        <v>-4.8445360000000001E-17</v>
      </c>
      <c r="H63" s="1">
        <v>3.9448480000000001E-17</v>
      </c>
      <c r="I63" s="1">
        <v>0.20353209999999999</v>
      </c>
      <c r="J63" s="1">
        <v>-4.2144529999999997E-17</v>
      </c>
      <c r="K63" s="1">
        <v>0.62427429999999995</v>
      </c>
      <c r="L63" s="1">
        <v>1.6337950000000001E-18</v>
      </c>
      <c r="M63" s="1">
        <v>2.173182E-17</v>
      </c>
      <c r="N63" s="1">
        <v>4.048346E-17</v>
      </c>
      <c r="O63" s="1">
        <v>5.5414870000000003E-18</v>
      </c>
      <c r="P63" s="1">
        <v>1.025988E-16</v>
      </c>
      <c r="Q63" s="1">
        <v>0</v>
      </c>
      <c r="R63" s="1">
        <v>0</v>
      </c>
      <c r="S63" s="1">
        <v>-2.0794749999999999E-18</v>
      </c>
      <c r="T63" s="1">
        <v>-2.3828789999999999E-17</v>
      </c>
      <c r="U63" s="2">
        <f t="shared" si="0"/>
        <v>1</v>
      </c>
      <c r="X63" s="1">
        <f>E63*Data!B$2</f>
        <v>1.14739402493008</v>
      </c>
      <c r="Y63" s="1">
        <f>F63*Data!C$2</f>
        <v>2.6909102466559999E-17</v>
      </c>
      <c r="Z63" s="1">
        <f>G63*Data!D$2</f>
        <v>-5.4686222077671996E-17</v>
      </c>
      <c r="AA63" s="1">
        <f>H63*Data!E$2</f>
        <v>4.0869627271392003E-17</v>
      </c>
      <c r="AB63" s="1">
        <f>I63*Data!F$2</f>
        <v>0.23800097349734997</v>
      </c>
      <c r="AC63" s="1">
        <f>J63*Data!G$2</f>
        <v>-4.3268069454176004E-17</v>
      </c>
      <c r="AD63" s="1">
        <f>K63*Data!H$2</f>
        <v>0.63960522825940003</v>
      </c>
      <c r="AE63" s="1">
        <f>L63*Data!I$2</f>
        <v>1.6759495250720002E-18</v>
      </c>
      <c r="AF63" s="1">
        <f>M63*Data!J$2</f>
        <v>2.152051064823E-17</v>
      </c>
      <c r="AG63" s="1">
        <f>N63*Data!K$2</f>
        <v>3.9884320985383998E-17</v>
      </c>
      <c r="AH63" s="1">
        <f>O63*Data!L$2</f>
        <v>5.6060807890667998E-18</v>
      </c>
      <c r="AI63" s="1">
        <f>P63*Data!M$2</f>
        <v>9.9942291350639999E-17</v>
      </c>
      <c r="AJ63" s="1">
        <f>Q63*Data!N$2</f>
        <v>0</v>
      </c>
      <c r="AK63" s="1">
        <f>R63*Data!O$2</f>
        <v>0</v>
      </c>
      <c r="AL63" s="1">
        <f>S63*Data!P$2</f>
        <v>-2.0011615556049999E-18</v>
      </c>
      <c r="AM63" s="1">
        <f>T63*Data!Q$2</f>
        <v>-2.3559295916616E-17</v>
      </c>
      <c r="AN63" s="4">
        <f t="shared" si="3"/>
        <v>2.0250002266868301</v>
      </c>
      <c r="AO63" s="4">
        <f t="shared" si="4"/>
        <v>2.0249999999999999</v>
      </c>
    </row>
    <row r="64" spans="1:41" x14ac:dyDescent="0.2">
      <c r="A64" s="27">
        <f t="shared" si="7"/>
        <v>4.7191000000000038E-3</v>
      </c>
      <c r="B64" s="18">
        <v>2.0499999999999998</v>
      </c>
      <c r="C64" s="4">
        <f t="shared" si="2"/>
        <v>1.0499999999999998</v>
      </c>
      <c r="D64" s="30">
        <v>0.19466949</v>
      </c>
      <c r="E64" s="1">
        <v>0.17655029999999999</v>
      </c>
      <c r="F64" s="1">
        <v>2.7700260000000001E-17</v>
      </c>
      <c r="G64" s="1">
        <v>-2.1507779999999999E-17</v>
      </c>
      <c r="H64" s="1">
        <v>4.0643429999999998E-17</v>
      </c>
      <c r="I64" s="1">
        <v>0.20652300000000001</v>
      </c>
      <c r="J64" s="1">
        <v>-4.3345549999999998E-17</v>
      </c>
      <c r="K64" s="1">
        <v>0.61692670000000005</v>
      </c>
      <c r="L64" s="1">
        <v>-5.8160980000000002E-19</v>
      </c>
      <c r="M64" s="1">
        <v>2.228085E-17</v>
      </c>
      <c r="N64" s="1">
        <v>-1.471279E-17</v>
      </c>
      <c r="O64" s="1">
        <v>-7.9778140000000001E-18</v>
      </c>
      <c r="P64" s="1">
        <v>1.061586E-16</v>
      </c>
      <c r="Q64" s="1">
        <v>0</v>
      </c>
      <c r="R64" s="1">
        <v>0</v>
      </c>
      <c r="S64" s="1">
        <v>-2.1175249999999998E-18</v>
      </c>
      <c r="T64" s="1">
        <v>-2.4756909999999999E-17</v>
      </c>
      <c r="U64" s="2">
        <f t="shared" si="0"/>
        <v>1</v>
      </c>
      <c r="X64" s="1">
        <f>E64*Data!B$2</f>
        <v>1.1764244392335901</v>
      </c>
      <c r="Y64" s="1">
        <f>F64*Data!C$2</f>
        <v>2.7830473382208001E-17</v>
      </c>
      <c r="Z64" s="1">
        <f>G64*Data!D$2</f>
        <v>-2.4278470290605999E-17</v>
      </c>
      <c r="AA64" s="1">
        <f>H64*Data!E$2</f>
        <v>4.2107625823121995E-17</v>
      </c>
      <c r="AB64" s="1">
        <f>I64*Data!F$2</f>
        <v>0.24149839288050001</v>
      </c>
      <c r="AC64" s="1">
        <f>J64*Data!G$2</f>
        <v>-4.4501107686560002E-17</v>
      </c>
      <c r="AD64" s="1">
        <f>K64*Data!H$2</f>
        <v>0.63207718589860007</v>
      </c>
      <c r="AE64" s="1">
        <f>L64*Data!I$2</f>
        <v>-5.966162634156801E-19</v>
      </c>
      <c r="AF64" s="1">
        <f>M64*Data!J$2</f>
        <v>2.2064202155025E-17</v>
      </c>
      <c r="AG64" s="1">
        <f>N64*Data!K$2</f>
        <v>-1.4495046593115999E-17</v>
      </c>
      <c r="AH64" s="1">
        <f>O64*Data!L$2</f>
        <v>-8.070806591109599E-18</v>
      </c>
      <c r="AI64" s="1">
        <f>P64*Data!M$2</f>
        <v>1.0340992029708E-16</v>
      </c>
      <c r="AJ64" s="1">
        <f>Q64*Data!N$2</f>
        <v>0</v>
      </c>
      <c r="AK64" s="1">
        <f>R64*Data!O$2</f>
        <v>0</v>
      </c>
      <c r="AL64" s="1">
        <f>S64*Data!P$2</f>
        <v>-2.0377785849949999E-18</v>
      </c>
      <c r="AM64" s="1">
        <f>T64*Data!Q$2</f>
        <v>-2.4476919250663999E-17</v>
      </c>
      <c r="AN64" s="4">
        <f t="shared" si="3"/>
        <v>2.0500000180126898</v>
      </c>
      <c r="AO64" s="4">
        <f t="shared" si="4"/>
        <v>2.0499999999999998</v>
      </c>
    </row>
    <row r="65" spans="1:41" x14ac:dyDescent="0.2">
      <c r="A65" s="27">
        <f t="shared" si="7"/>
        <v>4.7215200000000068E-3</v>
      </c>
      <c r="B65" s="18">
        <v>2.0750000000000002</v>
      </c>
      <c r="C65" s="4">
        <f t="shared" si="2"/>
        <v>1.0750000000000002</v>
      </c>
      <c r="D65" s="30">
        <v>0.19939101000000001</v>
      </c>
      <c r="E65" s="1">
        <v>0.18090700000000001</v>
      </c>
      <c r="F65" s="1">
        <v>2.8617329999999997E-17</v>
      </c>
      <c r="G65" s="1">
        <v>-5.0081350000000002E-17</v>
      </c>
      <c r="H65" s="1">
        <v>4.1838380000000001E-17</v>
      </c>
      <c r="I65" s="1">
        <v>0.2095139</v>
      </c>
      <c r="J65" s="1">
        <v>-4.4546569999999999E-17</v>
      </c>
      <c r="K65" s="1">
        <v>0.60957910000000004</v>
      </c>
      <c r="L65" s="1">
        <v>-2.7970139999999999E-18</v>
      </c>
      <c r="M65" s="1">
        <v>2.282988E-17</v>
      </c>
      <c r="N65" s="1">
        <v>1.335769E-17</v>
      </c>
      <c r="O65" s="1">
        <v>6.258461E-18</v>
      </c>
      <c r="P65" s="1">
        <v>1.097184E-16</v>
      </c>
      <c r="Q65" s="1">
        <v>0</v>
      </c>
      <c r="R65" s="1">
        <v>0</v>
      </c>
      <c r="S65" s="1">
        <v>-1.6033360000000001E-17</v>
      </c>
      <c r="T65" s="1">
        <v>-2.5685040000000001E-17</v>
      </c>
      <c r="U65" s="2">
        <f t="shared" si="0"/>
        <v>1</v>
      </c>
      <c r="X65" s="1">
        <f>E65*Data!B$2</f>
        <v>1.2054548535371001</v>
      </c>
      <c r="Y65" s="1">
        <f>F65*Data!C$2</f>
        <v>2.8751854344863995E-17</v>
      </c>
      <c r="Z65" s="1">
        <f>G65*Data!D$2</f>
        <v>-5.6532964726645003E-17</v>
      </c>
      <c r="AA65" s="1">
        <f>H65*Data!E$2</f>
        <v>4.3345624374851999E-17</v>
      </c>
      <c r="AB65" s="1">
        <f>I65*Data!F$2</f>
        <v>0.24499581226365</v>
      </c>
      <c r="AC65" s="1">
        <f>J65*Data!G$2</f>
        <v>-4.5734145918944006E-17</v>
      </c>
      <c r="AD65" s="1">
        <f>K65*Data!H$2</f>
        <v>0.62454914353780011</v>
      </c>
      <c r="AE65" s="1">
        <f>L65*Data!I$2</f>
        <v>-2.8691814364224E-18</v>
      </c>
      <c r="AF65" s="1">
        <f>M65*Data!J$2</f>
        <v>2.2607893661819999E-17</v>
      </c>
      <c r="AG65" s="1">
        <f>N65*Data!K$2</f>
        <v>1.3160001531075999E-17</v>
      </c>
      <c r="AH65" s="1">
        <f>O65*Data!L$2</f>
        <v>6.3314121248003994E-18</v>
      </c>
      <c r="AI65" s="1">
        <f>P65*Data!M$2</f>
        <v>1.0687754924351999E-16</v>
      </c>
      <c r="AJ65" s="1">
        <f>Q65*Data!N$2</f>
        <v>0</v>
      </c>
      <c r="AK65" s="1">
        <f>R65*Data!O$2</f>
        <v>0</v>
      </c>
      <c r="AL65" s="1">
        <f>S65*Data!P$2</f>
        <v>-1.5429540455728E-17</v>
      </c>
      <c r="AM65" s="1">
        <f>T65*Data!Q$2</f>
        <v>-2.5394552471616E-17</v>
      </c>
      <c r="AN65" s="4">
        <f t="shared" si="3"/>
        <v>2.07499980933855</v>
      </c>
      <c r="AO65" s="4">
        <f t="shared" si="4"/>
        <v>2.0750000000000002</v>
      </c>
    </row>
    <row r="66" spans="1:41" x14ac:dyDescent="0.2">
      <c r="A66" s="27">
        <f t="shared" si="7"/>
        <v>4.7237900000000055E-3</v>
      </c>
      <c r="B66" s="18">
        <v>2.1</v>
      </c>
      <c r="C66" s="4">
        <f t="shared" si="2"/>
        <v>1.1000000000000001</v>
      </c>
      <c r="D66" s="30">
        <v>0.20411480000000001</v>
      </c>
      <c r="E66" s="1">
        <v>0.18526380000000001</v>
      </c>
      <c r="F66" s="1">
        <v>2.9534390000000001E-17</v>
      </c>
      <c r="G66" s="1">
        <v>-5.0899349999999999E-17</v>
      </c>
      <c r="H66" s="1">
        <v>4.3033340000000002E-17</v>
      </c>
      <c r="I66" s="1">
        <v>0.21250469999999999</v>
      </c>
      <c r="J66" s="1">
        <v>-4.574759E-17</v>
      </c>
      <c r="K66" s="1">
        <v>0.60223150000000003</v>
      </c>
      <c r="L66" s="1">
        <v>-5.0124190000000004E-18</v>
      </c>
      <c r="M66" s="1">
        <v>2.3378909999999999E-17</v>
      </c>
      <c r="N66" s="1">
        <v>1.3672589999999999E-17</v>
      </c>
      <c r="O66" s="1">
        <v>6.6169480000000003E-18</v>
      </c>
      <c r="P66" s="1">
        <v>1.1327819999999999E-16</v>
      </c>
      <c r="Q66" s="1">
        <v>0</v>
      </c>
      <c r="R66" s="1">
        <v>0</v>
      </c>
      <c r="S66" s="1">
        <v>-2.193623E-18</v>
      </c>
      <c r="T66" s="1">
        <v>-2.6613160000000001E-17</v>
      </c>
      <c r="U66" s="2">
        <f t="shared" si="0"/>
        <v>1.0000000000000002</v>
      </c>
      <c r="X66" s="1">
        <f>E66*Data!B$2</f>
        <v>1.2344859341801402</v>
      </c>
      <c r="Y66" s="1">
        <f>F66*Data!C$2</f>
        <v>2.9673225260511997E-17</v>
      </c>
      <c r="Z66" s="1">
        <f>G66*Data!D$2</f>
        <v>-5.7456341695244996E-17</v>
      </c>
      <c r="AA66" s="1">
        <f>H66*Data!E$2</f>
        <v>4.4583633286836005E-17</v>
      </c>
      <c r="AB66" s="1">
        <f>I66*Data!F$2</f>
        <v>0.24849311471144997</v>
      </c>
      <c r="AC66" s="1">
        <f>J66*Data!G$2</f>
        <v>-4.6967184151328003E-17</v>
      </c>
      <c r="AD66" s="1">
        <f>K66*Data!H$2</f>
        <v>0.61702110117700004</v>
      </c>
      <c r="AE66" s="1">
        <f>L66*Data!I$2</f>
        <v>-5.1417474300704005E-18</v>
      </c>
      <c r="AF66" s="1">
        <f>M66*Data!J$2</f>
        <v>2.3151585168614999E-17</v>
      </c>
      <c r="AG66" s="1">
        <f>N66*Data!K$2</f>
        <v>1.3470241137035999E-17</v>
      </c>
      <c r="AH66" s="1">
        <f>O66*Data!L$2</f>
        <v>6.6940777926671993E-18</v>
      </c>
      <c r="AI66" s="1">
        <f>P66*Data!M$2</f>
        <v>1.1034517818995999E-16</v>
      </c>
      <c r="AJ66" s="1">
        <f>Q66*Data!N$2</f>
        <v>0</v>
      </c>
      <c r="AK66" s="1">
        <f>R66*Data!O$2</f>
        <v>0</v>
      </c>
      <c r="AL66" s="1">
        <f>S66*Data!P$2</f>
        <v>-2.1110107190953998E-18</v>
      </c>
      <c r="AM66" s="1">
        <f>T66*Data!Q$2</f>
        <v>-2.6312175805663999E-17</v>
      </c>
      <c r="AN66" s="4">
        <f t="shared" si="3"/>
        <v>2.1000001500685901</v>
      </c>
      <c r="AO66" s="4">
        <f t="shared" si="4"/>
        <v>2.1</v>
      </c>
    </row>
    <row r="67" spans="1:41" x14ac:dyDescent="0.2">
      <c r="A67" s="27">
        <f t="shared" si="7"/>
        <v>4.7258899999999826E-3</v>
      </c>
      <c r="B67" s="18">
        <v>2.125</v>
      </c>
      <c r="C67" s="4">
        <f t="shared" si="2"/>
        <v>1.125</v>
      </c>
      <c r="D67" s="30">
        <v>0.20884069</v>
      </c>
      <c r="E67" s="1">
        <v>0.1896205</v>
      </c>
      <c r="F67" s="1">
        <v>3.0451449999999998E-17</v>
      </c>
      <c r="G67" s="1">
        <v>-5.1717339999999997E-17</v>
      </c>
      <c r="H67" s="1">
        <v>4.4228289999999999E-17</v>
      </c>
      <c r="I67" s="1">
        <v>0.21549560000000001</v>
      </c>
      <c r="J67" s="1">
        <v>-4.6948610000000001E-17</v>
      </c>
      <c r="K67" s="1">
        <v>0.59488390000000002</v>
      </c>
      <c r="L67" s="1">
        <v>-7.227824E-18</v>
      </c>
      <c r="M67" s="1">
        <v>2.3927930000000001E-17</v>
      </c>
      <c r="N67" s="1">
        <v>1.39875E-17</v>
      </c>
      <c r="O67" s="1">
        <v>6.9754350000000005E-18</v>
      </c>
      <c r="P67" s="1">
        <v>1.1683800000000001E-16</v>
      </c>
      <c r="Q67" s="1">
        <v>0</v>
      </c>
      <c r="R67" s="1">
        <v>0</v>
      </c>
      <c r="S67" s="1">
        <v>-2.2316729999999999E-18</v>
      </c>
      <c r="T67" s="1">
        <v>-4.1419069999999998E-17</v>
      </c>
      <c r="U67" s="2">
        <f t="shared" ref="U67:U130" si="8">SUM(E67:T67)</f>
        <v>1.0000000000000002</v>
      </c>
      <c r="X67" s="1">
        <f>E67*Data!B$2</f>
        <v>1.26351634848365</v>
      </c>
      <c r="Y67" s="1">
        <f>F67*Data!C$2</f>
        <v>3.059459617616E-17</v>
      </c>
      <c r="Z67" s="1">
        <f>G67*Data!D$2</f>
        <v>-5.8379707375617999E-17</v>
      </c>
      <c r="AA67" s="1">
        <f>H67*Data!E$2</f>
        <v>4.5821631838565997E-17</v>
      </c>
      <c r="AB67" s="1">
        <f>I67*Data!F$2</f>
        <v>0.25199053409459998</v>
      </c>
      <c r="AC67" s="1">
        <f>J67*Data!G$2</f>
        <v>-4.8200222383712007E-17</v>
      </c>
      <c r="AD67" s="1">
        <f>K67*Data!H$2</f>
        <v>0.60949305881620008</v>
      </c>
      <c r="AE67" s="1">
        <f>L67*Data!I$2</f>
        <v>-7.414313423718401E-18</v>
      </c>
      <c r="AF67" s="1">
        <f>M67*Data!J$2</f>
        <v>2.3695266772645002E-17</v>
      </c>
      <c r="AG67" s="1">
        <f>N67*Data!K$2</f>
        <v>1.3780490595E-17</v>
      </c>
      <c r="AH67" s="1">
        <f>O67*Data!L$2</f>
        <v>7.0567434605339991E-18</v>
      </c>
      <c r="AI67" s="1">
        <f>P67*Data!M$2</f>
        <v>1.1381280713640001E-16</v>
      </c>
      <c r="AJ67" s="1">
        <f>Q67*Data!N$2</f>
        <v>0</v>
      </c>
      <c r="AK67" s="1">
        <f>R67*Data!O$2</f>
        <v>0</v>
      </c>
      <c r="AL67" s="1">
        <f>S67*Data!P$2</f>
        <v>-2.1476277484853997E-18</v>
      </c>
      <c r="AM67" s="1">
        <f>T67*Data!Q$2</f>
        <v>-4.0950636885927999E-17</v>
      </c>
      <c r="AN67" s="4">
        <f t="shared" si="3"/>
        <v>2.1249999413944503</v>
      </c>
      <c r="AO67" s="4">
        <f t="shared" si="4"/>
        <v>2.125</v>
      </c>
    </row>
    <row r="68" spans="1:41" x14ac:dyDescent="0.2">
      <c r="A68" s="27">
        <f t="shared" si="7"/>
        <v>4.7278600000000004E-3</v>
      </c>
      <c r="B68" s="18">
        <v>2.15</v>
      </c>
      <c r="C68" s="4">
        <f t="shared" ref="C68:C131" si="9">B68-1</f>
        <v>1.1499999999999999</v>
      </c>
      <c r="D68" s="30">
        <v>0.21356855</v>
      </c>
      <c r="E68" s="1">
        <v>0.19397729999999999</v>
      </c>
      <c r="F68" s="1">
        <v>4.5246289999999998E-17</v>
      </c>
      <c r="G68" s="1">
        <v>-5.253534E-17</v>
      </c>
      <c r="H68" s="1">
        <v>4.5423240000000002E-17</v>
      </c>
      <c r="I68" s="1">
        <v>0.2184864</v>
      </c>
      <c r="J68" s="1">
        <v>-4.8149630000000002E-17</v>
      </c>
      <c r="K68" s="1">
        <v>0.58753630000000001</v>
      </c>
      <c r="L68" s="1">
        <v>-9.4432279999999994E-18</v>
      </c>
      <c r="M68" s="1">
        <v>2.4476960000000001E-17</v>
      </c>
      <c r="N68" s="1">
        <v>1.4302399999999999E-17</v>
      </c>
      <c r="O68" s="1">
        <v>7.3339220000000007E-18</v>
      </c>
      <c r="P68" s="1">
        <v>1.203978E-16</v>
      </c>
      <c r="Q68" s="1">
        <v>0</v>
      </c>
      <c r="R68" s="1">
        <v>0</v>
      </c>
      <c r="S68" s="1">
        <v>-2.269722E-18</v>
      </c>
      <c r="T68" s="1">
        <v>-1.4591620000000001E-17</v>
      </c>
      <c r="U68" s="2">
        <f t="shared" si="8"/>
        <v>1.0000000000000002</v>
      </c>
      <c r="X68" s="1">
        <f>E68*Data!B$2</f>
        <v>1.2925474291266901</v>
      </c>
      <c r="Y68" s="1">
        <f>F68*Data!C$2</f>
        <v>4.5458983760031995E-17</v>
      </c>
      <c r="Z68" s="1">
        <f>G68*Data!D$2</f>
        <v>-5.9303084344218003E-17</v>
      </c>
      <c r="AA68" s="1">
        <f>H68*Data!E$2</f>
        <v>4.7059630390296001E-17</v>
      </c>
      <c r="AB68" s="1">
        <f>I68*Data!F$2</f>
        <v>0.25548783654239998</v>
      </c>
      <c r="AC68" s="1">
        <f>J68*Data!G$2</f>
        <v>-4.9433260616096005E-17</v>
      </c>
      <c r="AD68" s="1">
        <f>K68*Data!H$2</f>
        <v>0.60196501645540001</v>
      </c>
      <c r="AE68" s="1">
        <f>L68*Data!I$2</f>
        <v>-9.6868783915648002E-18</v>
      </c>
      <c r="AF68" s="1">
        <f>M68*Data!J$2</f>
        <v>2.4238958279440002E-17</v>
      </c>
      <c r="AG68" s="1">
        <f>N68*Data!K$2</f>
        <v>1.4090730200959998E-17</v>
      </c>
      <c r="AH68" s="1">
        <f>O68*Data!L$2</f>
        <v>7.4194091284007997E-18</v>
      </c>
      <c r="AI68" s="1">
        <f>P68*Data!M$2</f>
        <v>1.1728043608284E-16</v>
      </c>
      <c r="AJ68" s="1">
        <f>Q68*Data!N$2</f>
        <v>0</v>
      </c>
      <c r="AK68" s="1">
        <f>R68*Data!O$2</f>
        <v>0</v>
      </c>
      <c r="AL68" s="1">
        <f>S68*Data!P$2</f>
        <v>-2.1842438155355997E-18</v>
      </c>
      <c r="AM68" s="1">
        <f>T68*Data!Q$2</f>
        <v>-1.4426594614448002E-17</v>
      </c>
      <c r="AN68" s="4">
        <f t="shared" ref="AN68:AN131" si="10">SUM(X68:AM68)</f>
        <v>2.1500002821244903</v>
      </c>
      <c r="AO68" s="4">
        <f t="shared" ref="AO68:AO131" si="11">B68</f>
        <v>2.15</v>
      </c>
    </row>
    <row r="69" spans="1:41" x14ac:dyDescent="0.2">
      <c r="A69" s="27">
        <f t="shared" si="7"/>
        <v>4.7296900000000086E-3</v>
      </c>
      <c r="B69" s="18">
        <v>2.1749999999999998</v>
      </c>
      <c r="C69" s="4">
        <f t="shared" si="9"/>
        <v>1.1749999999999998</v>
      </c>
      <c r="D69" s="30">
        <v>0.21829824</v>
      </c>
      <c r="E69" s="1">
        <v>0.19833400000000001</v>
      </c>
      <c r="F69" s="1">
        <v>3.2285569999999999E-17</v>
      </c>
      <c r="G69" s="1">
        <v>-5.3353329999999999E-17</v>
      </c>
      <c r="H69" s="1">
        <v>4.6618189999999999E-17</v>
      </c>
      <c r="I69" s="1">
        <v>0.22147729999999999</v>
      </c>
      <c r="J69" s="1">
        <v>-4.9350649999999997E-17</v>
      </c>
      <c r="K69" s="1">
        <v>0.5801887</v>
      </c>
      <c r="L69" s="1">
        <v>-1.165863E-17</v>
      </c>
      <c r="M69" s="1">
        <v>2.5025990000000001E-17</v>
      </c>
      <c r="N69" s="1">
        <v>1.46173E-17</v>
      </c>
      <c r="O69" s="1">
        <v>7.6924089999999994E-18</v>
      </c>
      <c r="P69" s="1">
        <v>1.2395760000000001E-16</v>
      </c>
      <c r="Q69" s="1">
        <v>0</v>
      </c>
      <c r="R69" s="1">
        <v>-3.4694470000000004E-18</v>
      </c>
      <c r="S69" s="1">
        <v>-2.307772E-18</v>
      </c>
      <c r="T69" s="1">
        <v>-2.9397530000000002E-17</v>
      </c>
      <c r="U69" s="2">
        <f t="shared" si="8"/>
        <v>1.0000000000000002</v>
      </c>
      <c r="X69" s="1">
        <f>E69*Data!B$2</f>
        <v>1.3215778434302001</v>
      </c>
      <c r="Y69" s="1">
        <f>F69*Data!C$2</f>
        <v>3.2437338007455998E-17</v>
      </c>
      <c r="Z69" s="1">
        <f>G69*Data!D$2</f>
        <v>-6.0226450024590994E-17</v>
      </c>
      <c r="AA69" s="1">
        <f>H69*Data!E$2</f>
        <v>4.8297628942026E-17</v>
      </c>
      <c r="AB69" s="1">
        <f>I69*Data!F$2</f>
        <v>0.25898525592555</v>
      </c>
      <c r="AC69" s="1">
        <f>J69*Data!G$2</f>
        <v>-5.0666298848480003E-17</v>
      </c>
      <c r="AD69" s="1">
        <f>K69*Data!H$2</f>
        <v>0.59443697409460006</v>
      </c>
      <c r="AE69" s="1">
        <f>L69*Data!I$2</f>
        <v>-1.1959441307808001E-17</v>
      </c>
      <c r="AF69" s="1">
        <f>M69*Data!J$2</f>
        <v>2.4782649786235002E-17</v>
      </c>
      <c r="AG69" s="1">
        <f>N69*Data!K$2</f>
        <v>1.4400969806919999E-17</v>
      </c>
      <c r="AH69" s="1">
        <f>O69*Data!L$2</f>
        <v>7.7820747962675988E-18</v>
      </c>
      <c r="AI69" s="1">
        <f>P69*Data!M$2</f>
        <v>1.2074806502928E-16</v>
      </c>
      <c r="AJ69" s="1">
        <f>Q69*Data!N$2</f>
        <v>0</v>
      </c>
      <c r="AK69" s="1">
        <f>R69*Data!O$2</f>
        <v>-3.5725096986926003E-18</v>
      </c>
      <c r="AL69" s="1">
        <f>S69*Data!P$2</f>
        <v>-2.2208608449256E-18</v>
      </c>
      <c r="AM69" s="1">
        <f>T69*Data!Q$2</f>
        <v>-2.9065055694712002E-17</v>
      </c>
      <c r="AN69" s="4">
        <f t="shared" si="10"/>
        <v>2.1750000734503501</v>
      </c>
      <c r="AO69" s="4">
        <f t="shared" si="11"/>
        <v>2.1749999999999998</v>
      </c>
    </row>
    <row r="70" spans="1:41" x14ac:dyDescent="0.2">
      <c r="A70" s="27">
        <f t="shared" si="7"/>
        <v>4.7314300000000087E-3</v>
      </c>
      <c r="B70" s="18">
        <v>2.2000000000000002</v>
      </c>
      <c r="C70" s="4">
        <f t="shared" si="9"/>
        <v>1.2000000000000002</v>
      </c>
      <c r="D70" s="30">
        <v>0.22302967000000001</v>
      </c>
      <c r="E70" s="1">
        <v>0.2026907</v>
      </c>
      <c r="F70" s="1">
        <v>3.3202629999999997E-17</v>
      </c>
      <c r="G70" s="1">
        <v>-5.4171330000000002E-17</v>
      </c>
      <c r="H70" s="1">
        <v>6.1690920000000005E-17</v>
      </c>
      <c r="I70" s="1">
        <v>0.22446820000000001</v>
      </c>
      <c r="J70" s="1">
        <v>-3.6673879999999998E-17</v>
      </c>
      <c r="K70" s="1">
        <v>0.57284109999999999</v>
      </c>
      <c r="L70" s="1">
        <v>-1.3874039999999999E-17</v>
      </c>
      <c r="M70" s="1">
        <v>2.5575020000000001E-17</v>
      </c>
      <c r="N70" s="1">
        <v>1.4932200000000001E-17</v>
      </c>
      <c r="O70" s="1">
        <v>8.0508959999999997E-18</v>
      </c>
      <c r="P70" s="1">
        <v>1.275174E-16</v>
      </c>
      <c r="Q70" s="1">
        <v>-3.4694470000000004E-18</v>
      </c>
      <c r="R70" s="1">
        <v>3.4694470000000004E-18</v>
      </c>
      <c r="S70" s="1">
        <v>-1.6223609999999999E-17</v>
      </c>
      <c r="T70" s="1">
        <v>-1.6447860000000001E-17</v>
      </c>
      <c r="U70" s="2">
        <f t="shared" si="8"/>
        <v>1.0000000000000002</v>
      </c>
      <c r="X70" s="1">
        <f>E70*Data!B$2</f>
        <v>1.3506082577337102</v>
      </c>
      <c r="Y70" s="1">
        <f>F70*Data!C$2</f>
        <v>3.3358708923103994E-17</v>
      </c>
      <c r="Z70" s="1">
        <f>G70*Data!D$2</f>
        <v>-6.1149826993190998E-17</v>
      </c>
      <c r="AA70" s="1">
        <f>H70*Data!E$2</f>
        <v>6.3913360069368002E-17</v>
      </c>
      <c r="AB70" s="1">
        <f>I70*Data!F$2</f>
        <v>0.26248267530870001</v>
      </c>
      <c r="AC70" s="1">
        <f>J70*Data!G$2</f>
        <v>-3.7651576301696002E-17</v>
      </c>
      <c r="AD70" s="1">
        <f>K70*Data!H$2</f>
        <v>0.58690893173379999</v>
      </c>
      <c r="AE70" s="1">
        <f>L70*Data!I$2</f>
        <v>-1.4232012430464001E-17</v>
      </c>
      <c r="AF70" s="1">
        <f>M70*Data!J$2</f>
        <v>2.5326341293030001E-17</v>
      </c>
      <c r="AG70" s="1">
        <f>N70*Data!K$2</f>
        <v>1.4711209412880001E-17</v>
      </c>
      <c r="AH70" s="1">
        <f>O70*Data!L$2</f>
        <v>8.1447404641343994E-18</v>
      </c>
      <c r="AI70" s="1">
        <f>P70*Data!M$2</f>
        <v>1.2421569397571999E-16</v>
      </c>
      <c r="AJ70" s="1">
        <f>Q70*Data!N$2</f>
        <v>-3.5264836678459009E-18</v>
      </c>
      <c r="AK70" s="1">
        <f>R70*Data!O$2</f>
        <v>3.5725096986926003E-18</v>
      </c>
      <c r="AL70" s="1">
        <f>S70*Data!P$2</f>
        <v>-1.5612625602677999E-17</v>
      </c>
      <c r="AM70" s="1">
        <f>T70*Data!Q$2</f>
        <v>-1.6261841282544E-17</v>
      </c>
      <c r="AN70" s="4">
        <f t="shared" si="10"/>
        <v>2.1999998647762102</v>
      </c>
      <c r="AO70" s="4">
        <f t="shared" si="11"/>
        <v>2.2000000000000002</v>
      </c>
    </row>
    <row r="71" spans="1:41" x14ac:dyDescent="0.2">
      <c r="A71" s="27">
        <f t="shared" si="7"/>
        <v>4.7330299999999992E-3</v>
      </c>
      <c r="B71" s="18">
        <v>2.2250000000000001</v>
      </c>
      <c r="C71" s="4">
        <f t="shared" si="9"/>
        <v>1.2250000000000001</v>
      </c>
      <c r="D71" s="30">
        <v>0.22776270000000001</v>
      </c>
      <c r="E71" s="1">
        <v>0.2070475</v>
      </c>
      <c r="F71" s="1">
        <v>2.02419E-17</v>
      </c>
      <c r="G71" s="1">
        <v>-5.498932E-17</v>
      </c>
      <c r="H71" s="1">
        <v>4.9008089999999999E-17</v>
      </c>
      <c r="I71" s="1">
        <v>0.22745899999999999</v>
      </c>
      <c r="J71" s="1">
        <v>-5.1752689999999999E-17</v>
      </c>
      <c r="K71" s="1">
        <v>0.56549349999999998</v>
      </c>
      <c r="L71" s="1">
        <v>-1.6089439999999999E-17</v>
      </c>
      <c r="M71" s="1">
        <v>2.6124050000000001E-17</v>
      </c>
      <c r="N71" s="1">
        <v>1.5247110000000001E-17</v>
      </c>
      <c r="O71" s="1">
        <v>8.4093829999999999E-18</v>
      </c>
      <c r="P71" s="1">
        <v>1.3107719999999999E-16</v>
      </c>
      <c r="Q71" s="1">
        <v>3.4694470000000004E-18</v>
      </c>
      <c r="R71" s="1">
        <v>0</v>
      </c>
      <c r="S71" s="1">
        <v>1.149392E-17</v>
      </c>
      <c r="T71" s="1">
        <v>-3.1253770000000002E-17</v>
      </c>
      <c r="U71" s="2">
        <f t="shared" si="8"/>
        <v>1.0000000000000002</v>
      </c>
      <c r="X71" s="1">
        <f>E71*Data!B$2</f>
        <v>1.37963933837675</v>
      </c>
      <c r="Y71" s="1">
        <f>F71*Data!C$2</f>
        <v>2.033705312352E-17</v>
      </c>
      <c r="Z71" s="1">
        <f>G71*Data!D$2</f>
        <v>-6.2073192673564001E-17</v>
      </c>
      <c r="AA71" s="1">
        <f>H71*Data!E$2</f>
        <v>5.0773626045485996E-17</v>
      </c>
      <c r="AB71" s="1">
        <f>I71*Data!F$2</f>
        <v>0.26597997775649995</v>
      </c>
      <c r="AC71" s="1">
        <f>J71*Data!G$2</f>
        <v>-5.3132375313248004E-17</v>
      </c>
      <c r="AD71" s="1">
        <f>K71*Data!H$2</f>
        <v>0.57938088937300003</v>
      </c>
      <c r="AE71" s="1">
        <f>L71*Data!I$2</f>
        <v>-1.6504573295103999E-17</v>
      </c>
      <c r="AF71" s="1">
        <f>M71*Data!J$2</f>
        <v>2.5870032799825001E-17</v>
      </c>
      <c r="AG71" s="1">
        <f>N71*Data!K$2</f>
        <v>1.5021458870844001E-17</v>
      </c>
      <c r="AH71" s="1">
        <f>O71*Data!L$2</f>
        <v>8.5074061320011985E-18</v>
      </c>
      <c r="AI71" s="1">
        <f>P71*Data!M$2</f>
        <v>1.2768332292215998E-16</v>
      </c>
      <c r="AJ71" s="1">
        <f>Q71*Data!N$2</f>
        <v>3.5264836678459009E-18</v>
      </c>
      <c r="AK71" s="1">
        <f>R71*Data!O$2</f>
        <v>0</v>
      </c>
      <c r="AL71" s="1">
        <f>S71*Data!P$2</f>
        <v>1.1061056674015999E-17</v>
      </c>
      <c r="AM71" s="1">
        <f>T71*Data!Q$2</f>
        <v>-3.0900302362808E-17</v>
      </c>
      <c r="AN71" s="4">
        <f t="shared" si="10"/>
        <v>2.2250002055062499</v>
      </c>
      <c r="AO71" s="4">
        <f t="shared" si="11"/>
        <v>2.2250000000000001</v>
      </c>
    </row>
    <row r="72" spans="1:41" x14ac:dyDescent="0.2">
      <c r="A72" s="27">
        <f t="shared" si="7"/>
        <v>4.7345499999999763E-3</v>
      </c>
      <c r="B72" s="18">
        <v>2.25</v>
      </c>
      <c r="C72" s="4">
        <f t="shared" si="9"/>
        <v>1.25</v>
      </c>
      <c r="D72" s="30">
        <v>0.23249724999999999</v>
      </c>
      <c r="E72" s="1">
        <v>0.21140419999999999</v>
      </c>
      <c r="F72" s="1">
        <v>4.8914539999999999E-17</v>
      </c>
      <c r="G72" s="1">
        <v>-5.5807320000000003E-17</v>
      </c>
      <c r="H72" s="1">
        <v>3.6325250000000002E-17</v>
      </c>
      <c r="I72" s="1">
        <v>0.23044990000000001</v>
      </c>
      <c r="J72" s="1">
        <v>-5.295371E-17</v>
      </c>
      <c r="K72" s="1">
        <v>0.55814589999999997</v>
      </c>
      <c r="L72" s="1">
        <v>-1.8304849999999999E-17</v>
      </c>
      <c r="M72" s="1">
        <v>2.6673069999999999E-17</v>
      </c>
      <c r="N72" s="1">
        <v>1.5562009999999999E-17</v>
      </c>
      <c r="O72" s="1">
        <v>8.7678700000000002E-18</v>
      </c>
      <c r="P72" s="1">
        <v>1.34637E-16</v>
      </c>
      <c r="Q72" s="1">
        <v>0</v>
      </c>
      <c r="R72" s="1">
        <v>0</v>
      </c>
      <c r="S72" s="1">
        <v>-2.4219200000000001E-18</v>
      </c>
      <c r="T72" s="1">
        <v>-3.2181889999999998E-17</v>
      </c>
      <c r="U72" s="2">
        <f t="shared" si="8"/>
        <v>1.0000000000000002</v>
      </c>
      <c r="X72" s="1">
        <f>E72*Data!B$2</f>
        <v>1.4086697526802601</v>
      </c>
      <c r="Y72" s="1">
        <f>F72*Data!C$2</f>
        <v>4.9144477469631995E-17</v>
      </c>
      <c r="Z72" s="1">
        <f>G72*Data!D$2</f>
        <v>-6.2996569642164005E-17</v>
      </c>
      <c r="AA72" s="1">
        <f>H72*Data!E$2</f>
        <v>3.7633881661350001E-17</v>
      </c>
      <c r="AB72" s="1">
        <f>I72*Data!F$2</f>
        <v>0.26947739713965002</v>
      </c>
      <c r="AC72" s="1">
        <f>J72*Data!G$2</f>
        <v>-5.4365413545632008E-17</v>
      </c>
      <c r="AD72" s="1">
        <f>K72*Data!H$2</f>
        <v>0.57185284701220007</v>
      </c>
      <c r="AE72" s="1">
        <f>L72*Data!I$2</f>
        <v>-1.8777144417759999E-17</v>
      </c>
      <c r="AF72" s="1">
        <f>M72*Data!J$2</f>
        <v>2.6413714403855001E-17</v>
      </c>
      <c r="AG72" s="1">
        <f>N72*Data!K$2</f>
        <v>1.5331698476803999E-17</v>
      </c>
      <c r="AH72" s="1">
        <f>O72*Data!L$2</f>
        <v>8.8700717998679991E-18</v>
      </c>
      <c r="AI72" s="1">
        <f>P72*Data!M$2</f>
        <v>1.3115095186859999E-16</v>
      </c>
      <c r="AJ72" s="1">
        <f>Q72*Data!N$2</f>
        <v>0</v>
      </c>
      <c r="AK72" s="1">
        <f>R72*Data!O$2</f>
        <v>0</v>
      </c>
      <c r="AL72" s="1">
        <f>S72*Data!P$2</f>
        <v>-2.3307100084159999E-18</v>
      </c>
      <c r="AM72" s="1">
        <f>T72*Data!Q$2</f>
        <v>-3.1817925696855999E-17</v>
      </c>
      <c r="AN72" s="4">
        <f t="shared" si="10"/>
        <v>2.24999999683211</v>
      </c>
      <c r="AO72" s="4">
        <f t="shared" si="11"/>
        <v>2.25</v>
      </c>
    </row>
    <row r="73" spans="1:41" x14ac:dyDescent="0.2">
      <c r="A73" s="27">
        <f>D73-D72</f>
        <v>4.7359800000000007E-3</v>
      </c>
      <c r="B73" s="18">
        <v>2.2749999999999999</v>
      </c>
      <c r="C73" s="4">
        <f t="shared" si="9"/>
        <v>1.2749999999999999</v>
      </c>
      <c r="D73" s="30">
        <v>0.23723322999999999</v>
      </c>
      <c r="E73" s="1">
        <v>0.21576090000000001</v>
      </c>
      <c r="F73" s="1">
        <v>2.2076020000000001E-17</v>
      </c>
      <c r="G73" s="1">
        <v>-5.6625310000000001E-17</v>
      </c>
      <c r="H73" s="1">
        <v>3.7520199999999999E-17</v>
      </c>
      <c r="I73" s="1">
        <v>0.2334407</v>
      </c>
      <c r="J73" s="1">
        <v>-5.4154720000000003E-17</v>
      </c>
      <c r="K73" s="1">
        <v>0.55079829999999996</v>
      </c>
      <c r="L73" s="1">
        <v>-2.052025E-17</v>
      </c>
      <c r="M73" s="1">
        <v>2.7222099999999999E-17</v>
      </c>
      <c r="N73" s="1">
        <v>1.587691E-17</v>
      </c>
      <c r="O73" s="1">
        <v>9.1263570000000004E-18</v>
      </c>
      <c r="P73" s="1">
        <v>8.2685690000000005E-17</v>
      </c>
      <c r="Q73" s="1">
        <v>0</v>
      </c>
      <c r="R73" s="1">
        <v>0</v>
      </c>
      <c r="S73" s="1">
        <v>-1.633776E-17</v>
      </c>
      <c r="T73" s="1">
        <v>-3.311002E-17</v>
      </c>
      <c r="U73" s="2">
        <f t="shared" si="8"/>
        <v>0.99999990000000005</v>
      </c>
      <c r="X73" s="1">
        <f>E73*Data!B$2</f>
        <v>1.4377001669837701</v>
      </c>
      <c r="Y73" s="1">
        <f>F73*Data!C$2</f>
        <v>2.2179794954816002E-17</v>
      </c>
      <c r="Z73" s="1">
        <f>G73*Data!D$2</f>
        <v>-6.3919935322536996E-17</v>
      </c>
      <c r="AA73" s="1">
        <f>H73*Data!E$2</f>
        <v>3.887188021308E-17</v>
      </c>
      <c r="AB73" s="1">
        <f>I73*Data!F$2</f>
        <v>0.27297469958744996</v>
      </c>
      <c r="AC73" s="1">
        <f>J73*Data!G$2</f>
        <v>-5.5598441511424008E-17</v>
      </c>
      <c r="AD73" s="1">
        <f>K73*Data!H$2</f>
        <v>0.5643248046514</v>
      </c>
      <c r="AE73" s="1">
        <f>L73*Data!I$2</f>
        <v>-2.10497052824E-17</v>
      </c>
      <c r="AF73" s="1">
        <f>M73*Data!J$2</f>
        <v>2.6957405910650001E-17</v>
      </c>
      <c r="AG73" s="1">
        <f>N73*Data!K$2</f>
        <v>1.5641938082764001E-17</v>
      </c>
      <c r="AH73" s="1">
        <f>O73*Data!L$2</f>
        <v>9.2327374677347997E-18</v>
      </c>
      <c r="AI73" s="1">
        <f>P73*Data!M$2</f>
        <v>8.0544775577382003E-17</v>
      </c>
      <c r="AJ73" s="1">
        <f>Q73*Data!N$2</f>
        <v>0</v>
      </c>
      <c r="AK73" s="1">
        <f>R73*Data!O$2</f>
        <v>0</v>
      </c>
      <c r="AL73" s="1">
        <f>S73*Data!P$2</f>
        <v>-1.5722476690847999E-17</v>
      </c>
      <c r="AM73" s="1">
        <f>T73*Data!Q$2</f>
        <v>-3.2735558917807997E-17</v>
      </c>
      <c r="AN73" s="4">
        <f t="shared" si="10"/>
        <v>2.2749996712226199</v>
      </c>
      <c r="AO73" s="4">
        <f t="shared" si="11"/>
        <v>2.2749999999999999</v>
      </c>
    </row>
    <row r="74" spans="1:41" x14ac:dyDescent="0.2">
      <c r="A74" s="27">
        <f>D74-D73</f>
        <v>4.7373200000000171E-3</v>
      </c>
      <c r="B74" s="18">
        <v>2.2999999999999998</v>
      </c>
      <c r="C74" s="4">
        <f t="shared" si="9"/>
        <v>1.2999999999999998</v>
      </c>
      <c r="D74" s="30">
        <v>0.24197055000000001</v>
      </c>
      <c r="E74" s="1">
        <v>0.2201177</v>
      </c>
      <c r="F74" s="1">
        <v>3.6870869999999999E-17</v>
      </c>
      <c r="G74" s="1">
        <v>-5.7443309999999998E-17</v>
      </c>
      <c r="H74" s="1">
        <v>5.2592940000000002E-17</v>
      </c>
      <c r="I74" s="1">
        <v>0.23643159999999999</v>
      </c>
      <c r="J74" s="1">
        <v>-5.5355739999999998E-17</v>
      </c>
      <c r="K74" s="1">
        <v>0.54345069999999995</v>
      </c>
      <c r="L74" s="1">
        <v>-2.447803E-16</v>
      </c>
      <c r="M74" s="1">
        <v>2.7771129999999999E-17</v>
      </c>
      <c r="N74" s="1">
        <v>1.6191809999999999E-17</v>
      </c>
      <c r="O74" s="1">
        <v>9.4848440000000007E-18</v>
      </c>
      <c r="P74" s="1">
        <v>1.4175660000000001E-16</v>
      </c>
      <c r="Q74" s="1">
        <v>0</v>
      </c>
      <c r="R74" s="1">
        <v>0</v>
      </c>
      <c r="S74" s="1">
        <v>1.1379769999999999E-17</v>
      </c>
      <c r="T74" s="1">
        <v>-3.4038140000000003E-17</v>
      </c>
      <c r="U74" s="2">
        <f t="shared" si="8"/>
        <v>0.99999999999999989</v>
      </c>
      <c r="X74" s="1">
        <f>E74*Data!B$2</f>
        <v>1.4667312476268102</v>
      </c>
      <c r="Y74" s="1">
        <f>F74*Data!C$2</f>
        <v>3.7044192585695997E-17</v>
      </c>
      <c r="Z74" s="1">
        <f>G74*Data!D$2</f>
        <v>-6.4843312291137001E-17</v>
      </c>
      <c r="AA74" s="1">
        <f>H74*Data!E$2</f>
        <v>5.4487621700676003E-17</v>
      </c>
      <c r="AB74" s="1">
        <f>I74*Data!F$2</f>
        <v>0.27647211897059998</v>
      </c>
      <c r="AC74" s="1">
        <f>J74*Data!G$2</f>
        <v>-5.6831479743808E-17</v>
      </c>
      <c r="AD74" s="1">
        <f>K74*Data!H$2</f>
        <v>0.55679676229060004</v>
      </c>
      <c r="AE74" s="1">
        <f>L74*Data!I$2</f>
        <v>-2.5109602338848004E-16</v>
      </c>
      <c r="AF74" s="1">
        <f>M74*Data!J$2</f>
        <v>2.7501097417445E-17</v>
      </c>
      <c r="AG74" s="1">
        <f>N74*Data!K$2</f>
        <v>1.5952177688723997E-17</v>
      </c>
      <c r="AH74" s="1">
        <f>O74*Data!L$2</f>
        <v>9.5954031356016003E-18</v>
      </c>
      <c r="AI74" s="1">
        <f>P74*Data!M$2</f>
        <v>1.3808620976148E-16</v>
      </c>
      <c r="AJ74" s="1">
        <f>Q74*Data!N$2</f>
        <v>0</v>
      </c>
      <c r="AK74" s="1">
        <f>R74*Data!O$2</f>
        <v>0</v>
      </c>
      <c r="AL74" s="1">
        <f>S74*Data!P$2</f>
        <v>1.0951205585846E-17</v>
      </c>
      <c r="AM74" s="1">
        <f>T74*Data!Q$2</f>
        <v>-3.3653182251856002E-17</v>
      </c>
      <c r="AN74" s="4">
        <f t="shared" si="10"/>
        <v>2.3000001288880099</v>
      </c>
      <c r="AO74" s="4">
        <f t="shared" si="11"/>
        <v>2.2999999999999998</v>
      </c>
    </row>
    <row r="75" spans="1:41" x14ac:dyDescent="0.2">
      <c r="A75" s="27">
        <f t="shared" ref="A75:A91" si="12">D75-D74</f>
        <v>4.7385799999999922E-3</v>
      </c>
      <c r="B75" s="18">
        <v>2.3250000000000002</v>
      </c>
      <c r="C75" s="4">
        <f t="shared" si="9"/>
        <v>1.3250000000000002</v>
      </c>
      <c r="D75" s="30">
        <v>0.24670913</v>
      </c>
      <c r="E75" s="1">
        <v>0.22447439999999999</v>
      </c>
      <c r="F75" s="1">
        <v>3.7787930000000003E-17</v>
      </c>
      <c r="G75" s="1">
        <v>-5.8261299999999997E-17</v>
      </c>
      <c r="H75" s="1">
        <v>6.7665679999999999E-17</v>
      </c>
      <c r="I75" s="1">
        <v>0.23942240000000001</v>
      </c>
      <c r="J75" s="1">
        <v>-4.2678969999999998E-17</v>
      </c>
      <c r="K75" s="1">
        <v>0.53610310000000005</v>
      </c>
      <c r="L75" s="1">
        <v>1.970935E-16</v>
      </c>
      <c r="M75" s="1">
        <v>2.8320159999999999E-17</v>
      </c>
      <c r="N75" s="1">
        <v>1.6506720000000001E-17</v>
      </c>
      <c r="O75" s="1">
        <v>9.8433309999999993E-18</v>
      </c>
      <c r="P75" s="1">
        <v>1.453164E-16</v>
      </c>
      <c r="Q75" s="1">
        <v>0</v>
      </c>
      <c r="R75" s="1">
        <v>0</v>
      </c>
      <c r="S75" s="1">
        <v>-2.5360680000000001E-18</v>
      </c>
      <c r="T75" s="1">
        <v>-3.496626E-17</v>
      </c>
      <c r="U75" s="2">
        <f t="shared" si="8"/>
        <v>0.99999990000000027</v>
      </c>
      <c r="X75" s="1">
        <f>E75*Data!B$2</f>
        <v>1.49576166193032</v>
      </c>
      <c r="Y75" s="1">
        <f>F75*Data!C$2</f>
        <v>3.7965563501344E-17</v>
      </c>
      <c r="Z75" s="1">
        <f>G75*Data!D$2</f>
        <v>-6.5766677971509991E-17</v>
      </c>
      <c r="AA75" s="1">
        <f>H75*Data!E$2</f>
        <v>7.0103363188272E-17</v>
      </c>
      <c r="AB75" s="1">
        <f>I75*Data!F$2</f>
        <v>0.27996942141839998</v>
      </c>
      <c r="AC75" s="1">
        <f>J75*Data!G$2</f>
        <v>-4.3816757197024005E-17</v>
      </c>
      <c r="AD75" s="1">
        <f>K75*Data!H$2</f>
        <v>0.54926871992980009</v>
      </c>
      <c r="AE75" s="1">
        <f>L75*Data!I$2</f>
        <v>2.0217882764960003E-16</v>
      </c>
      <c r="AF75" s="1">
        <f>M75*Data!J$2</f>
        <v>2.804478892424E-17</v>
      </c>
      <c r="AG75" s="1">
        <f>N75*Data!K$2</f>
        <v>1.6262427146687999E-17</v>
      </c>
      <c r="AH75" s="1">
        <f>O75*Data!L$2</f>
        <v>9.9580688034683979E-18</v>
      </c>
      <c r="AI75" s="1">
        <f>P75*Data!M$2</f>
        <v>1.4155383870791999E-16</v>
      </c>
      <c r="AJ75" s="1">
        <f>Q75*Data!N$2</f>
        <v>0</v>
      </c>
      <c r="AK75" s="1">
        <f>R75*Data!O$2</f>
        <v>0</v>
      </c>
      <c r="AL75" s="1">
        <f>S75*Data!P$2</f>
        <v>-2.4405591719064002E-18</v>
      </c>
      <c r="AM75" s="1">
        <f>T75*Data!Q$2</f>
        <v>-3.4570805585904001E-17</v>
      </c>
      <c r="AN75" s="4">
        <f t="shared" si="10"/>
        <v>2.3249998032785202</v>
      </c>
      <c r="AO75" s="4">
        <f t="shared" si="11"/>
        <v>2.3250000000000002</v>
      </c>
    </row>
    <row r="76" spans="1:41" x14ac:dyDescent="0.2">
      <c r="A76" s="27">
        <f t="shared" si="12"/>
        <v>4.7397800000000267E-3</v>
      </c>
      <c r="B76" s="18">
        <v>2.35</v>
      </c>
      <c r="C76" s="4">
        <f t="shared" si="9"/>
        <v>1.35</v>
      </c>
      <c r="D76" s="30">
        <v>0.25144891000000003</v>
      </c>
      <c r="E76" s="1">
        <v>0.22883120000000001</v>
      </c>
      <c r="F76" s="1">
        <v>3.870499E-17</v>
      </c>
      <c r="G76" s="1">
        <v>-5.9079300000000006E-17</v>
      </c>
      <c r="H76" s="1">
        <v>5.4982840000000002E-17</v>
      </c>
      <c r="I76" s="1">
        <v>0.2424133</v>
      </c>
      <c r="J76" s="1">
        <v>-5.7757780000000006E-17</v>
      </c>
      <c r="K76" s="1">
        <v>0.52875550000000004</v>
      </c>
      <c r="L76" s="1">
        <v>-2.4921110000000001E-16</v>
      </c>
      <c r="M76" s="1">
        <v>2.8869180000000001E-17</v>
      </c>
      <c r="N76" s="1">
        <v>1.6821619999999999E-17</v>
      </c>
      <c r="O76" s="1">
        <v>1.020182E-17</v>
      </c>
      <c r="P76" s="1">
        <v>9.3365099999999996E-17</v>
      </c>
      <c r="Q76" s="1">
        <v>0</v>
      </c>
      <c r="R76" s="1">
        <v>0</v>
      </c>
      <c r="S76" s="1">
        <v>-2.5741180000000001E-18</v>
      </c>
      <c r="T76" s="1">
        <v>-3.5894380000000003E-17</v>
      </c>
      <c r="U76" s="2">
        <f t="shared" si="8"/>
        <v>0.99999999999999989</v>
      </c>
      <c r="X76" s="1">
        <f>E76*Data!B$2</f>
        <v>1.5247927425733601</v>
      </c>
      <c r="Y76" s="1">
        <f>F76*Data!C$2</f>
        <v>3.8886934416991996E-17</v>
      </c>
      <c r="Z76" s="1">
        <f>G76*Data!D$2</f>
        <v>-6.6690054940110008E-17</v>
      </c>
      <c r="AA76" s="1">
        <f>H76*Data!E$2</f>
        <v>5.6963618804136006E-17</v>
      </c>
      <c r="AB76" s="1">
        <f>I76*Data!F$2</f>
        <v>0.28346684080154999</v>
      </c>
      <c r="AC76" s="1">
        <f>J76*Data!G$2</f>
        <v>-5.9297556208576008E-17</v>
      </c>
      <c r="AD76" s="1">
        <f>K76*Data!H$2</f>
        <v>0.54174067756900013</v>
      </c>
      <c r="AE76" s="1">
        <f>L76*Data!I$2</f>
        <v>-2.5564114511776001E-16</v>
      </c>
      <c r="AF76" s="1">
        <f>M76*Data!J$2</f>
        <v>2.8588470528270003E-17</v>
      </c>
      <c r="AG76" s="1">
        <f>N76*Data!K$2</f>
        <v>1.6572666752647998E-17</v>
      </c>
      <c r="AH76" s="1">
        <f>O76*Data!L$2</f>
        <v>1.0320736494647999E-17</v>
      </c>
      <c r="AI76" s="1">
        <f>P76*Data!M$2</f>
        <v>9.094767215777999E-17</v>
      </c>
      <c r="AJ76" s="1">
        <f>Q76*Data!N$2</f>
        <v>0</v>
      </c>
      <c r="AK76" s="1">
        <f>R76*Data!O$2</f>
        <v>0</v>
      </c>
      <c r="AL76" s="1">
        <f>S76*Data!P$2</f>
        <v>-2.4771762012964001E-18</v>
      </c>
      <c r="AM76" s="1">
        <f>T76*Data!Q$2</f>
        <v>-3.5488428919952E-17</v>
      </c>
      <c r="AN76" s="4">
        <f t="shared" si="10"/>
        <v>2.3500002609439097</v>
      </c>
      <c r="AO76" s="4">
        <f t="shared" si="11"/>
        <v>2.35</v>
      </c>
    </row>
    <row r="77" spans="1:41" x14ac:dyDescent="0.2">
      <c r="A77" s="27">
        <f t="shared" si="12"/>
        <v>4.7408999999999923E-3</v>
      </c>
      <c r="B77" s="18">
        <v>2.375</v>
      </c>
      <c r="C77" s="4">
        <f t="shared" si="9"/>
        <v>1.375</v>
      </c>
      <c r="D77" s="30">
        <v>0.25618981000000002</v>
      </c>
      <c r="E77" s="1">
        <v>0.2331879</v>
      </c>
      <c r="F77" s="1">
        <v>3.9622049999999998E-17</v>
      </c>
      <c r="G77" s="1">
        <v>-5.9897290000000004E-17</v>
      </c>
      <c r="H77" s="1">
        <v>7.0055580000000005E-17</v>
      </c>
      <c r="I77" s="1">
        <v>0.24540419999999999</v>
      </c>
      <c r="J77" s="1">
        <v>-5.8958799999999995E-17</v>
      </c>
      <c r="K77" s="1">
        <v>0.52140790000000004</v>
      </c>
      <c r="L77" s="1">
        <v>-2.9381869999999998E-17</v>
      </c>
      <c r="M77" s="1">
        <v>2.9418210000000001E-17</v>
      </c>
      <c r="N77" s="1">
        <v>1.7136520000000001E-17</v>
      </c>
      <c r="O77" s="1">
        <v>1.056031E-17</v>
      </c>
      <c r="P77" s="1">
        <v>1.52436E-16</v>
      </c>
      <c r="Q77" s="1">
        <v>0</v>
      </c>
      <c r="R77" s="1">
        <v>0</v>
      </c>
      <c r="S77" s="1">
        <v>-2.6121670000000002E-18</v>
      </c>
      <c r="T77" s="1">
        <v>-3.6822509999999998E-17</v>
      </c>
      <c r="U77" s="2">
        <f t="shared" si="8"/>
        <v>1.0000000000000002</v>
      </c>
      <c r="X77" s="1">
        <f>E77*Data!B$2</f>
        <v>1.5538231568768701</v>
      </c>
      <c r="Y77" s="1">
        <f>F77*Data!C$2</f>
        <v>3.9808305332639998E-17</v>
      </c>
      <c r="Z77" s="1">
        <f>G77*Data!D$2</f>
        <v>-6.7613420620482998E-17</v>
      </c>
      <c r="AA77" s="1">
        <f>H77*Data!E$2</f>
        <v>7.2579360291732009E-17</v>
      </c>
      <c r="AB77" s="1">
        <f>I77*Data!F$2</f>
        <v>0.28696426018469995</v>
      </c>
      <c r="AC77" s="1">
        <f>J77*Data!G$2</f>
        <v>-6.0530594440959999E-17</v>
      </c>
      <c r="AD77" s="1">
        <f>K77*Data!H$2</f>
        <v>0.53421263520820006</v>
      </c>
      <c r="AE77" s="1">
        <f>L77*Data!I$2</f>
        <v>-3.0139969256991999E-17</v>
      </c>
      <c r="AF77" s="1">
        <f>M77*Data!J$2</f>
        <v>2.9132162035065003E-17</v>
      </c>
      <c r="AG77" s="1">
        <f>N77*Data!K$2</f>
        <v>1.6882906358608E-17</v>
      </c>
      <c r="AH77" s="1">
        <f>O77*Data!L$2</f>
        <v>1.0683405197483999E-17</v>
      </c>
      <c r="AI77" s="1">
        <f>P77*Data!M$2</f>
        <v>1.484890966008E-16</v>
      </c>
      <c r="AJ77" s="1">
        <f>Q77*Data!N$2</f>
        <v>0</v>
      </c>
      <c r="AK77" s="1">
        <f>R77*Data!O$2</f>
        <v>0</v>
      </c>
      <c r="AL77" s="1">
        <f>S77*Data!P$2</f>
        <v>-2.5137922683466001E-18</v>
      </c>
      <c r="AM77" s="1">
        <f>T77*Data!Q$2</f>
        <v>-3.6406062140903998E-17</v>
      </c>
      <c r="AN77" s="4">
        <f t="shared" si="10"/>
        <v>2.3750000522697703</v>
      </c>
      <c r="AO77" s="4">
        <f t="shared" si="11"/>
        <v>2.375</v>
      </c>
    </row>
    <row r="78" spans="1:41" x14ac:dyDescent="0.2">
      <c r="A78" s="27">
        <f t="shared" si="12"/>
        <v>4.7419699999999843E-3</v>
      </c>
      <c r="B78" s="18">
        <v>2.4</v>
      </c>
      <c r="C78" s="4">
        <f t="shared" si="9"/>
        <v>1.4</v>
      </c>
      <c r="D78" s="30">
        <v>0.26093178</v>
      </c>
      <c r="E78" s="1">
        <v>0.23754459999999999</v>
      </c>
      <c r="F78" s="1">
        <v>4.0539110000000002E-17</v>
      </c>
      <c r="G78" s="1">
        <v>-6.0715290000000001E-17</v>
      </c>
      <c r="H78" s="1">
        <v>5.7372739999999996E-17</v>
      </c>
      <c r="I78" s="1">
        <v>0.248395</v>
      </c>
      <c r="J78" s="1">
        <v>-6.0159819999999996E-17</v>
      </c>
      <c r="K78" s="1">
        <v>0.51406030000000003</v>
      </c>
      <c r="L78" s="1">
        <v>-3.1597270000000003E-17</v>
      </c>
      <c r="M78" s="1">
        <v>2.9967240000000001E-17</v>
      </c>
      <c r="N78" s="1">
        <v>1.7451419999999999E-17</v>
      </c>
      <c r="O78" s="1">
        <v>1.091879E-17</v>
      </c>
      <c r="P78" s="1">
        <v>2.1150700000000001E-16</v>
      </c>
      <c r="Q78" s="1">
        <v>0</v>
      </c>
      <c r="R78" s="1">
        <v>0</v>
      </c>
      <c r="S78" s="1">
        <v>-2.6502159999999999E-18</v>
      </c>
      <c r="T78" s="1">
        <v>-3.7750630000000001E-17</v>
      </c>
      <c r="U78" s="2">
        <f t="shared" si="8"/>
        <v>0.99999990000000016</v>
      </c>
      <c r="X78" s="1">
        <f>E78*Data!B$2</f>
        <v>1.5828535711803799</v>
      </c>
      <c r="Y78" s="1">
        <f>F78*Data!C$2</f>
        <v>4.0729676248288E-17</v>
      </c>
      <c r="Z78" s="1">
        <f>G78*Data!D$2</f>
        <v>-6.8536797589083003E-17</v>
      </c>
      <c r="AA78" s="1">
        <f>H78*Data!E$2</f>
        <v>5.943961590759599E-17</v>
      </c>
      <c r="AB78" s="1">
        <f>I78*Data!F$2</f>
        <v>0.2904615626325</v>
      </c>
      <c r="AC78" s="1">
        <f>J78*Data!G$2</f>
        <v>-6.1763632673344003E-17</v>
      </c>
      <c r="AD78" s="1">
        <f>K78*Data!H$2</f>
        <v>0.5266845928474001</v>
      </c>
      <c r="AE78" s="1">
        <f>L78*Data!I$2</f>
        <v>-3.2412530121632004E-17</v>
      </c>
      <c r="AF78" s="1">
        <f>M78*Data!J$2</f>
        <v>2.9675853541860002E-17</v>
      </c>
      <c r="AG78" s="1">
        <f>N78*Data!K$2</f>
        <v>1.7193145964567999E-17</v>
      </c>
      <c r="AH78" s="1">
        <f>O78*Data!L$2</f>
        <v>1.1046063783755998E-17</v>
      </c>
      <c r="AI78" s="1">
        <f>P78*Data!M$2</f>
        <v>2.0603061845459999E-16</v>
      </c>
      <c r="AJ78" s="1">
        <f>Q78*Data!N$2</f>
        <v>0</v>
      </c>
      <c r="AK78" s="1">
        <f>R78*Data!O$2</f>
        <v>0</v>
      </c>
      <c r="AL78" s="1">
        <f>S78*Data!P$2</f>
        <v>-2.5504083353967997E-18</v>
      </c>
      <c r="AM78" s="1">
        <f>T78*Data!Q$2</f>
        <v>-3.7323685474951997E-17</v>
      </c>
      <c r="AN78" s="4">
        <f t="shared" si="10"/>
        <v>2.3999997266602802</v>
      </c>
      <c r="AO78" s="4">
        <f t="shared" si="11"/>
        <v>2.4</v>
      </c>
    </row>
    <row r="79" spans="1:41" x14ac:dyDescent="0.2">
      <c r="A79" s="27">
        <f t="shared" si="12"/>
        <v>4.7429800000000077E-3</v>
      </c>
      <c r="B79" s="18">
        <v>2.4249999999999998</v>
      </c>
      <c r="C79" s="4">
        <f t="shared" si="9"/>
        <v>1.4249999999999998</v>
      </c>
      <c r="D79" s="30">
        <v>0.26567476000000001</v>
      </c>
      <c r="E79" s="1">
        <v>0.24190139999999999</v>
      </c>
      <c r="F79" s="1">
        <v>4.1456169999999999E-17</v>
      </c>
      <c r="G79" s="1">
        <v>-6.153328E-17</v>
      </c>
      <c r="H79" s="1">
        <v>5.8567690000000005E-17</v>
      </c>
      <c r="I79" s="1">
        <v>0.2513859</v>
      </c>
      <c r="J79" s="1">
        <v>-7.5238630000000003E-17</v>
      </c>
      <c r="K79" s="1">
        <v>0.50671279999999996</v>
      </c>
      <c r="L79" s="1">
        <v>-2.5585730000000002E-16</v>
      </c>
      <c r="M79" s="1">
        <v>3.0516270000000001E-17</v>
      </c>
      <c r="N79" s="1">
        <v>1.776632E-17</v>
      </c>
      <c r="O79" s="1">
        <v>1.127728E-17</v>
      </c>
      <c r="P79" s="1">
        <v>1.5955570000000001E-16</v>
      </c>
      <c r="Q79" s="1">
        <v>0</v>
      </c>
      <c r="R79" s="1">
        <v>-3.4694470000000004E-18</v>
      </c>
      <c r="S79" s="1">
        <v>-2.6882659999999998E-18</v>
      </c>
      <c r="T79" s="1">
        <v>-3.8678749999999998E-17</v>
      </c>
      <c r="U79" s="2">
        <f t="shared" si="8"/>
        <v>1.0000000999999998</v>
      </c>
      <c r="X79" s="1">
        <f>E79*Data!B$2</f>
        <v>1.61188465182342</v>
      </c>
      <c r="Y79" s="1">
        <f>F79*Data!C$2</f>
        <v>4.1651047163935996E-17</v>
      </c>
      <c r="Z79" s="1">
        <f>G79*Data!D$2</f>
        <v>-6.9460163269455993E-17</v>
      </c>
      <c r="AA79" s="1">
        <f>H79*Data!E$2</f>
        <v>6.0677614459326006E-17</v>
      </c>
      <c r="AB79" s="1">
        <f>I79*Data!F$2</f>
        <v>0.29395898201564996</v>
      </c>
      <c r="AC79" s="1">
        <f>J79*Data!G$2</f>
        <v>-7.7244431684896012E-17</v>
      </c>
      <c r="AD79" s="1">
        <f>K79*Data!H$2</f>
        <v>0.51915665294239999</v>
      </c>
      <c r="AE79" s="1">
        <f>L79*Data!I$2</f>
        <v>-2.6245882771168007E-16</v>
      </c>
      <c r="AF79" s="1">
        <f>M79*Data!J$2</f>
        <v>3.0219545048655002E-17</v>
      </c>
      <c r="AG79" s="1">
        <f>N79*Data!K$2</f>
        <v>1.7503385570528E-17</v>
      </c>
      <c r="AH79" s="1">
        <f>O79*Data!L$2</f>
        <v>1.1408732486591998E-17</v>
      </c>
      <c r="AI79" s="1">
        <f>P79*Data!M$2</f>
        <v>1.5542445190445999E-16</v>
      </c>
      <c r="AJ79" s="1">
        <f>Q79*Data!N$2</f>
        <v>0</v>
      </c>
      <c r="AK79" s="1">
        <f>R79*Data!O$2</f>
        <v>-3.5725096986926003E-18</v>
      </c>
      <c r="AL79" s="1">
        <f>S79*Data!P$2</f>
        <v>-2.5870253647867996E-18</v>
      </c>
      <c r="AM79" s="1">
        <f>T79*Data!Q$2</f>
        <v>-3.8241308808999996E-17</v>
      </c>
      <c r="AN79" s="4">
        <f t="shared" si="10"/>
        <v>2.4250002867814695</v>
      </c>
      <c r="AO79" s="4">
        <f t="shared" si="11"/>
        <v>2.4249999999999998</v>
      </c>
    </row>
    <row r="80" spans="1:41" x14ac:dyDescent="0.2">
      <c r="A80" s="27">
        <f t="shared" si="12"/>
        <v>4.7439300000000073E-3</v>
      </c>
      <c r="B80" s="18">
        <v>2.4500000000000002</v>
      </c>
      <c r="C80" s="4">
        <f t="shared" si="9"/>
        <v>1.4500000000000002</v>
      </c>
      <c r="D80" s="30">
        <v>0.27041869000000002</v>
      </c>
      <c r="E80" s="1">
        <v>0.24625810000000001</v>
      </c>
      <c r="F80" s="1">
        <v>4.2373230000000003E-17</v>
      </c>
      <c r="G80" s="1">
        <v>-6.2351279999999996E-17</v>
      </c>
      <c r="H80" s="1">
        <v>5.9762640000000002E-17</v>
      </c>
      <c r="I80" s="1">
        <v>0.25437670000000001</v>
      </c>
      <c r="J80" s="1">
        <v>-4.8684069999999997E-17</v>
      </c>
      <c r="K80" s="1">
        <v>0.49936520000000001</v>
      </c>
      <c r="L80" s="1">
        <v>-3.6028079999999998E-17</v>
      </c>
      <c r="M80" s="1">
        <v>3.1065300000000001E-17</v>
      </c>
      <c r="N80" s="1">
        <v>1.808123E-17</v>
      </c>
      <c r="O80" s="1">
        <v>1.163577E-17</v>
      </c>
      <c r="P80" s="1">
        <v>2.1862660000000001E-16</v>
      </c>
      <c r="Q80" s="1">
        <v>0</v>
      </c>
      <c r="R80" s="1">
        <v>3.4694470000000004E-18</v>
      </c>
      <c r="S80" s="1">
        <v>-2.7263149999999999E-18</v>
      </c>
      <c r="T80" s="1">
        <v>-3.9606870000000001E-17</v>
      </c>
      <c r="U80" s="2">
        <f t="shared" si="8"/>
        <v>1.0000000000000002</v>
      </c>
      <c r="X80" s="1">
        <f>E80*Data!B$2</f>
        <v>1.6409150661269301</v>
      </c>
      <c r="Y80" s="1">
        <f>F80*Data!C$2</f>
        <v>4.2572418079583999E-17</v>
      </c>
      <c r="Z80" s="1">
        <f>G80*Data!D$2</f>
        <v>-7.0383540238055998E-17</v>
      </c>
      <c r="AA80" s="1">
        <f>H80*Data!E$2</f>
        <v>6.1915613011055998E-17</v>
      </c>
      <c r="AB80" s="1">
        <f>I80*Data!F$2</f>
        <v>0.29745628446345002</v>
      </c>
      <c r="AC80" s="1">
        <f>J80*Data!G$2</f>
        <v>-4.9981948358944E-17</v>
      </c>
      <c r="AD80" s="1">
        <f>K80*Data!H$2</f>
        <v>0.51162861058160003</v>
      </c>
      <c r="AE80" s="1">
        <f>L80*Data!I$2</f>
        <v>-3.6957662108928002E-17</v>
      </c>
      <c r="AF80" s="1">
        <f>M80*Data!J$2</f>
        <v>3.0763236555450002E-17</v>
      </c>
      <c r="AG80" s="1">
        <f>N80*Data!K$2</f>
        <v>1.7813635028492E-17</v>
      </c>
      <c r="AH80" s="1">
        <f>O80*Data!L$2</f>
        <v>1.1771401189428E-17</v>
      </c>
      <c r="AI80" s="1">
        <f>P80*Data!M$2</f>
        <v>2.1296587634748E-16</v>
      </c>
      <c r="AJ80" s="1">
        <f>Q80*Data!N$2</f>
        <v>0</v>
      </c>
      <c r="AK80" s="1">
        <f>R80*Data!O$2</f>
        <v>3.5725096986926003E-18</v>
      </c>
      <c r="AL80" s="1">
        <f>S80*Data!P$2</f>
        <v>-2.623641431837E-18</v>
      </c>
      <c r="AM80" s="1">
        <f>T80*Data!Q$2</f>
        <v>-3.9158932143048002E-17</v>
      </c>
      <c r="AN80" s="4">
        <f t="shared" si="10"/>
        <v>2.4499999611719803</v>
      </c>
      <c r="AO80" s="4">
        <f t="shared" si="11"/>
        <v>2.4500000000000002</v>
      </c>
    </row>
    <row r="81" spans="1:41" x14ac:dyDescent="0.2">
      <c r="A81" s="27">
        <f t="shared" si="12"/>
        <v>4.7448399999999724E-3</v>
      </c>
      <c r="B81" s="18">
        <v>2.4750000000000001</v>
      </c>
      <c r="C81" s="4">
        <f t="shared" si="9"/>
        <v>1.4750000000000001</v>
      </c>
      <c r="D81" s="30">
        <v>0.27516352999999999</v>
      </c>
      <c r="E81" s="1">
        <v>0.25061480000000003</v>
      </c>
      <c r="F81" s="1">
        <v>4.329029E-17</v>
      </c>
      <c r="G81" s="1">
        <v>-6.3169269999999995E-17</v>
      </c>
      <c r="H81" s="1">
        <v>6.0957589999999999E-17</v>
      </c>
      <c r="I81" s="1">
        <v>0.25736759999999997</v>
      </c>
      <c r="J81" s="1">
        <v>-6.3762879999999999E-17</v>
      </c>
      <c r="K81" s="1">
        <v>0.4920176</v>
      </c>
      <c r="L81" s="1">
        <v>-3.824349E-17</v>
      </c>
      <c r="M81" s="1">
        <v>3.1614320000000002E-17</v>
      </c>
      <c r="N81" s="1">
        <v>1.8396130000000001E-17</v>
      </c>
      <c r="O81" s="1">
        <v>1.1994250000000001E-17</v>
      </c>
      <c r="P81" s="1">
        <v>1.6667530000000001E-16</v>
      </c>
      <c r="Q81" s="1">
        <v>0</v>
      </c>
      <c r="R81" s="1">
        <v>0</v>
      </c>
      <c r="S81" s="1">
        <v>-2.7643649999999999E-18</v>
      </c>
      <c r="T81" s="1">
        <v>-4.0535000000000002E-17</v>
      </c>
      <c r="U81" s="2">
        <f t="shared" si="8"/>
        <v>1.0000000000000002</v>
      </c>
      <c r="X81" s="1">
        <f>E81*Data!B$2</f>
        <v>1.6699454804304403</v>
      </c>
      <c r="Y81" s="1">
        <f>F81*Data!C$2</f>
        <v>4.3493788995232001E-17</v>
      </c>
      <c r="Z81" s="1">
        <f>G81*Data!D$2</f>
        <v>-7.1306905918428988E-17</v>
      </c>
      <c r="AA81" s="1">
        <f>H81*Data!E$2</f>
        <v>6.3153611562786003E-17</v>
      </c>
      <c r="AB81" s="1">
        <f>I81*Data!F$2</f>
        <v>0.30095370384659997</v>
      </c>
      <c r="AC81" s="1">
        <f>J81*Data!G$2</f>
        <v>-6.5462747370496002E-17</v>
      </c>
      <c r="AD81" s="1">
        <f>K81*Data!H$2</f>
        <v>0.50410056822080007</v>
      </c>
      <c r="AE81" s="1">
        <f>L81*Data!I$2</f>
        <v>-3.9230233231584001E-17</v>
      </c>
      <c r="AF81" s="1">
        <f>M81*Data!J$2</f>
        <v>3.1306918159480005E-17</v>
      </c>
      <c r="AG81" s="1">
        <f>N81*Data!K$2</f>
        <v>1.8123874634452002E-17</v>
      </c>
      <c r="AH81" s="1">
        <f>O81*Data!L$2</f>
        <v>1.2134059775699999E-17</v>
      </c>
      <c r="AI81" s="1">
        <f>P81*Data!M$2</f>
        <v>1.6235970979734E-16</v>
      </c>
      <c r="AJ81" s="1">
        <f>Q81*Data!N$2</f>
        <v>0</v>
      </c>
      <c r="AK81" s="1">
        <f>R81*Data!O$2</f>
        <v>0</v>
      </c>
      <c r="AL81" s="1">
        <f>S81*Data!P$2</f>
        <v>-2.6602584612269999E-18</v>
      </c>
      <c r="AM81" s="1">
        <f>T81*Data!Q$2</f>
        <v>-4.0076565364E-17</v>
      </c>
      <c r="AN81" s="4">
        <f t="shared" si="10"/>
        <v>2.4749997524978404</v>
      </c>
      <c r="AO81" s="4">
        <f t="shared" si="11"/>
        <v>2.4750000000000001</v>
      </c>
    </row>
    <row r="82" spans="1:41" x14ac:dyDescent="0.2">
      <c r="A82" s="27">
        <f t="shared" si="12"/>
        <v>4.7457000000000193E-3</v>
      </c>
      <c r="B82" s="18">
        <v>2.5</v>
      </c>
      <c r="C82" s="4">
        <f t="shared" si="9"/>
        <v>1.5</v>
      </c>
      <c r="D82" s="30">
        <v>0.27990923000000001</v>
      </c>
      <c r="E82" s="1">
        <v>0.25497160000000002</v>
      </c>
      <c r="F82" s="1">
        <v>4.4207349999999998E-17</v>
      </c>
      <c r="G82" s="1">
        <v>-6.3987270000000004E-17</v>
      </c>
      <c r="H82" s="1">
        <v>6.2152539999999995E-17</v>
      </c>
      <c r="I82" s="1">
        <v>0.26035849999999999</v>
      </c>
      <c r="J82" s="1">
        <v>-6.49639E-17</v>
      </c>
      <c r="K82" s="1">
        <v>0.48466999999999999</v>
      </c>
      <c r="L82" s="1">
        <v>-4.0458889999999998E-17</v>
      </c>
      <c r="M82" s="1">
        <v>3.2163350000000002E-17</v>
      </c>
      <c r="N82" s="1">
        <v>1.8711029999999999E-17</v>
      </c>
      <c r="O82" s="1">
        <v>1.2352739999999999E-17</v>
      </c>
      <c r="P82" s="1">
        <v>1.702351E-16</v>
      </c>
      <c r="Q82" s="1">
        <v>0</v>
      </c>
      <c r="R82" s="1">
        <v>0</v>
      </c>
      <c r="S82" s="1">
        <v>-2.8024139999999999E-18</v>
      </c>
      <c r="T82" s="1">
        <v>-4.1463119999999999E-17</v>
      </c>
      <c r="U82" s="2">
        <f t="shared" si="8"/>
        <v>1.0000001000000003</v>
      </c>
      <c r="X82" s="1">
        <f>E82*Data!B$2</f>
        <v>1.6989765610734802</v>
      </c>
      <c r="Y82" s="1">
        <f>F82*Data!C$2</f>
        <v>4.4415159910879997E-17</v>
      </c>
      <c r="Z82" s="1">
        <f>G82*Data!D$2</f>
        <v>-7.2230282887029005E-17</v>
      </c>
      <c r="AA82" s="1">
        <f>H82*Data!E$2</f>
        <v>6.4391610114515995E-17</v>
      </c>
      <c r="AB82" s="1">
        <f>I82*Data!F$2</f>
        <v>0.30445112322974999</v>
      </c>
      <c r="AC82" s="1">
        <f>J82*Data!G$2</f>
        <v>-6.6695785602880006E-17</v>
      </c>
      <c r="AD82" s="1">
        <f>K82*Data!H$2</f>
        <v>0.49657252586</v>
      </c>
      <c r="AE82" s="1">
        <f>L82*Data!I$2</f>
        <v>-4.1502794096224E-17</v>
      </c>
      <c r="AF82" s="1">
        <f>M82*Data!J$2</f>
        <v>3.1850609666275004E-17</v>
      </c>
      <c r="AG82" s="1">
        <f>N82*Data!K$2</f>
        <v>1.8434114240411997E-17</v>
      </c>
      <c r="AH82" s="1">
        <f>O82*Data!L$2</f>
        <v>1.2496728478535998E-17</v>
      </c>
      <c r="AI82" s="1">
        <f>P82*Data!M$2</f>
        <v>1.6582733874377999E-16</v>
      </c>
      <c r="AJ82" s="1">
        <f>Q82*Data!N$2</f>
        <v>0</v>
      </c>
      <c r="AK82" s="1">
        <f>R82*Data!O$2</f>
        <v>0</v>
      </c>
      <c r="AL82" s="1">
        <f>S82*Data!P$2</f>
        <v>-2.6968745282771999E-18</v>
      </c>
      <c r="AM82" s="1">
        <f>T82*Data!Q$2</f>
        <v>-4.0994188698047999E-17</v>
      </c>
      <c r="AN82" s="4">
        <f t="shared" si="10"/>
        <v>2.5000002101632304</v>
      </c>
      <c r="AO82" s="4">
        <f t="shared" si="11"/>
        <v>2.5</v>
      </c>
    </row>
    <row r="83" spans="1:41" x14ac:dyDescent="0.2">
      <c r="A83" s="27">
        <f t="shared" si="12"/>
        <v>4.7465099999999816E-3</v>
      </c>
      <c r="B83" s="18">
        <v>2.5249999999999999</v>
      </c>
      <c r="C83" s="4">
        <f t="shared" si="9"/>
        <v>1.5249999999999999</v>
      </c>
      <c r="D83" s="30">
        <v>0.28465573999999999</v>
      </c>
      <c r="E83" s="1">
        <v>0.25932830000000001</v>
      </c>
      <c r="F83" s="1">
        <v>4.5124410000000001E-17</v>
      </c>
      <c r="G83" s="1">
        <v>-6.4805260000000002E-17</v>
      </c>
      <c r="H83" s="1">
        <v>7.7225279999999999E-17</v>
      </c>
      <c r="I83" s="1">
        <v>0.26334930000000001</v>
      </c>
      <c r="J83" s="1">
        <v>-6.6164910000000003E-17</v>
      </c>
      <c r="K83" s="1">
        <v>0.47732239999999998</v>
      </c>
      <c r="L83" s="1">
        <v>-4.2674300000000001E-17</v>
      </c>
      <c r="M83" s="1">
        <v>-1.8933220000000001E-16</v>
      </c>
      <c r="N83" s="1">
        <v>1.9025930000000001E-17</v>
      </c>
      <c r="O83" s="1">
        <v>1.271123E-17</v>
      </c>
      <c r="P83" s="1">
        <v>2.29306E-16</v>
      </c>
      <c r="Q83" s="1">
        <v>0</v>
      </c>
      <c r="R83" s="1">
        <v>0</v>
      </c>
      <c r="S83" s="1">
        <v>-2.840463E-18</v>
      </c>
      <c r="T83" s="1">
        <v>-4.2391240000000002E-17</v>
      </c>
      <c r="U83" s="2">
        <f t="shared" si="8"/>
        <v>1</v>
      </c>
      <c r="X83" s="1">
        <f>E83*Data!B$2</f>
        <v>1.7280069753769902</v>
      </c>
      <c r="Y83" s="1">
        <f>F83*Data!C$2</f>
        <v>4.5336530826527999E-17</v>
      </c>
      <c r="Z83" s="1">
        <f>G83*Data!D$2</f>
        <v>-7.3153648567401996E-17</v>
      </c>
      <c r="AA83" s="1">
        <f>H83*Data!E$2</f>
        <v>8.0007351602111998E-17</v>
      </c>
      <c r="AB83" s="1">
        <f>I83*Data!F$2</f>
        <v>0.30794842567754999</v>
      </c>
      <c r="AC83" s="1">
        <f>J83*Data!G$2</f>
        <v>-6.7928813568672006E-17</v>
      </c>
      <c r="AD83" s="1">
        <f>K83*Data!H$2</f>
        <v>0.48904448349920004</v>
      </c>
      <c r="AE83" s="1">
        <f>L83*Data!I$2</f>
        <v>-4.3775365218880005E-17</v>
      </c>
      <c r="AF83" s="1">
        <f>M83*Data!J$2</f>
        <v>-1.8749122835330001E-16</v>
      </c>
      <c r="AG83" s="1">
        <f>N83*Data!K$2</f>
        <v>1.8744353846371999E-17</v>
      </c>
      <c r="AH83" s="1">
        <f>O83*Data!L$2</f>
        <v>1.2859397181371999E-17</v>
      </c>
      <c r="AI83" s="1">
        <f>P83*Data!M$2</f>
        <v>2.233687631868E-16</v>
      </c>
      <c r="AJ83" s="1">
        <f>Q83*Data!N$2</f>
        <v>0</v>
      </c>
      <c r="AK83" s="1">
        <f>R83*Data!O$2</f>
        <v>0</v>
      </c>
      <c r="AL83" s="1">
        <f>S83*Data!P$2</f>
        <v>-2.7334905953273998E-18</v>
      </c>
      <c r="AM83" s="1">
        <f>T83*Data!Q$2</f>
        <v>-4.1911812032095998E-17</v>
      </c>
      <c r="AN83" s="4">
        <f t="shared" si="10"/>
        <v>2.5249998845537407</v>
      </c>
      <c r="AO83" s="4">
        <f t="shared" si="11"/>
        <v>2.5249999999999999</v>
      </c>
    </row>
    <row r="84" spans="1:41" x14ac:dyDescent="0.2">
      <c r="A84" s="27">
        <f t="shared" si="12"/>
        <v>4.7472900000000151E-3</v>
      </c>
      <c r="B84" s="18">
        <v>2.5499999999999998</v>
      </c>
      <c r="C84" s="4">
        <f t="shared" si="9"/>
        <v>1.5499999999999998</v>
      </c>
      <c r="D84" s="30">
        <v>0.28940303000000001</v>
      </c>
      <c r="E84" s="1">
        <v>0.26368510000000001</v>
      </c>
      <c r="F84" s="1">
        <v>4.6041469999999999E-17</v>
      </c>
      <c r="G84" s="1">
        <v>-6.5623259999999999E-17</v>
      </c>
      <c r="H84" s="1">
        <v>6.4542440000000002E-17</v>
      </c>
      <c r="I84" s="1">
        <v>0.26634020000000003</v>
      </c>
      <c r="J84" s="1">
        <v>-6.7365930000000004E-17</v>
      </c>
      <c r="K84" s="1">
        <v>0.46997480000000003</v>
      </c>
      <c r="L84" s="1">
        <v>-4.4889699999999999E-17</v>
      </c>
      <c r="M84" s="1">
        <v>2.5530599999999998E-16</v>
      </c>
      <c r="N84" s="1">
        <v>1.934084E-17</v>
      </c>
      <c r="O84" s="1">
        <v>1.306971E-17</v>
      </c>
      <c r="P84" s="1">
        <v>2.3286579999999999E-16</v>
      </c>
      <c r="Q84" s="1">
        <v>0</v>
      </c>
      <c r="R84" s="1">
        <v>0</v>
      </c>
      <c r="S84" s="1">
        <v>-2.8785129999999999E-18</v>
      </c>
      <c r="T84" s="1">
        <v>-4.3319369999999997E-17</v>
      </c>
      <c r="U84" s="2">
        <f t="shared" si="8"/>
        <v>1.0000001000000005</v>
      </c>
      <c r="X84" s="1">
        <f>E84*Data!B$2</f>
        <v>1.75703805602003</v>
      </c>
      <c r="Y84" s="1">
        <f>F84*Data!C$2</f>
        <v>4.6257901742175996E-17</v>
      </c>
      <c r="Z84" s="1">
        <f>G84*Data!D$2</f>
        <v>-7.4077025536002E-17</v>
      </c>
      <c r="AA84" s="1">
        <f>H84*Data!E$2</f>
        <v>6.6867607217976004E-17</v>
      </c>
      <c r="AB84" s="1">
        <f>I84*Data!F$2</f>
        <v>0.3114458450607</v>
      </c>
      <c r="AC84" s="1">
        <f>J84*Data!G$2</f>
        <v>-6.916185180105601E-17</v>
      </c>
      <c r="AD84" s="1">
        <f>K84*Data!H$2</f>
        <v>0.48151644113840009</v>
      </c>
      <c r="AE84" s="1">
        <f>L84*Data!I$2</f>
        <v>-4.6047926083520004E-17</v>
      </c>
      <c r="AF84" s="1">
        <f>M84*Data!J$2</f>
        <v>2.52823532109E-16</v>
      </c>
      <c r="AG84" s="1">
        <f>N84*Data!K$2</f>
        <v>1.9054603304335999E-17</v>
      </c>
      <c r="AH84" s="1">
        <f>O84*Data!L$2</f>
        <v>1.3222055767643998E-17</v>
      </c>
      <c r="AI84" s="1">
        <f>P84*Data!M$2</f>
        <v>2.2683639213323999E-16</v>
      </c>
      <c r="AJ84" s="1">
        <f>Q84*Data!N$2</f>
        <v>0</v>
      </c>
      <c r="AK84" s="1">
        <f>R84*Data!O$2</f>
        <v>0</v>
      </c>
      <c r="AL84" s="1">
        <f>S84*Data!P$2</f>
        <v>-2.7701076247173998E-18</v>
      </c>
      <c r="AM84" s="1">
        <f>T84*Data!Q$2</f>
        <v>-4.2829445253047996E-17</v>
      </c>
      <c r="AN84" s="4">
        <f t="shared" si="10"/>
        <v>2.5500003422191311</v>
      </c>
      <c r="AO84" s="4">
        <f t="shared" si="11"/>
        <v>2.5499999999999998</v>
      </c>
    </row>
    <row r="85" spans="1:41" x14ac:dyDescent="0.2">
      <c r="A85" s="27">
        <f t="shared" si="12"/>
        <v>4.7480400000000089E-3</v>
      </c>
      <c r="B85" s="18">
        <v>2.5750000000000002</v>
      </c>
      <c r="C85" s="4">
        <f t="shared" si="9"/>
        <v>1.5750000000000002</v>
      </c>
      <c r="D85" s="30">
        <v>0.29415107000000001</v>
      </c>
      <c r="E85" s="1">
        <v>0.2680418</v>
      </c>
      <c r="F85" s="1">
        <v>4.6958530000000002E-17</v>
      </c>
      <c r="G85" s="1">
        <v>-6.6441249999999998E-17</v>
      </c>
      <c r="H85" s="1">
        <v>6.5737389999999998E-17</v>
      </c>
      <c r="I85" s="1">
        <v>0.26933099999999999</v>
      </c>
      <c r="J85" s="1">
        <v>-6.8566950000000005E-17</v>
      </c>
      <c r="K85" s="1">
        <v>0.46262720000000002</v>
      </c>
      <c r="L85" s="1">
        <v>-4.7105110000000002E-17</v>
      </c>
      <c r="M85" s="1">
        <v>-1.8823420000000001E-16</v>
      </c>
      <c r="N85" s="1">
        <v>1.9655740000000001E-17</v>
      </c>
      <c r="O85" s="1">
        <v>1.3428200000000001E-17</v>
      </c>
      <c r="P85" s="1">
        <v>1.254033E-16</v>
      </c>
      <c r="Q85" s="1">
        <v>0</v>
      </c>
      <c r="R85" s="1">
        <v>0</v>
      </c>
      <c r="S85" s="1">
        <v>-2.916562E-18</v>
      </c>
      <c r="T85" s="1">
        <v>-4.424749E-17</v>
      </c>
      <c r="U85" s="2">
        <f t="shared" si="8"/>
        <v>0.99999999999999978</v>
      </c>
      <c r="X85" s="1">
        <f>E85*Data!B$2</f>
        <v>1.7860684703235401</v>
      </c>
      <c r="Y85" s="1">
        <f>F85*Data!C$2</f>
        <v>4.7179272657823998E-17</v>
      </c>
      <c r="Z85" s="1">
        <f>G85*Data!D$2</f>
        <v>-7.5000391216374991E-17</v>
      </c>
      <c r="AA85" s="1">
        <f>H85*Data!E$2</f>
        <v>6.8105605769705996E-17</v>
      </c>
      <c r="AB85" s="1">
        <f>I85*Data!F$2</f>
        <v>0.31494314750849994</v>
      </c>
      <c r="AC85" s="1">
        <f>J85*Data!G$2</f>
        <v>-7.0394890033440014E-17</v>
      </c>
      <c r="AD85" s="1">
        <f>K85*Data!H$2</f>
        <v>0.47398839877760007</v>
      </c>
      <c r="AE85" s="1">
        <f>L85*Data!I$2</f>
        <v>-4.8320497206176009E-17</v>
      </c>
      <c r="AF85" s="1">
        <f>M85*Data!J$2</f>
        <v>-1.864039047563E-16</v>
      </c>
      <c r="AG85" s="1">
        <f>N85*Data!K$2</f>
        <v>1.9364842910296E-17</v>
      </c>
      <c r="AH85" s="1">
        <f>O85*Data!L$2</f>
        <v>1.358472447048E-17</v>
      </c>
      <c r="AI85" s="1">
        <f>P85*Data!M$2</f>
        <v>1.2215633267573998E-16</v>
      </c>
      <c r="AJ85" s="1">
        <f>Q85*Data!N$2</f>
        <v>0</v>
      </c>
      <c r="AK85" s="1">
        <f>R85*Data!O$2</f>
        <v>0</v>
      </c>
      <c r="AL85" s="1">
        <f>S85*Data!P$2</f>
        <v>-2.8067236917675997E-18</v>
      </c>
      <c r="AM85" s="1">
        <f>T85*Data!Q$2</f>
        <v>-4.3747068587096001E-17</v>
      </c>
      <c r="AN85" s="4">
        <f t="shared" si="10"/>
        <v>2.5750000166096401</v>
      </c>
      <c r="AO85" s="4">
        <f t="shared" si="11"/>
        <v>2.5750000000000002</v>
      </c>
    </row>
    <row r="86" spans="1:41" x14ac:dyDescent="0.2">
      <c r="A86" s="27">
        <f t="shared" si="12"/>
        <v>4.7487299999999788E-3</v>
      </c>
      <c r="B86" s="18">
        <v>2.6</v>
      </c>
      <c r="C86" s="4">
        <f t="shared" si="9"/>
        <v>1.6</v>
      </c>
      <c r="D86" s="30">
        <v>0.29889979999999999</v>
      </c>
      <c r="E86" s="1">
        <v>0.27239849999999999</v>
      </c>
      <c r="F86" s="1">
        <v>4.7875599999999998E-17</v>
      </c>
      <c r="G86" s="1">
        <v>-6.7259249999999994E-17</v>
      </c>
      <c r="H86" s="1">
        <v>6.6932339999999995E-17</v>
      </c>
      <c r="I86" s="1">
        <v>0.27232190000000001</v>
      </c>
      <c r="J86" s="1">
        <v>-6.9767970000000006E-17</v>
      </c>
      <c r="K86" s="1">
        <v>0.45527960000000001</v>
      </c>
      <c r="L86" s="1">
        <v>-4.932051E-17</v>
      </c>
      <c r="M86" s="1">
        <v>-1.8768509999999999E-16</v>
      </c>
      <c r="N86" s="1">
        <v>1.997064E-17</v>
      </c>
      <c r="O86" s="1">
        <v>1.3786689999999999E-17</v>
      </c>
      <c r="P86" s="1">
        <v>1.8447430000000001E-16</v>
      </c>
      <c r="Q86" s="1">
        <v>0</v>
      </c>
      <c r="R86" s="1">
        <v>0</v>
      </c>
      <c r="S86" s="1">
        <v>-2.954612E-18</v>
      </c>
      <c r="T86" s="1">
        <v>-4.5175610000000003E-17</v>
      </c>
      <c r="U86" s="2">
        <f t="shared" si="8"/>
        <v>1</v>
      </c>
      <c r="X86" s="1">
        <f>E86*Data!B$2</f>
        <v>1.8150988846270499</v>
      </c>
      <c r="Y86" s="1">
        <f>F86*Data!C$2</f>
        <v>4.8100653620479998E-17</v>
      </c>
      <c r="Z86" s="1">
        <f>G86*Data!D$2</f>
        <v>-7.5923768184974995E-17</v>
      </c>
      <c r="AA86" s="1">
        <f>H86*Data!E$2</f>
        <v>6.9343604321436E-17</v>
      </c>
      <c r="AB86" s="1">
        <f>I86*Data!F$2</f>
        <v>0.31844056689165001</v>
      </c>
      <c r="AC86" s="1">
        <f>J86*Data!G$2</f>
        <v>-7.1627928265824018E-17</v>
      </c>
      <c r="AD86" s="1">
        <f>K86*Data!H$2</f>
        <v>0.46646035641680006</v>
      </c>
      <c r="AE86" s="1">
        <f>L86*Data!I$2</f>
        <v>-5.0593058070816002E-17</v>
      </c>
      <c r="AF86" s="1">
        <f>M86*Data!J$2</f>
        <v>-1.8586014393015E-16</v>
      </c>
      <c r="AG86" s="1">
        <f>N86*Data!K$2</f>
        <v>1.9675082516255999E-17</v>
      </c>
      <c r="AH86" s="1">
        <f>O86*Data!L$2</f>
        <v>1.3947393173315997E-17</v>
      </c>
      <c r="AI86" s="1">
        <f>P86*Data!M$2</f>
        <v>1.7969785452954E-16</v>
      </c>
      <c r="AJ86" s="1">
        <f>Q86*Data!N$2</f>
        <v>0</v>
      </c>
      <c r="AK86" s="1">
        <f>R86*Data!O$2</f>
        <v>0</v>
      </c>
      <c r="AL86" s="1">
        <f>S86*Data!P$2</f>
        <v>-2.8433407211576E-18</v>
      </c>
      <c r="AM86" s="1">
        <f>T86*Data!Q$2</f>
        <v>-4.4664691921144E-17</v>
      </c>
      <c r="AN86" s="4">
        <f t="shared" si="10"/>
        <v>2.5999998079355002</v>
      </c>
      <c r="AO86" s="4">
        <f t="shared" si="11"/>
        <v>2.6</v>
      </c>
    </row>
    <row r="87" spans="1:41" x14ac:dyDescent="0.2">
      <c r="A87" s="27">
        <f t="shared" si="12"/>
        <v>4.7494100000000095E-3</v>
      </c>
      <c r="B87" s="18">
        <v>2.625</v>
      </c>
      <c r="C87" s="4">
        <f t="shared" si="9"/>
        <v>1.625</v>
      </c>
      <c r="D87" s="30">
        <v>0.30364921</v>
      </c>
      <c r="E87" s="1">
        <v>0.27675529999999998</v>
      </c>
      <c r="F87" s="1">
        <v>4.8792660000000002E-17</v>
      </c>
      <c r="G87" s="1">
        <v>-6.8077240000000005E-17</v>
      </c>
      <c r="H87" s="1">
        <v>6.8127290000000004E-17</v>
      </c>
      <c r="I87" s="1">
        <v>0.27531270000000002</v>
      </c>
      <c r="J87" s="1">
        <v>-7.0968989999999994E-17</v>
      </c>
      <c r="K87" s="1">
        <v>0.447932</v>
      </c>
      <c r="L87" s="1">
        <v>-5.1535920000000003E-17</v>
      </c>
      <c r="M87" s="1">
        <v>3.4908489999999998E-17</v>
      </c>
      <c r="N87" s="1">
        <v>2.0285540000000001E-17</v>
      </c>
      <c r="O87" s="1">
        <v>1.4145180000000001E-17</v>
      </c>
      <c r="P87" s="1">
        <v>1.880341E-16</v>
      </c>
      <c r="Q87" s="1">
        <v>0</v>
      </c>
      <c r="R87" s="1">
        <v>0</v>
      </c>
      <c r="S87" s="1">
        <v>-2.992661E-18</v>
      </c>
      <c r="T87" s="1">
        <v>-7.3859309999999995E-17</v>
      </c>
      <c r="U87" s="2">
        <f t="shared" si="8"/>
        <v>0.99999999999999989</v>
      </c>
      <c r="X87" s="1">
        <f>E87*Data!B$2</f>
        <v>1.84412996527009</v>
      </c>
      <c r="Y87" s="1">
        <f>F87*Data!C$2</f>
        <v>4.9022024536128E-17</v>
      </c>
      <c r="Z87" s="1">
        <f>G87*Data!D$2</f>
        <v>-7.6847133865347998E-17</v>
      </c>
      <c r="AA87" s="1">
        <f>H87*Data!E$2</f>
        <v>7.0581602873166004E-17</v>
      </c>
      <c r="AB87" s="1">
        <f>I87*Data!F$2</f>
        <v>0.32193786933945001</v>
      </c>
      <c r="AC87" s="1">
        <f>J87*Data!G$2</f>
        <v>-7.2860966498207997E-17</v>
      </c>
      <c r="AD87" s="1">
        <f>K87*Data!H$2</f>
        <v>0.45893231405600005</v>
      </c>
      <c r="AE87" s="1">
        <f>L87*Data!I$2</f>
        <v>-5.2865629193472007E-17</v>
      </c>
      <c r="AF87" s="1">
        <f>M87*Data!J$2</f>
        <v>3.4569057297485E-17</v>
      </c>
      <c r="AG87" s="1">
        <f>N87*Data!K$2</f>
        <v>1.9985322122216001E-17</v>
      </c>
      <c r="AH87" s="1">
        <f>O87*Data!L$2</f>
        <v>1.4310061876151999E-17</v>
      </c>
      <c r="AI87" s="1">
        <f>P87*Data!M$2</f>
        <v>1.8316548347598E-16</v>
      </c>
      <c r="AJ87" s="1">
        <f>Q87*Data!N$2</f>
        <v>0</v>
      </c>
      <c r="AK87" s="1">
        <f>R87*Data!O$2</f>
        <v>0</v>
      </c>
      <c r="AL87" s="1">
        <f>S87*Data!P$2</f>
        <v>-2.8799567882078E-18</v>
      </c>
      <c r="AM87" s="1">
        <f>T87*Data!Q$2</f>
        <v>-7.3023990747623988E-17</v>
      </c>
      <c r="AN87" s="4">
        <f t="shared" si="10"/>
        <v>2.6250001486655403</v>
      </c>
      <c r="AO87" s="4">
        <f t="shared" si="11"/>
        <v>2.625</v>
      </c>
    </row>
    <row r="88" spans="1:41" x14ac:dyDescent="0.2">
      <c r="A88" s="27">
        <f t="shared" si="12"/>
        <v>4.7500400000000109E-3</v>
      </c>
      <c r="B88" s="18">
        <v>2.65</v>
      </c>
      <c r="C88" s="4">
        <f t="shared" si="9"/>
        <v>1.65</v>
      </c>
      <c r="D88" s="30">
        <v>0.30839925000000001</v>
      </c>
      <c r="E88" s="1">
        <v>0.28111199999999997</v>
      </c>
      <c r="F88" s="1">
        <v>4.9709719999999999E-17</v>
      </c>
      <c r="G88" s="1">
        <v>-6.8895240000000002E-17</v>
      </c>
      <c r="H88" s="1">
        <v>6.9322240000000001E-17</v>
      </c>
      <c r="I88" s="1">
        <v>0.27830359999999998</v>
      </c>
      <c r="J88" s="1">
        <v>-7.2170009999999996E-17</v>
      </c>
      <c r="K88" s="1">
        <v>0.44058439999999999</v>
      </c>
      <c r="L88" s="1">
        <v>-5.3751320000000001E-17</v>
      </c>
      <c r="M88" s="1">
        <v>3.5457519999999997E-17</v>
      </c>
      <c r="N88" s="1">
        <v>2.060045E-17</v>
      </c>
      <c r="O88" s="1">
        <v>1.4503659999999999E-17</v>
      </c>
      <c r="P88" s="1">
        <v>1.9159390000000001E-16</v>
      </c>
      <c r="Q88" s="1">
        <v>0</v>
      </c>
      <c r="R88" s="1">
        <v>0</v>
      </c>
      <c r="S88" s="1">
        <v>-3.030711E-18</v>
      </c>
      <c r="T88" s="1">
        <v>-4.7031860000000001E-17</v>
      </c>
      <c r="U88" s="2">
        <f t="shared" si="8"/>
        <v>1</v>
      </c>
      <c r="X88" s="1">
        <f>E88*Data!B$2</f>
        <v>1.8731603795735998</v>
      </c>
      <c r="Y88" s="1">
        <f>F88*Data!C$2</f>
        <v>4.9943395451775996E-17</v>
      </c>
      <c r="Z88" s="1">
        <f>G88*Data!D$2</f>
        <v>-7.7770510833948003E-17</v>
      </c>
      <c r="AA88" s="1">
        <f>H88*Data!E$2</f>
        <v>7.1819601424895996E-17</v>
      </c>
      <c r="AB88" s="1">
        <f>I88*Data!F$2</f>
        <v>0.32543528872259997</v>
      </c>
      <c r="AC88" s="1">
        <f>J88*Data!G$2</f>
        <v>-7.4094004730592001E-17</v>
      </c>
      <c r="AD88" s="1">
        <f>K88*Data!H$2</f>
        <v>0.45140427169520003</v>
      </c>
      <c r="AE88" s="1">
        <f>L88*Data!I$2</f>
        <v>-5.5138190058112006E-17</v>
      </c>
      <c r="AF88" s="1">
        <f>M88*Data!J$2</f>
        <v>3.511274880428E-17</v>
      </c>
      <c r="AG88" s="1">
        <f>N88*Data!K$2</f>
        <v>2.029557158018E-17</v>
      </c>
      <c r="AH88" s="1">
        <f>O88*Data!L$2</f>
        <v>1.4672720462423998E-17</v>
      </c>
      <c r="AI88" s="1">
        <f>P88*Data!M$2</f>
        <v>1.8663311242242001E-16</v>
      </c>
      <c r="AJ88" s="1">
        <f>Q88*Data!N$2</f>
        <v>0</v>
      </c>
      <c r="AK88" s="1">
        <f>R88*Data!O$2</f>
        <v>0</v>
      </c>
      <c r="AL88" s="1">
        <f>S88*Data!P$2</f>
        <v>-2.9165738175977999E-18</v>
      </c>
      <c r="AM88" s="1">
        <f>T88*Data!Q$2</f>
        <v>-4.6499948476143998E-17</v>
      </c>
      <c r="AN88" s="4">
        <f t="shared" si="10"/>
        <v>2.6499999399913996</v>
      </c>
      <c r="AO88" s="4">
        <f t="shared" si="11"/>
        <v>2.65</v>
      </c>
    </row>
    <row r="89" spans="1:41" x14ac:dyDescent="0.2">
      <c r="A89" s="27">
        <f t="shared" si="12"/>
        <v>4.7506599999999621E-3</v>
      </c>
      <c r="B89" s="18">
        <v>2.6749999999999998</v>
      </c>
      <c r="C89" s="4">
        <f t="shared" si="9"/>
        <v>1.6749999999999998</v>
      </c>
      <c r="D89" s="30">
        <v>0.31314990999999998</v>
      </c>
      <c r="E89" s="1">
        <v>0.28546880000000002</v>
      </c>
      <c r="F89" s="1">
        <v>5.0626780000000003E-17</v>
      </c>
      <c r="G89" s="1">
        <v>-6.971323E-17</v>
      </c>
      <c r="H89" s="1">
        <v>7.0517189999999998E-17</v>
      </c>
      <c r="I89" s="1">
        <v>0.2812945</v>
      </c>
      <c r="J89" s="1">
        <v>-7.3371029999999997E-17</v>
      </c>
      <c r="K89" s="1">
        <v>0.43323679999999998</v>
      </c>
      <c r="L89" s="1">
        <v>-5.5966719999999999E-17</v>
      </c>
      <c r="M89" s="1">
        <v>3.6006549999999997E-17</v>
      </c>
      <c r="N89" s="1">
        <v>2.0915349999999999E-17</v>
      </c>
      <c r="O89" s="1">
        <v>1.4862150000000001E-17</v>
      </c>
      <c r="P89" s="1">
        <v>1.951537E-16</v>
      </c>
      <c r="Q89" s="1">
        <v>0</v>
      </c>
      <c r="R89" s="1">
        <v>0</v>
      </c>
      <c r="S89" s="1">
        <v>-3.0687600000000001E-18</v>
      </c>
      <c r="T89" s="1">
        <v>-7.5715550000000001E-17</v>
      </c>
      <c r="U89" s="2">
        <f t="shared" si="8"/>
        <v>1.0000001000000001</v>
      </c>
      <c r="X89" s="1">
        <f>E89*Data!B$2</f>
        <v>1.9021914602166403</v>
      </c>
      <c r="Y89" s="1">
        <f>F89*Data!C$2</f>
        <v>5.0864766367423999E-17</v>
      </c>
      <c r="Z89" s="1">
        <f>G89*Data!D$2</f>
        <v>-7.8693876514320993E-17</v>
      </c>
      <c r="AA89" s="1">
        <f>H89*Data!E$2</f>
        <v>7.3057599976626001E-17</v>
      </c>
      <c r="AB89" s="1">
        <f>I89*Data!F$2</f>
        <v>0.32893270810574998</v>
      </c>
      <c r="AC89" s="1">
        <f>J89*Data!G$2</f>
        <v>-7.5327042962976005E-17</v>
      </c>
      <c r="AD89" s="1">
        <f>K89*Data!H$2</f>
        <v>0.44387622933440002</v>
      </c>
      <c r="AE89" s="1">
        <f>L89*Data!I$2</f>
        <v>-5.7410750922752004E-17</v>
      </c>
      <c r="AF89" s="1">
        <f>M89*Data!J$2</f>
        <v>3.5656440311075E-17</v>
      </c>
      <c r="AG89" s="1">
        <f>N89*Data!K$2</f>
        <v>2.0605811186139999E-17</v>
      </c>
      <c r="AH89" s="1">
        <f>O89*Data!L$2</f>
        <v>1.503538916526E-17</v>
      </c>
      <c r="AI89" s="1">
        <f>P89*Data!M$2</f>
        <v>1.9010074136886E-16</v>
      </c>
      <c r="AJ89" s="1">
        <f>Q89*Data!N$2</f>
        <v>0</v>
      </c>
      <c r="AK89" s="1">
        <f>R89*Data!O$2</f>
        <v>0</v>
      </c>
      <c r="AL89" s="1">
        <f>S89*Data!P$2</f>
        <v>-2.9531898846479999E-18</v>
      </c>
      <c r="AM89" s="1">
        <f>T89*Data!Q$2</f>
        <v>-7.4859237415719998E-17</v>
      </c>
      <c r="AN89" s="4">
        <f t="shared" si="10"/>
        <v>2.67500039765679</v>
      </c>
      <c r="AO89" s="4">
        <f t="shared" si="11"/>
        <v>2.6749999999999998</v>
      </c>
    </row>
    <row r="90" spans="1:41" x14ac:dyDescent="0.2">
      <c r="A90" s="27">
        <f t="shared" si="12"/>
        <v>4.7512400000000454E-3</v>
      </c>
      <c r="B90" s="18">
        <v>2.7</v>
      </c>
      <c r="C90" s="4">
        <f t="shared" si="9"/>
        <v>1.7000000000000002</v>
      </c>
      <c r="D90" s="30">
        <v>0.31790115000000002</v>
      </c>
      <c r="E90" s="1">
        <v>0.28982550000000001</v>
      </c>
      <c r="F90" s="1">
        <v>5.154384E-17</v>
      </c>
      <c r="G90" s="1">
        <v>-7.0531229999999997E-17</v>
      </c>
      <c r="H90" s="1">
        <v>7.1712139999999995E-17</v>
      </c>
      <c r="I90" s="1">
        <v>0.28428530000000002</v>
      </c>
      <c r="J90" s="1">
        <v>-7.4572049999999998E-17</v>
      </c>
      <c r="K90" s="1">
        <v>0.42588920000000002</v>
      </c>
      <c r="L90" s="1">
        <v>-5.8182130000000002E-17</v>
      </c>
      <c r="M90" s="1">
        <v>3.6555579999999997E-17</v>
      </c>
      <c r="N90" s="1">
        <v>-3.4280899999999998E-17</v>
      </c>
      <c r="O90" s="1">
        <v>1.5220639999999999E-17</v>
      </c>
      <c r="P90" s="1">
        <v>1.9871349999999999E-16</v>
      </c>
      <c r="Q90" s="1">
        <v>0</v>
      </c>
      <c r="R90" s="1">
        <v>0</v>
      </c>
      <c r="S90" s="1">
        <v>-3.1068090000000001E-18</v>
      </c>
      <c r="T90" s="1">
        <v>-4.8888100000000001E-17</v>
      </c>
      <c r="U90" s="2">
        <f t="shared" si="8"/>
        <v>1</v>
      </c>
      <c r="X90" s="1">
        <f>E90*Data!B$2</f>
        <v>1.9312218745201502</v>
      </c>
      <c r="Y90" s="1">
        <f>F90*Data!C$2</f>
        <v>5.1786137283071995E-17</v>
      </c>
      <c r="Z90" s="1">
        <f>G90*Data!D$2</f>
        <v>-7.9617253482920998E-17</v>
      </c>
      <c r="AA90" s="1">
        <f>H90*Data!E$2</f>
        <v>7.4295598528355993E-17</v>
      </c>
      <c r="AB90" s="1">
        <f>I90*Data!F$2</f>
        <v>0.33243001055354998</v>
      </c>
      <c r="AC90" s="1">
        <f>J90*Data!G$2</f>
        <v>-7.6560081195360009E-17</v>
      </c>
      <c r="AD90" s="1">
        <f>K90*Data!H$2</f>
        <v>0.43634818697360006</v>
      </c>
      <c r="AE90" s="1">
        <f>L90*Data!I$2</f>
        <v>-5.9683322045408004E-17</v>
      </c>
      <c r="AF90" s="1">
        <f>M90*Data!J$2</f>
        <v>3.6200131817869999E-17</v>
      </c>
      <c r="AG90" s="1">
        <f>N90*Data!K$2</f>
        <v>-3.3773556392359995E-17</v>
      </c>
      <c r="AH90" s="1">
        <f>O90*Data!L$2</f>
        <v>1.5398057868095998E-17</v>
      </c>
      <c r="AI90" s="1">
        <f>P90*Data!M$2</f>
        <v>1.9356837031529999E-16</v>
      </c>
      <c r="AJ90" s="1">
        <f>Q90*Data!N$2</f>
        <v>0</v>
      </c>
      <c r="AK90" s="1">
        <f>R90*Data!O$2</f>
        <v>0</v>
      </c>
      <c r="AL90" s="1">
        <f>S90*Data!P$2</f>
        <v>-2.9898059516981999E-18</v>
      </c>
      <c r="AM90" s="1">
        <f>T90*Data!Q$2</f>
        <v>-4.8335195144240002E-17</v>
      </c>
      <c r="AN90" s="4">
        <f t="shared" si="10"/>
        <v>2.7000000720472999</v>
      </c>
      <c r="AO90" s="4">
        <f t="shared" si="11"/>
        <v>2.7</v>
      </c>
    </row>
    <row r="91" spans="1:41" x14ac:dyDescent="0.2">
      <c r="A91" s="27">
        <f t="shared" si="12"/>
        <v>4.751789999999978E-3</v>
      </c>
      <c r="B91" s="18">
        <v>2.7250000000000001</v>
      </c>
      <c r="C91" s="4">
        <f t="shared" si="9"/>
        <v>1.7250000000000001</v>
      </c>
      <c r="D91" s="30">
        <v>0.32265294</v>
      </c>
      <c r="E91" s="1">
        <v>0.2941822</v>
      </c>
      <c r="F91" s="1">
        <v>5.2460899999999998E-17</v>
      </c>
      <c r="G91" s="1">
        <v>-7.1349219999999996E-17</v>
      </c>
      <c r="H91" s="1">
        <v>7.2907090000000004E-17</v>
      </c>
      <c r="I91" s="1">
        <v>0.28727619999999998</v>
      </c>
      <c r="J91" s="1">
        <v>-7.5773069999999999E-17</v>
      </c>
      <c r="K91" s="1">
        <v>0.41854160000000001</v>
      </c>
      <c r="L91" s="1">
        <v>-6.0397529999999994E-17</v>
      </c>
      <c r="M91" s="1">
        <v>3.7104599999999999E-17</v>
      </c>
      <c r="N91" s="1">
        <v>2.1545150000000001E-17</v>
      </c>
      <c r="O91" s="1">
        <v>1.557912E-17</v>
      </c>
      <c r="P91" s="1">
        <v>2.022733E-16</v>
      </c>
      <c r="Q91" s="1">
        <v>0</v>
      </c>
      <c r="R91" s="1">
        <v>0</v>
      </c>
      <c r="S91" s="1">
        <v>-3.1448590000000001E-18</v>
      </c>
      <c r="T91" s="1">
        <v>-4.9816219999999998E-17</v>
      </c>
      <c r="U91" s="2">
        <f t="shared" si="8"/>
        <v>1</v>
      </c>
      <c r="X91" s="1">
        <f>E91*Data!B$2</f>
        <v>1.9602522888236602</v>
      </c>
      <c r="Y91" s="1">
        <f>F91*Data!C$2</f>
        <v>5.2707508198719997E-17</v>
      </c>
      <c r="Z91" s="1">
        <f>G91*Data!D$2</f>
        <v>-8.0540619163293988E-17</v>
      </c>
      <c r="AA91" s="1">
        <f>H91*Data!E$2</f>
        <v>7.5533597080085997E-17</v>
      </c>
      <c r="AB91" s="1">
        <f>I91*Data!F$2</f>
        <v>0.33592742993669994</v>
      </c>
      <c r="AC91" s="1">
        <f>J91*Data!G$2</f>
        <v>-7.7793119427744013E-17</v>
      </c>
      <c r="AD91" s="1">
        <f>K91*Data!H$2</f>
        <v>0.42882014461280005</v>
      </c>
      <c r="AE91" s="1">
        <f>L91*Data!I$2</f>
        <v>-6.1955882910048002E-17</v>
      </c>
      <c r="AF91" s="1">
        <f>M91*Data!J$2</f>
        <v>3.6743813421900002E-17</v>
      </c>
      <c r="AG91" s="1">
        <f>N91*Data!K$2</f>
        <v>2.122629039806E-17</v>
      </c>
      <c r="AH91" s="1">
        <f>O91*Data!L$2</f>
        <v>1.5760716454367997E-17</v>
      </c>
      <c r="AI91" s="1">
        <f>P91*Data!M$2</f>
        <v>1.9703599926174001E-16</v>
      </c>
      <c r="AJ91" s="1">
        <f>Q91*Data!N$2</f>
        <v>0</v>
      </c>
      <c r="AK91" s="1">
        <f>R91*Data!O$2</f>
        <v>0</v>
      </c>
      <c r="AL91" s="1">
        <f>S91*Data!P$2</f>
        <v>-3.0264229810881998E-18</v>
      </c>
      <c r="AM91" s="1">
        <f>T91*Data!Q$2</f>
        <v>-4.9252818478287995E-17</v>
      </c>
      <c r="AN91" s="4">
        <f t="shared" si="10"/>
        <v>2.72499986337316</v>
      </c>
      <c r="AO91" s="4">
        <f t="shared" si="11"/>
        <v>2.7250000000000001</v>
      </c>
    </row>
    <row r="92" spans="1:41" x14ac:dyDescent="0.2">
      <c r="A92" s="27">
        <f>D92-D91</f>
        <v>4.7523300000000268E-3</v>
      </c>
      <c r="B92" s="18">
        <v>2.75</v>
      </c>
      <c r="C92" s="4">
        <f t="shared" si="9"/>
        <v>1.75</v>
      </c>
      <c r="D92" s="30">
        <v>0.32740527000000003</v>
      </c>
      <c r="E92" s="1">
        <v>0.298539</v>
      </c>
      <c r="F92" s="1">
        <v>5.3377960000000002E-17</v>
      </c>
      <c r="G92" s="1">
        <v>-7.2167220000000005E-17</v>
      </c>
      <c r="H92" s="1">
        <v>7.4102040000000001E-17</v>
      </c>
      <c r="I92" s="1">
        <v>0.290267</v>
      </c>
      <c r="J92" s="1">
        <v>-7.697409E-17</v>
      </c>
      <c r="K92" s="1">
        <v>0.411194</v>
      </c>
      <c r="L92" s="1">
        <v>-6.2612939999999996E-17</v>
      </c>
      <c r="M92" s="1">
        <v>2.5969819999999999E-16</v>
      </c>
      <c r="N92" s="1">
        <v>2.1860060000000001E-17</v>
      </c>
      <c r="O92" s="1">
        <v>1.5937609999999999E-17</v>
      </c>
      <c r="P92" s="1">
        <v>2.0583309999999999E-16</v>
      </c>
      <c r="Q92" s="1">
        <v>0</v>
      </c>
      <c r="R92" s="1">
        <v>0</v>
      </c>
      <c r="S92" s="1">
        <v>-3.1829080000000002E-18</v>
      </c>
      <c r="T92" s="1">
        <v>-5.0744349999999999E-17</v>
      </c>
      <c r="U92" s="2">
        <f t="shared" si="8"/>
        <v>1.0000000000000004</v>
      </c>
      <c r="X92" s="1">
        <f>E92*Data!B$2</f>
        <v>1.9892833694667</v>
      </c>
      <c r="Y92" s="1">
        <f>F92*Data!C$2</f>
        <v>5.3628879114367999E-17</v>
      </c>
      <c r="Z92" s="1">
        <f>G92*Data!D$2</f>
        <v>-8.1463996131894005E-17</v>
      </c>
      <c r="AA92" s="1">
        <f>H92*Data!E$2</f>
        <v>7.6771595631816002E-17</v>
      </c>
      <c r="AB92" s="1">
        <f>I92*Data!F$2</f>
        <v>0.33942473238449999</v>
      </c>
      <c r="AC92" s="1">
        <f>J92*Data!G$2</f>
        <v>-7.9026157660128004E-17</v>
      </c>
      <c r="AD92" s="1">
        <f>K92*Data!H$2</f>
        <v>0.42129210225200003</v>
      </c>
      <c r="AE92" s="1">
        <f>L92*Data!I$2</f>
        <v>-6.4228454032704002E-17</v>
      </c>
      <c r="AF92" s="1">
        <f>M92*Data!J$2</f>
        <v>2.5717302455229998E-16</v>
      </c>
      <c r="AG92" s="1">
        <f>N92*Data!K$2</f>
        <v>2.1536539856023999E-17</v>
      </c>
      <c r="AH92" s="1">
        <f>O92*Data!L$2</f>
        <v>1.6123385157203996E-17</v>
      </c>
      <c r="AI92" s="1">
        <f>P92*Data!M$2</f>
        <v>2.0050362820817998E-16</v>
      </c>
      <c r="AJ92" s="1">
        <f>Q92*Data!N$2</f>
        <v>0</v>
      </c>
      <c r="AK92" s="1">
        <f>R92*Data!O$2</f>
        <v>0</v>
      </c>
      <c r="AL92" s="1">
        <f>S92*Data!P$2</f>
        <v>-3.0630390481384002E-18</v>
      </c>
      <c r="AM92" s="1">
        <f>T92*Data!Q$2</f>
        <v>-5.0170451699239999E-17</v>
      </c>
      <c r="AN92" s="4">
        <f t="shared" si="10"/>
        <v>2.7500002041032006</v>
      </c>
      <c r="AO92" s="4">
        <f t="shared" si="11"/>
        <v>2.75</v>
      </c>
    </row>
    <row r="93" spans="1:41" x14ac:dyDescent="0.2">
      <c r="A93" s="27">
        <f>D93-D92</f>
        <v>4.7528399999999804E-3</v>
      </c>
      <c r="B93" s="18">
        <v>2.7749999999999999</v>
      </c>
      <c r="C93" s="4">
        <f t="shared" si="9"/>
        <v>1.7749999999999999</v>
      </c>
      <c r="D93" s="30">
        <v>0.33215811000000001</v>
      </c>
      <c r="E93" s="1">
        <v>0.30289569999999999</v>
      </c>
      <c r="F93" s="1">
        <v>5.4295019999999999E-17</v>
      </c>
      <c r="G93" s="1">
        <v>-7.2985210000000003E-17</v>
      </c>
      <c r="H93" s="1">
        <v>7.5296989999999998E-17</v>
      </c>
      <c r="I93" s="1">
        <v>0.29325790000000002</v>
      </c>
      <c r="J93" s="1">
        <v>-7.8175100000000002E-17</v>
      </c>
      <c r="K93" s="1">
        <v>0.40384639999999999</v>
      </c>
      <c r="L93" s="1">
        <v>-6.4828340000000001E-17</v>
      </c>
      <c r="M93" s="1">
        <v>3.8202659999999999E-17</v>
      </c>
      <c r="N93" s="1">
        <v>2.2174959999999999E-17</v>
      </c>
      <c r="O93" s="1">
        <v>-1.145948E-17</v>
      </c>
      <c r="P93" s="1">
        <v>2.0939290000000001E-16</v>
      </c>
      <c r="Q93" s="1">
        <v>0</v>
      </c>
      <c r="R93" s="1">
        <v>0</v>
      </c>
      <c r="S93" s="1">
        <v>-3.2209580000000001E-18</v>
      </c>
      <c r="T93" s="1">
        <v>-5.1672470000000002E-17</v>
      </c>
      <c r="U93" s="2">
        <f t="shared" si="8"/>
        <v>1</v>
      </c>
      <c r="X93" s="1">
        <f>E93*Data!B$2</f>
        <v>2.0183137837702101</v>
      </c>
      <c r="Y93" s="1">
        <f>F93*Data!C$2</f>
        <v>5.4550250030015996E-17</v>
      </c>
      <c r="Z93" s="1">
        <f>G93*Data!D$2</f>
        <v>-8.2387361812266996E-17</v>
      </c>
      <c r="AA93" s="1">
        <f>H93*Data!E$2</f>
        <v>7.8009594183545994E-17</v>
      </c>
      <c r="AB93" s="1">
        <f>I93*Data!F$2</f>
        <v>0.34292215176765001</v>
      </c>
      <c r="AC93" s="1">
        <f>J93*Data!G$2</f>
        <v>-8.0259185625920017E-17</v>
      </c>
      <c r="AD93" s="1">
        <f>K93*Data!H$2</f>
        <v>0.41376405989120002</v>
      </c>
      <c r="AE93" s="1">
        <f>L93*Data!I$2</f>
        <v>-6.6501014897344012E-17</v>
      </c>
      <c r="AF93" s="1">
        <f>M93*Data!J$2</f>
        <v>3.7831196435490002E-17</v>
      </c>
      <c r="AG93" s="1">
        <f>N93*Data!K$2</f>
        <v>2.1846779461983998E-17</v>
      </c>
      <c r="AH93" s="1">
        <f>O93*Data!L$2</f>
        <v>-1.1593056282671998E-17</v>
      </c>
      <c r="AI93" s="1">
        <f>P93*Data!M$2</f>
        <v>2.0397125715461999E-16</v>
      </c>
      <c r="AJ93" s="1">
        <f>Q93*Data!N$2</f>
        <v>0</v>
      </c>
      <c r="AK93" s="1">
        <f>R93*Data!O$2</f>
        <v>0</v>
      </c>
      <c r="AL93" s="1">
        <f>S93*Data!P$2</f>
        <v>-3.0996560775284001E-18</v>
      </c>
      <c r="AM93" s="1">
        <f>T93*Data!Q$2</f>
        <v>-5.1088075033287998E-17</v>
      </c>
      <c r="AN93" s="4">
        <f t="shared" si="10"/>
        <v>2.7749999954290603</v>
      </c>
      <c r="AO93" s="4">
        <f t="shared" si="11"/>
        <v>2.7749999999999999</v>
      </c>
    </row>
    <row r="94" spans="1:41" x14ac:dyDescent="0.2">
      <c r="A94" s="27">
        <f t="shared" ref="A94:A108" si="13">D94-D93</f>
        <v>4.7533300000000001E-3</v>
      </c>
      <c r="B94" s="18">
        <v>2.8</v>
      </c>
      <c r="C94" s="4">
        <f t="shared" si="9"/>
        <v>1.7999999999999998</v>
      </c>
      <c r="D94" s="30">
        <v>0.33691144000000001</v>
      </c>
      <c r="E94" s="1">
        <v>0.30725239999999998</v>
      </c>
      <c r="F94" s="1">
        <v>5.5212080000000003E-17</v>
      </c>
      <c r="G94" s="1">
        <v>-7.3803200000000002E-17</v>
      </c>
      <c r="H94" s="1">
        <v>7.6491950000000005E-17</v>
      </c>
      <c r="I94" s="1">
        <v>0.29624879999999998</v>
      </c>
      <c r="J94" s="1">
        <v>-7.9376120000000003E-17</v>
      </c>
      <c r="K94" s="1">
        <v>0.39649879999999998</v>
      </c>
      <c r="L94" s="1">
        <v>-6.7043750000000004E-17</v>
      </c>
      <c r="M94" s="1">
        <v>3.8751689999999999E-17</v>
      </c>
      <c r="N94" s="1">
        <v>7.8001010000000001E-17</v>
      </c>
      <c r="O94" s="1">
        <v>1.6654589999999999E-17</v>
      </c>
      <c r="P94" s="1">
        <v>2.129527E-16</v>
      </c>
      <c r="Q94" s="1">
        <v>0</v>
      </c>
      <c r="R94" s="1">
        <v>0</v>
      </c>
      <c r="S94" s="1">
        <v>-3.2590069999999998E-18</v>
      </c>
      <c r="T94" s="1">
        <v>-2.4845019999999999E-17</v>
      </c>
      <c r="U94" s="2">
        <f t="shared" si="8"/>
        <v>1</v>
      </c>
      <c r="X94" s="1">
        <f>E94*Data!B$2</f>
        <v>2.0473441980737199</v>
      </c>
      <c r="Y94" s="1">
        <f>F94*Data!C$2</f>
        <v>5.5471620945663998E-17</v>
      </c>
      <c r="Z94" s="1">
        <f>G94*Data!D$2</f>
        <v>-8.3310727492639998E-17</v>
      </c>
      <c r="AA94" s="1">
        <f>H94*Data!E$2</f>
        <v>7.9247603095529999E-17</v>
      </c>
      <c r="AB94" s="1">
        <f>I94*Data!F$2</f>
        <v>0.34641957115079997</v>
      </c>
      <c r="AC94" s="1">
        <f>J94*Data!G$2</f>
        <v>-8.1492223858304008E-17</v>
      </c>
      <c r="AD94" s="1">
        <f>K94*Data!H$2</f>
        <v>0.40623601753040001</v>
      </c>
      <c r="AE94" s="1">
        <f>L94*Data!I$2</f>
        <v>-6.8773586020000012E-17</v>
      </c>
      <c r="AF94" s="1">
        <f>M94*Data!J$2</f>
        <v>3.8374887942285001E-17</v>
      </c>
      <c r="AG94" s="1">
        <f>N94*Data!K$2</f>
        <v>7.6846626252404002E-17</v>
      </c>
      <c r="AH94" s="1">
        <f>O94*Data!L$2</f>
        <v>1.6848722562875999E-17</v>
      </c>
      <c r="AI94" s="1">
        <f>P94*Data!M$2</f>
        <v>2.0743888610105998E-16</v>
      </c>
      <c r="AJ94" s="1">
        <f>Q94*Data!N$2</f>
        <v>0</v>
      </c>
      <c r="AK94" s="1">
        <f>R94*Data!O$2</f>
        <v>0</v>
      </c>
      <c r="AL94" s="1">
        <f>S94*Data!P$2</f>
        <v>-3.1362721445785997E-18</v>
      </c>
      <c r="AM94" s="1">
        <f>T94*Data!Q$2</f>
        <v>-2.4564032761807998E-17</v>
      </c>
      <c r="AN94" s="4">
        <f t="shared" si="10"/>
        <v>2.79999978675492</v>
      </c>
      <c r="AO94" s="4">
        <f t="shared" si="11"/>
        <v>2.8</v>
      </c>
    </row>
    <row r="95" spans="1:41" x14ac:dyDescent="0.2">
      <c r="A95" s="27">
        <f t="shared" si="13"/>
        <v>4.7537999999999747E-3</v>
      </c>
      <c r="B95" s="18">
        <v>2.8250000000000002</v>
      </c>
      <c r="C95" s="4">
        <f t="shared" si="9"/>
        <v>1.8250000000000002</v>
      </c>
      <c r="D95" s="30">
        <v>0.34166523999999998</v>
      </c>
      <c r="E95" s="1">
        <v>0.31160919999999998</v>
      </c>
      <c r="F95" s="1">
        <v>5.6129139999999994E-17</v>
      </c>
      <c r="G95" s="1">
        <v>-7.4621199999999999E-17</v>
      </c>
      <c r="H95" s="1">
        <v>7.7686900000000002E-17</v>
      </c>
      <c r="I95" s="1">
        <v>0.29923959999999999</v>
      </c>
      <c r="J95" s="1">
        <v>-8.0577140000000004E-17</v>
      </c>
      <c r="K95" s="1">
        <v>0.38915119999999997</v>
      </c>
      <c r="L95" s="1">
        <v>-6.9259149999999996E-17</v>
      </c>
      <c r="M95" s="1">
        <v>3.9300719999999999E-17</v>
      </c>
      <c r="N95" s="1">
        <v>-3.2706390000000002E-17</v>
      </c>
      <c r="O95" s="1">
        <v>1.701307E-17</v>
      </c>
      <c r="P95" s="1">
        <v>2.1651250000000001E-16</v>
      </c>
      <c r="Q95" s="1">
        <v>0</v>
      </c>
      <c r="R95" s="1">
        <v>0</v>
      </c>
      <c r="S95" s="1">
        <v>-3.2970559999999999E-18</v>
      </c>
      <c r="T95" s="1">
        <v>-8.1284290000000003E-17</v>
      </c>
      <c r="U95" s="2">
        <f t="shared" si="8"/>
        <v>0.99999999999999989</v>
      </c>
      <c r="X95" s="1">
        <f>E95*Data!B$2</f>
        <v>2.07637527871676</v>
      </c>
      <c r="Y95" s="1">
        <f>F95*Data!C$2</f>
        <v>5.6392991861311988E-17</v>
      </c>
      <c r="Z95" s="1">
        <f>G95*Data!D$2</f>
        <v>-8.4234104461239991E-17</v>
      </c>
      <c r="AA95" s="1">
        <f>H95*Data!E$2</f>
        <v>8.0485601647260004E-17</v>
      </c>
      <c r="AB95" s="1">
        <f>I95*Data!F$2</f>
        <v>0.34991687359859996</v>
      </c>
      <c r="AC95" s="1">
        <f>J95*Data!G$2</f>
        <v>-8.2725262090688012E-17</v>
      </c>
      <c r="AD95" s="1">
        <f>K95*Data!H$2</f>
        <v>0.39870797516959999</v>
      </c>
      <c r="AE95" s="1">
        <f>L95*Data!I$2</f>
        <v>-7.1046146884639998E-17</v>
      </c>
      <c r="AF95" s="1">
        <f>M95*Data!J$2</f>
        <v>3.8918579449080001E-17</v>
      </c>
      <c r="AG95" s="1">
        <f>N95*Data!K$2</f>
        <v>-3.2222348510556001E-17</v>
      </c>
      <c r="AH95" s="1">
        <f>O95*Data!L$2</f>
        <v>1.7211381149147998E-17</v>
      </c>
      <c r="AI95" s="1">
        <f>P95*Data!M$2</f>
        <v>2.109065150475E-16</v>
      </c>
      <c r="AJ95" s="1">
        <f>Q95*Data!N$2</f>
        <v>0</v>
      </c>
      <c r="AK95" s="1">
        <f>R95*Data!O$2</f>
        <v>0</v>
      </c>
      <c r="AL95" s="1">
        <f>S95*Data!P$2</f>
        <v>-3.1728882116287997E-18</v>
      </c>
      <c r="AM95" s="1">
        <f>T95*Data!Q$2</f>
        <v>-8.0364997193816003E-17</v>
      </c>
      <c r="AN95" s="4">
        <f t="shared" si="10"/>
        <v>2.8250001274849601</v>
      </c>
      <c r="AO95" s="4">
        <f t="shared" si="11"/>
        <v>2.8250000000000002</v>
      </c>
    </row>
    <row r="96" spans="1:41" x14ac:dyDescent="0.2">
      <c r="A96" s="27">
        <f t="shared" si="13"/>
        <v>4.7542500000000154E-3</v>
      </c>
      <c r="B96" s="18">
        <v>2.85</v>
      </c>
      <c r="C96" s="4">
        <f t="shared" si="9"/>
        <v>1.85</v>
      </c>
      <c r="D96" s="30">
        <v>0.34641949</v>
      </c>
      <c r="E96" s="1">
        <v>0.31596590000000002</v>
      </c>
      <c r="F96" s="1">
        <v>5.7046200000000004E-17</v>
      </c>
      <c r="G96" s="1">
        <v>-7.5439189999999997E-17</v>
      </c>
      <c r="H96" s="1">
        <v>7.8881849999999999E-17</v>
      </c>
      <c r="I96" s="1">
        <v>0.30223050000000001</v>
      </c>
      <c r="J96" s="1">
        <v>-8.1778160000000006E-17</v>
      </c>
      <c r="K96" s="1">
        <v>0.38180360000000002</v>
      </c>
      <c r="L96" s="1">
        <v>-7.1474559999999998E-17</v>
      </c>
      <c r="M96" s="1">
        <v>3.984974E-17</v>
      </c>
      <c r="N96" s="1">
        <v>2.311966E-17</v>
      </c>
      <c r="O96" s="1">
        <v>1.7371559999999999E-17</v>
      </c>
      <c r="P96" s="1">
        <v>2.200723E-16</v>
      </c>
      <c r="Q96" s="1">
        <v>-6.9388940000000007E-18</v>
      </c>
      <c r="R96" s="1">
        <v>0</v>
      </c>
      <c r="S96" s="1">
        <v>-3.3351059999999998E-18</v>
      </c>
      <c r="T96" s="1">
        <v>-5.4456839999999997E-17</v>
      </c>
      <c r="U96" s="2">
        <f t="shared" si="8"/>
        <v>1</v>
      </c>
      <c r="X96" s="1">
        <f>E96*Data!B$2</f>
        <v>2.1054056930202703</v>
      </c>
      <c r="Y96" s="1">
        <f>F96*Data!C$2</f>
        <v>5.7314362776959996E-17</v>
      </c>
      <c r="Z96" s="1">
        <f>G96*Data!D$2</f>
        <v>-8.5157470141612993E-17</v>
      </c>
      <c r="AA96" s="1">
        <f>H96*Data!E$2</f>
        <v>8.1723600198989996E-17</v>
      </c>
      <c r="AB96" s="1">
        <f>I96*Data!F$2</f>
        <v>0.35341429298174998</v>
      </c>
      <c r="AC96" s="1">
        <f>J96*Data!G$2</f>
        <v>-8.3958300323072016E-17</v>
      </c>
      <c r="AD96" s="1">
        <f>K96*Data!H$2</f>
        <v>0.39117993280880003</v>
      </c>
      <c r="AE96" s="1">
        <f>L96*Data!I$2</f>
        <v>-7.331871800729601E-17</v>
      </c>
      <c r="AF96" s="1">
        <f>M96*Data!J$2</f>
        <v>3.9462261053109998E-17</v>
      </c>
      <c r="AG96" s="1">
        <f>N96*Data!K$2</f>
        <v>2.2777498279864E-17</v>
      </c>
      <c r="AH96" s="1">
        <f>O96*Data!L$2</f>
        <v>1.7574049851983997E-17</v>
      </c>
      <c r="AI96" s="1">
        <f>P96*Data!M$2</f>
        <v>2.1437414399393999E-16</v>
      </c>
      <c r="AJ96" s="1">
        <f>Q96*Data!N$2</f>
        <v>-7.0529673356918019E-18</v>
      </c>
      <c r="AK96" s="1">
        <f>R96*Data!O$2</f>
        <v>0</v>
      </c>
      <c r="AL96" s="1">
        <f>S96*Data!P$2</f>
        <v>-3.2095052410187996E-18</v>
      </c>
      <c r="AM96" s="1">
        <f>T96*Data!Q$2</f>
        <v>-5.3840954922335994E-17</v>
      </c>
      <c r="AN96" s="4">
        <f t="shared" si="10"/>
        <v>2.8499999188108203</v>
      </c>
      <c r="AO96" s="4">
        <f t="shared" si="11"/>
        <v>2.85</v>
      </c>
    </row>
    <row r="97" spans="1:41" x14ac:dyDescent="0.2">
      <c r="A97" s="27">
        <f t="shared" si="13"/>
        <v>4.7546700000000164E-3</v>
      </c>
      <c r="B97" s="18">
        <v>2.875</v>
      </c>
      <c r="C97" s="4">
        <f t="shared" si="9"/>
        <v>1.875</v>
      </c>
      <c r="D97" s="30">
        <v>0.35117416000000001</v>
      </c>
      <c r="E97" s="1">
        <v>0.32032270000000002</v>
      </c>
      <c r="F97" s="1">
        <v>5.7963260000000001E-17</v>
      </c>
      <c r="G97" s="1">
        <v>-7.6257190000000006E-17</v>
      </c>
      <c r="H97" s="1">
        <v>8.0076799999999996E-17</v>
      </c>
      <c r="I97" s="1">
        <v>0.30522129999999997</v>
      </c>
      <c r="J97" s="1">
        <v>-8.2979179999999994E-17</v>
      </c>
      <c r="K97" s="1">
        <v>0.37445600000000001</v>
      </c>
      <c r="L97" s="1">
        <v>-7.3689960000000003E-17</v>
      </c>
      <c r="M97" s="1">
        <v>4.039877E-17</v>
      </c>
      <c r="N97" s="1">
        <v>2.3434569999999999E-17</v>
      </c>
      <c r="O97" s="1">
        <v>1.7730050000000001E-17</v>
      </c>
      <c r="P97" s="1">
        <v>2.2363210000000001E-16</v>
      </c>
      <c r="Q97" s="1">
        <v>-6.9388940000000007E-18</v>
      </c>
      <c r="R97" s="1">
        <v>0</v>
      </c>
      <c r="S97" s="1">
        <v>-3.3731549999999999E-18</v>
      </c>
      <c r="T97" s="1">
        <v>-5.538496E-17</v>
      </c>
      <c r="U97" s="2">
        <f t="shared" si="8"/>
        <v>1.0000000000000002</v>
      </c>
      <c r="X97" s="1">
        <f>E97*Data!B$2</f>
        <v>2.1344367736633103</v>
      </c>
      <c r="Y97" s="1">
        <f>F97*Data!C$2</f>
        <v>5.8235733692607992E-17</v>
      </c>
      <c r="Z97" s="1">
        <f>G97*Data!D$2</f>
        <v>-8.6080847110212998E-17</v>
      </c>
      <c r="AA97" s="1">
        <f>H97*Data!E$2</f>
        <v>8.296159875072E-17</v>
      </c>
      <c r="AB97" s="1">
        <f>I97*Data!F$2</f>
        <v>0.35691159542954992</v>
      </c>
      <c r="AC97" s="1">
        <f>J97*Data!G$2</f>
        <v>-8.5191338555456007E-17</v>
      </c>
      <c r="AD97" s="1">
        <f>K97*Data!H$2</f>
        <v>0.38365189044800002</v>
      </c>
      <c r="AE97" s="1">
        <f>L97*Data!I$2</f>
        <v>-7.5591278871936008E-17</v>
      </c>
      <c r="AF97" s="1">
        <f>M97*Data!J$2</f>
        <v>4.0005952559904997E-17</v>
      </c>
      <c r="AG97" s="1">
        <f>N97*Data!K$2</f>
        <v>2.3087747737828E-17</v>
      </c>
      <c r="AH97" s="1">
        <f>O97*Data!L$2</f>
        <v>1.7936718554819999E-17</v>
      </c>
      <c r="AI97" s="1">
        <f>P97*Data!M$2</f>
        <v>2.1784177294038E-16</v>
      </c>
      <c r="AJ97" s="1">
        <f>Q97*Data!N$2</f>
        <v>-7.0529673356918019E-18</v>
      </c>
      <c r="AK97" s="1">
        <f>R97*Data!O$2</f>
        <v>0</v>
      </c>
      <c r="AL97" s="1">
        <f>S97*Data!P$2</f>
        <v>-3.246121308069E-18</v>
      </c>
      <c r="AM97" s="1">
        <f>T97*Data!Q$2</f>
        <v>-5.4758578256384E-17</v>
      </c>
      <c r="AN97" s="4">
        <f t="shared" si="10"/>
        <v>2.8750002595408604</v>
      </c>
      <c r="AO97" s="4">
        <f t="shared" si="11"/>
        <v>2.875</v>
      </c>
    </row>
    <row r="98" spans="1:41" x14ac:dyDescent="0.2">
      <c r="A98" s="27">
        <f t="shared" si="13"/>
        <v>4.7550899999999618E-3</v>
      </c>
      <c r="B98" s="18">
        <v>2.9</v>
      </c>
      <c r="C98" s="4">
        <f t="shared" si="9"/>
        <v>1.9</v>
      </c>
      <c r="D98" s="30">
        <v>0.35592924999999997</v>
      </c>
      <c r="E98" s="1">
        <v>0.32467940000000001</v>
      </c>
      <c r="F98" s="1">
        <v>5.8880319999999999E-17</v>
      </c>
      <c r="G98" s="1">
        <v>-7.7075180000000005E-17</v>
      </c>
      <c r="H98" s="1">
        <v>8.1271750000000005E-17</v>
      </c>
      <c r="I98" s="1">
        <v>0.30821219999999999</v>
      </c>
      <c r="J98" s="1">
        <v>-8.4180199999999995E-17</v>
      </c>
      <c r="K98" s="1">
        <v>0.3671084</v>
      </c>
      <c r="L98" s="1">
        <v>-7.5905370000000005E-17</v>
      </c>
      <c r="M98" s="1">
        <v>4.09478E-17</v>
      </c>
      <c r="N98" s="1">
        <v>2.3749470000000001E-17</v>
      </c>
      <c r="O98" s="1">
        <v>1.8088530000000001E-17</v>
      </c>
      <c r="P98" s="1">
        <v>2.271919E-16</v>
      </c>
      <c r="Q98" s="1">
        <v>0</v>
      </c>
      <c r="R98" s="1">
        <v>0</v>
      </c>
      <c r="S98" s="1">
        <v>2.434437E-17</v>
      </c>
      <c r="T98" s="1">
        <v>-5.6313079999999997E-17</v>
      </c>
      <c r="U98" s="2">
        <f t="shared" si="8"/>
        <v>0.99999999999999989</v>
      </c>
      <c r="X98" s="1">
        <f>E98*Data!B$2</f>
        <v>2.1634671879668201</v>
      </c>
      <c r="Y98" s="1">
        <f>F98*Data!C$2</f>
        <v>5.9157104608256001E-17</v>
      </c>
      <c r="Z98" s="1">
        <f>G98*Data!D$2</f>
        <v>-8.7004212790586001E-17</v>
      </c>
      <c r="AA98" s="1">
        <f>H98*Data!E$2</f>
        <v>8.4199597302450004E-17</v>
      </c>
      <c r="AB98" s="1">
        <f>I98*Data!F$2</f>
        <v>0.36040901481269999</v>
      </c>
      <c r="AC98" s="1">
        <f>J98*Data!G$2</f>
        <v>-8.6424376787839999E-17</v>
      </c>
      <c r="AD98" s="1">
        <f>K98*Data!H$2</f>
        <v>0.37612384808720001</v>
      </c>
      <c r="AE98" s="1">
        <f>L98*Data!I$2</f>
        <v>-7.7863849994592008E-17</v>
      </c>
      <c r="AF98" s="1">
        <f>M98*Data!J$2</f>
        <v>4.0549644066700003E-17</v>
      </c>
      <c r="AG98" s="1">
        <f>N98*Data!K$2</f>
        <v>2.3397987343788001E-17</v>
      </c>
      <c r="AH98" s="1">
        <f>O98*Data!L$2</f>
        <v>1.8299377141091998E-17</v>
      </c>
      <c r="AI98" s="1">
        <f>P98*Data!M$2</f>
        <v>2.2130940188682E-16</v>
      </c>
      <c r="AJ98" s="1">
        <f>Q98*Data!N$2</f>
        <v>0</v>
      </c>
      <c r="AK98" s="1">
        <f>R98*Data!O$2</f>
        <v>0</v>
      </c>
      <c r="AL98" s="1">
        <f>S98*Data!P$2</f>
        <v>2.3427556156925998E-17</v>
      </c>
      <c r="AM98" s="1">
        <f>T98*Data!Q$2</f>
        <v>-5.5676201590431992E-17</v>
      </c>
      <c r="AN98" s="4">
        <f t="shared" si="10"/>
        <v>2.9000000508667201</v>
      </c>
      <c r="AO98" s="4">
        <f t="shared" si="11"/>
        <v>2.9</v>
      </c>
    </row>
    <row r="99" spans="1:41" x14ac:dyDescent="0.2">
      <c r="A99" s="27">
        <f t="shared" si="13"/>
        <v>4.7554900000000289E-3</v>
      </c>
      <c r="B99" s="18">
        <v>2.9249999999999998</v>
      </c>
      <c r="C99" s="4">
        <f t="shared" si="9"/>
        <v>1.9249999999999998</v>
      </c>
      <c r="D99" s="30">
        <v>0.36068474</v>
      </c>
      <c r="E99" s="1">
        <v>0.3290361</v>
      </c>
      <c r="F99" s="1">
        <v>5.9797379999999996E-17</v>
      </c>
      <c r="G99" s="1">
        <v>-7.7893180000000001E-17</v>
      </c>
      <c r="H99" s="1">
        <v>8.2466700000000002E-17</v>
      </c>
      <c r="I99" s="1">
        <v>0.31120300000000001</v>
      </c>
      <c r="J99" s="1">
        <v>-8.5381219999999996E-17</v>
      </c>
      <c r="K99" s="1">
        <v>0.35976079999999999</v>
      </c>
      <c r="L99" s="1">
        <v>-7.8120769999999997E-17</v>
      </c>
      <c r="M99" s="1">
        <v>4.149683E-17</v>
      </c>
      <c r="N99" s="1">
        <v>2.4064369999999999E-17</v>
      </c>
      <c r="O99" s="1">
        <v>1.844702E-17</v>
      </c>
      <c r="P99" s="1">
        <v>2.3075169999999999E-16</v>
      </c>
      <c r="Q99" s="1">
        <v>0</v>
      </c>
      <c r="R99" s="1">
        <v>0</v>
      </c>
      <c r="S99" s="1">
        <v>-3.120483E-17</v>
      </c>
      <c r="T99" s="1">
        <v>-5.72412E-17</v>
      </c>
      <c r="U99" s="2">
        <f t="shared" si="8"/>
        <v>0.99999989999999994</v>
      </c>
      <c r="X99" s="1">
        <f>E99*Data!B$2</f>
        <v>2.19249760227033</v>
      </c>
      <c r="Y99" s="1">
        <f>F99*Data!C$2</f>
        <v>6.0078475523903997E-17</v>
      </c>
      <c r="Z99" s="1">
        <f>G99*Data!D$2</f>
        <v>-8.7927589759185993E-17</v>
      </c>
      <c r="AA99" s="1">
        <f>H99*Data!E$2</f>
        <v>8.5437595854179996E-17</v>
      </c>
      <c r="AB99" s="1">
        <f>I99*Data!F$2</f>
        <v>0.36390631726049999</v>
      </c>
      <c r="AC99" s="1">
        <f>J99*Data!G$2</f>
        <v>-8.7657415020224003E-17</v>
      </c>
      <c r="AD99" s="1">
        <f>K99*Data!H$2</f>
        <v>0.36859580572639999</v>
      </c>
      <c r="AE99" s="1">
        <f>L99*Data!I$2</f>
        <v>-8.0136410859232006E-17</v>
      </c>
      <c r="AF99" s="1">
        <f>M99*Data!J$2</f>
        <v>4.1093335573495003E-17</v>
      </c>
      <c r="AG99" s="1">
        <f>N99*Data!K$2</f>
        <v>2.3708226949747997E-17</v>
      </c>
      <c r="AH99" s="1">
        <f>O99*Data!L$2</f>
        <v>1.8662045843928E-17</v>
      </c>
      <c r="AI99" s="1">
        <f>P99*Data!M$2</f>
        <v>2.2477703083325999E-16</v>
      </c>
      <c r="AJ99" s="1">
        <f>Q99*Data!N$2</f>
        <v>0</v>
      </c>
      <c r="AK99" s="1">
        <f>R99*Data!O$2</f>
        <v>0</v>
      </c>
      <c r="AL99" s="1">
        <f>S99*Data!P$2</f>
        <v>-3.0029649861233998E-17</v>
      </c>
      <c r="AM99" s="1">
        <f>T99*Data!Q$2</f>
        <v>-5.6593824924480004E-17</v>
      </c>
      <c r="AN99" s="4">
        <f t="shared" si="10"/>
        <v>2.9249997252572304</v>
      </c>
      <c r="AO99" s="4">
        <f t="shared" si="11"/>
        <v>2.9249999999999998</v>
      </c>
    </row>
    <row r="100" spans="1:41" x14ac:dyDescent="0.2">
      <c r="A100" s="27">
        <f t="shared" si="13"/>
        <v>4.7558699999999954E-3</v>
      </c>
      <c r="B100" s="18">
        <v>2.95</v>
      </c>
      <c r="C100" s="4">
        <f t="shared" si="9"/>
        <v>1.9500000000000002</v>
      </c>
      <c r="D100" s="30">
        <v>0.36544061</v>
      </c>
      <c r="E100" s="1">
        <v>0.33339289999999999</v>
      </c>
      <c r="F100" s="1">
        <v>6.0714439999999994E-17</v>
      </c>
      <c r="G100" s="1">
        <v>-7.871117E-17</v>
      </c>
      <c r="H100" s="1">
        <v>8.3661649999999999E-17</v>
      </c>
      <c r="I100" s="1">
        <v>0.31419390000000003</v>
      </c>
      <c r="J100" s="1">
        <v>-8.6582239999999997E-17</v>
      </c>
      <c r="K100" s="1">
        <v>0.35241319999999998</v>
      </c>
      <c r="L100" s="1">
        <v>-8.033618E-17</v>
      </c>
      <c r="M100" s="1">
        <v>4.2045850000000002E-17</v>
      </c>
      <c r="N100" s="1">
        <v>2.437927E-17</v>
      </c>
      <c r="O100" s="1">
        <v>1.8805509999999999E-17</v>
      </c>
      <c r="P100" s="1">
        <v>2.3431149999999998E-16</v>
      </c>
      <c r="Q100" s="1">
        <v>0</v>
      </c>
      <c r="R100" s="1">
        <v>-6.9388940000000007E-18</v>
      </c>
      <c r="S100" s="1">
        <v>-3.487303E-18</v>
      </c>
      <c r="T100" s="1">
        <v>-3.041375E-17</v>
      </c>
      <c r="U100" s="2">
        <f t="shared" si="8"/>
        <v>1.0000000000000002</v>
      </c>
      <c r="X100" s="1">
        <f>E100*Data!B$2</f>
        <v>2.22152868291337</v>
      </c>
      <c r="Y100" s="1">
        <f>F100*Data!C$2</f>
        <v>6.0999846439551993E-17</v>
      </c>
      <c r="Z100" s="1">
        <f>G100*Data!D$2</f>
        <v>-8.8850955439558996E-17</v>
      </c>
      <c r="AA100" s="1">
        <f>H100*Data!E$2</f>
        <v>8.6675594405910001E-17</v>
      </c>
      <c r="AB100" s="1">
        <f>I100*Data!F$2</f>
        <v>0.36740373664365</v>
      </c>
      <c r="AC100" s="1">
        <f>J100*Data!G$2</f>
        <v>-8.8890453252608007E-17</v>
      </c>
      <c r="AD100" s="1">
        <f>K100*Data!H$2</f>
        <v>0.36106776336560004</v>
      </c>
      <c r="AE100" s="1">
        <f>L100*Data!I$2</f>
        <v>-8.2408981981888005E-17</v>
      </c>
      <c r="AF100" s="1">
        <f>M100*Data!J$2</f>
        <v>4.1637017177525E-17</v>
      </c>
      <c r="AG100" s="1">
        <f>N100*Data!K$2</f>
        <v>2.4018466555707999E-17</v>
      </c>
      <c r="AH100" s="1">
        <f>O100*Data!L$2</f>
        <v>1.9024714546763998E-17</v>
      </c>
      <c r="AI100" s="1">
        <f>P100*Data!M$2</f>
        <v>2.2824465977969998E-16</v>
      </c>
      <c r="AJ100" s="1">
        <f>Q100*Data!N$2</f>
        <v>0</v>
      </c>
      <c r="AK100" s="1">
        <f>R100*Data!O$2</f>
        <v>-7.1450193973852005E-18</v>
      </c>
      <c r="AL100" s="1">
        <f>S100*Data!P$2</f>
        <v>-3.3559704715593999E-18</v>
      </c>
      <c r="AM100" s="1">
        <f>T100*Data!Q$2</f>
        <v>-3.0069782653000001E-17</v>
      </c>
      <c r="AN100" s="4">
        <f t="shared" si="10"/>
        <v>2.9500001829226203</v>
      </c>
      <c r="AO100" s="4">
        <f t="shared" si="11"/>
        <v>2.95</v>
      </c>
    </row>
    <row r="101" spans="1:41" x14ac:dyDescent="0.2">
      <c r="A101" s="27">
        <f t="shared" si="13"/>
        <v>4.7562400000000227E-3</v>
      </c>
      <c r="B101" s="18">
        <v>2.9750000000000001</v>
      </c>
      <c r="C101" s="4">
        <f t="shared" si="9"/>
        <v>1.9750000000000001</v>
      </c>
      <c r="D101" s="30">
        <v>0.37019685000000002</v>
      </c>
      <c r="E101" s="1">
        <v>0.33774959999999998</v>
      </c>
      <c r="F101" s="1">
        <v>6.1631500000000004E-17</v>
      </c>
      <c r="G101" s="1">
        <v>-7.9529169999999997E-17</v>
      </c>
      <c r="H101" s="1">
        <v>8.4856599999999996E-17</v>
      </c>
      <c r="I101" s="1">
        <v>0.31718479999999999</v>
      </c>
      <c r="J101" s="1">
        <v>-8.7783259999999998E-17</v>
      </c>
      <c r="K101" s="1">
        <v>0.34506559999999997</v>
      </c>
      <c r="L101" s="1">
        <v>-8.2551580000000004E-17</v>
      </c>
      <c r="M101" s="1">
        <v>4.2594880000000002E-17</v>
      </c>
      <c r="N101" s="1">
        <v>2.469418E-17</v>
      </c>
      <c r="O101" s="1">
        <v>1.9163989999999999E-17</v>
      </c>
      <c r="P101" s="1">
        <v>2.3787130000000002E-16</v>
      </c>
      <c r="Q101" s="1">
        <v>0</v>
      </c>
      <c r="R101" s="1">
        <v>0</v>
      </c>
      <c r="S101" s="1">
        <v>-3.5253530000000003E-18</v>
      </c>
      <c r="T101" s="1">
        <v>-5.9097450000000004E-17</v>
      </c>
      <c r="U101" s="2">
        <f t="shared" si="8"/>
        <v>1.0000000000000002</v>
      </c>
      <c r="X101" s="1">
        <f>E101*Data!B$2</f>
        <v>2.2505590972168799</v>
      </c>
      <c r="Y101" s="1">
        <f>F101*Data!C$2</f>
        <v>6.1921217355200002E-17</v>
      </c>
      <c r="Z101" s="1">
        <f>G101*Data!D$2</f>
        <v>-8.9774332408158988E-17</v>
      </c>
      <c r="AA101" s="1">
        <f>H101*Data!E$2</f>
        <v>8.7913592957639993E-17</v>
      </c>
      <c r="AB101" s="1">
        <f>I101*Data!F$2</f>
        <v>0.37090115602679996</v>
      </c>
      <c r="AC101" s="1">
        <f>J101*Data!G$2</f>
        <v>-9.0123491484992011E-17</v>
      </c>
      <c r="AD101" s="1">
        <f>K101*Data!H$2</f>
        <v>0.35353972100480002</v>
      </c>
      <c r="AE101" s="1">
        <f>L101*Data!I$2</f>
        <v>-8.4681542846528016E-17</v>
      </c>
      <c r="AF101" s="1">
        <f>M101*Data!J$2</f>
        <v>4.218070868432E-17</v>
      </c>
      <c r="AG101" s="1">
        <f>N101*Data!K$2</f>
        <v>2.4328716013671998E-17</v>
      </c>
      <c r="AH101" s="1">
        <f>O101*Data!L$2</f>
        <v>1.9387373133035997E-17</v>
      </c>
      <c r="AI101" s="1">
        <f>P101*Data!M$2</f>
        <v>2.3171228872614002E-16</v>
      </c>
      <c r="AJ101" s="1">
        <f>Q101*Data!N$2</f>
        <v>0</v>
      </c>
      <c r="AK101" s="1">
        <f>R101*Data!O$2</f>
        <v>0</v>
      </c>
      <c r="AL101" s="1">
        <f>S101*Data!P$2</f>
        <v>-3.3925875009494002E-18</v>
      </c>
      <c r="AM101" s="1">
        <f>T101*Data!Q$2</f>
        <v>-5.8429081479480007E-17</v>
      </c>
      <c r="AN101" s="4">
        <f t="shared" si="10"/>
        <v>2.9749999742484801</v>
      </c>
      <c r="AO101" s="4">
        <f t="shared" si="11"/>
        <v>2.9750000000000001</v>
      </c>
    </row>
    <row r="102" spans="1:41" x14ac:dyDescent="0.2">
      <c r="A102" s="27">
        <f t="shared" si="13"/>
        <v>4.756590000000005E-3</v>
      </c>
      <c r="B102" s="18">
        <v>3</v>
      </c>
      <c r="C102" s="4">
        <f t="shared" si="9"/>
        <v>2</v>
      </c>
      <c r="D102" s="30">
        <v>0.37495344000000003</v>
      </c>
      <c r="E102" s="1">
        <v>0.34210629999999997</v>
      </c>
      <c r="F102" s="1">
        <v>9.0304140000000002E-17</v>
      </c>
      <c r="G102" s="1">
        <v>-8.0347159999999995E-17</v>
      </c>
      <c r="H102" s="1">
        <v>8.6051550000000005E-17</v>
      </c>
      <c r="I102" s="1">
        <v>0.3201756</v>
      </c>
      <c r="J102" s="1">
        <v>-8.8984279999999999E-17</v>
      </c>
      <c r="K102" s="1">
        <v>0.33771800000000002</v>
      </c>
      <c r="L102" s="1">
        <v>-8.4766979999999996E-17</v>
      </c>
      <c r="M102" s="1">
        <v>4.3143910000000002E-17</v>
      </c>
      <c r="N102" s="1">
        <v>2.5009080000000001E-17</v>
      </c>
      <c r="O102" s="1">
        <v>1.9522480000000001E-17</v>
      </c>
      <c r="P102" s="1">
        <v>2.4143110000000001E-16</v>
      </c>
      <c r="Q102" s="1">
        <v>0</v>
      </c>
      <c r="R102" s="1">
        <v>0</v>
      </c>
      <c r="S102" s="1">
        <v>-3.1318980000000002E-17</v>
      </c>
      <c r="T102" s="1">
        <v>-6.0025569999999995E-17</v>
      </c>
      <c r="U102" s="2">
        <f t="shared" si="8"/>
        <v>0.99999990000000016</v>
      </c>
      <c r="X102" s="1">
        <f>E102*Data!B$2</f>
        <v>2.2795895115203901</v>
      </c>
      <c r="Y102" s="1">
        <f>F102*Data!C$2</f>
        <v>9.0728641701312003E-17</v>
      </c>
      <c r="Z102" s="1">
        <f>G102*Data!D$2</f>
        <v>-9.0697698088531991E-17</v>
      </c>
      <c r="AA102" s="1">
        <f>H102*Data!E$2</f>
        <v>8.9151591509370009E-17</v>
      </c>
      <c r="AB102" s="1">
        <f>I102*Data!F$2</f>
        <v>0.37439845847459996</v>
      </c>
      <c r="AC102" s="1">
        <f>J102*Data!G$2</f>
        <v>-9.1356529717376014E-17</v>
      </c>
      <c r="AD102" s="1">
        <f>K102*Data!H$2</f>
        <v>0.34601167864400006</v>
      </c>
      <c r="AE102" s="1">
        <f>L102*Data!I$2</f>
        <v>-8.6954103711168003E-17</v>
      </c>
      <c r="AF102" s="1">
        <f>M102*Data!J$2</f>
        <v>4.2724400191114999E-17</v>
      </c>
      <c r="AG102" s="1">
        <f>N102*Data!K$2</f>
        <v>2.4638955619632E-17</v>
      </c>
      <c r="AH102" s="1">
        <f>O102*Data!L$2</f>
        <v>1.9750041835871999E-17</v>
      </c>
      <c r="AI102" s="1">
        <f>P102*Data!M$2</f>
        <v>2.3517991767258001E-16</v>
      </c>
      <c r="AJ102" s="1">
        <f>Q102*Data!N$2</f>
        <v>0</v>
      </c>
      <c r="AK102" s="1">
        <f>R102*Data!O$2</f>
        <v>0</v>
      </c>
      <c r="AL102" s="1">
        <f>S102*Data!P$2</f>
        <v>-3.0139500949404002E-17</v>
      </c>
      <c r="AM102" s="1">
        <f>T102*Data!Q$2</f>
        <v>-5.9346704813527994E-17</v>
      </c>
      <c r="AN102" s="4">
        <f t="shared" si="10"/>
        <v>2.9999996486389904</v>
      </c>
      <c r="AO102" s="4">
        <f t="shared" si="11"/>
        <v>3</v>
      </c>
    </row>
    <row r="103" spans="1:41" x14ac:dyDescent="0.2">
      <c r="A103" s="27">
        <f t="shared" si="13"/>
        <v>4.7569299999999926E-3</v>
      </c>
      <c r="B103" s="18">
        <v>3.0249999999999999</v>
      </c>
      <c r="C103" s="4">
        <f t="shared" si="9"/>
        <v>2.0249999999999999</v>
      </c>
      <c r="D103" s="30">
        <v>0.37971037000000002</v>
      </c>
      <c r="E103" s="1">
        <v>0.34646310000000002</v>
      </c>
      <c r="F103" s="1">
        <v>9.12212E-17</v>
      </c>
      <c r="G103" s="1">
        <v>-8.1165160000000004E-17</v>
      </c>
      <c r="H103" s="1">
        <v>8.7246500000000002E-17</v>
      </c>
      <c r="I103" s="1">
        <v>0.32316650000000002</v>
      </c>
      <c r="J103" s="1">
        <v>-6.2429719999999999E-17</v>
      </c>
      <c r="K103" s="1">
        <v>0.33037040000000001</v>
      </c>
      <c r="L103" s="1">
        <v>-8.6982389999999999E-17</v>
      </c>
      <c r="M103" s="1">
        <v>4.3692940000000002E-17</v>
      </c>
      <c r="N103" s="1">
        <v>2.5323979999999999E-17</v>
      </c>
      <c r="O103" s="1">
        <v>1.988097E-17</v>
      </c>
      <c r="P103" s="1">
        <v>2.449909E-16</v>
      </c>
      <c r="Q103" s="1">
        <v>0</v>
      </c>
      <c r="R103" s="1">
        <v>0</v>
      </c>
      <c r="S103" s="1">
        <v>-3.601452E-18</v>
      </c>
      <c r="T103" s="1">
        <v>-8.8709269999999999E-17</v>
      </c>
      <c r="U103" s="2">
        <f t="shared" si="8"/>
        <v>1.0000000000000002</v>
      </c>
      <c r="X103" s="1">
        <f>E103*Data!B$2</f>
        <v>2.3086205921634302</v>
      </c>
      <c r="Y103" s="1">
        <f>F103*Data!C$2</f>
        <v>9.1650012616959999E-17</v>
      </c>
      <c r="Z103" s="1">
        <f>G103*Data!D$2</f>
        <v>-9.1621075057131995E-17</v>
      </c>
      <c r="AA103" s="1">
        <f>H103*Data!E$2</f>
        <v>9.0389590061100002E-17</v>
      </c>
      <c r="AB103" s="1">
        <f>I103*Data!F$2</f>
        <v>0.37789587785775003</v>
      </c>
      <c r="AC103" s="1">
        <f>J103*Data!G$2</f>
        <v>-6.4094046391424008E-17</v>
      </c>
      <c r="AD103" s="1">
        <f>K103*Data!H$2</f>
        <v>0.33848363628320005</v>
      </c>
      <c r="AE103" s="1">
        <f>L103*Data!I$2</f>
        <v>-8.9226674833824002E-17</v>
      </c>
      <c r="AF103" s="1">
        <f>M103*Data!J$2</f>
        <v>4.3268091697909999E-17</v>
      </c>
      <c r="AG103" s="1">
        <f>N103*Data!K$2</f>
        <v>2.4949195225591999E-17</v>
      </c>
      <c r="AH103" s="1">
        <f>O103*Data!L$2</f>
        <v>2.0112710538707997E-17</v>
      </c>
      <c r="AI103" s="1">
        <f>P103*Data!M$2</f>
        <v>2.3864754661902E-16</v>
      </c>
      <c r="AJ103" s="1">
        <f>Q103*Data!N$2</f>
        <v>0</v>
      </c>
      <c r="AK103" s="1">
        <f>R103*Data!O$2</f>
        <v>0</v>
      </c>
      <c r="AL103" s="1">
        <f>S103*Data!P$2</f>
        <v>-3.4658205973896001E-18</v>
      </c>
      <c r="AM103" s="1">
        <f>T103*Data!Q$2</f>
        <v>-8.7706003640007994E-17</v>
      </c>
      <c r="AN103" s="4">
        <f t="shared" si="10"/>
        <v>3.0250001063043808</v>
      </c>
      <c r="AO103" s="4">
        <f t="shared" si="11"/>
        <v>3.0249999999999999</v>
      </c>
    </row>
    <row r="104" spans="1:41" x14ac:dyDescent="0.2">
      <c r="A104" s="27">
        <f t="shared" si="13"/>
        <v>4.7572599999999854E-3</v>
      </c>
      <c r="B104" s="18">
        <v>3.05</v>
      </c>
      <c r="C104" s="4">
        <f t="shared" si="9"/>
        <v>2.0499999999999998</v>
      </c>
      <c r="D104" s="30">
        <v>0.38446763</v>
      </c>
      <c r="E104" s="1">
        <v>0.35081980000000001</v>
      </c>
      <c r="F104" s="1">
        <v>6.4382679999999996E-17</v>
      </c>
      <c r="G104" s="1">
        <v>-8.1983150000000003E-17</v>
      </c>
      <c r="H104" s="1">
        <v>8.8441449999999999E-17</v>
      </c>
      <c r="I104" s="1">
        <v>0.32615729999999998</v>
      </c>
      <c r="J104" s="1">
        <v>-9.1386310000000003E-17</v>
      </c>
      <c r="K104" s="1">
        <v>0.3230228</v>
      </c>
      <c r="L104" s="1">
        <v>-8.9197790000000003E-17</v>
      </c>
      <c r="M104" s="1">
        <v>4.4241970000000002E-17</v>
      </c>
      <c r="N104" s="1">
        <v>2.5638880000000001E-17</v>
      </c>
      <c r="O104" s="1">
        <v>2.0239459999999999E-17</v>
      </c>
      <c r="P104" s="1">
        <v>2.4855069999999999E-16</v>
      </c>
      <c r="Q104" s="1">
        <v>0</v>
      </c>
      <c r="R104" s="1">
        <v>0</v>
      </c>
      <c r="S104" s="1">
        <v>2.411607E-17</v>
      </c>
      <c r="T104" s="1">
        <v>-6.1881819999999999E-17</v>
      </c>
      <c r="U104" s="2">
        <f t="shared" si="8"/>
        <v>0.99999989999999994</v>
      </c>
      <c r="X104" s="1">
        <f>E104*Data!B$2</f>
        <v>2.33765100646694</v>
      </c>
      <c r="Y104" s="1">
        <f>F104*Data!C$2</f>
        <v>6.468533010214399E-17</v>
      </c>
      <c r="Z104" s="1">
        <f>G104*Data!D$2</f>
        <v>-9.2544440737504998E-17</v>
      </c>
      <c r="AA104" s="1">
        <f>H104*Data!E$2</f>
        <v>9.1627588612829994E-17</v>
      </c>
      <c r="AB104" s="1">
        <f>I104*Data!F$2</f>
        <v>0.38139318030554997</v>
      </c>
      <c r="AC104" s="1">
        <f>J104*Data!G$2</f>
        <v>-9.3822595915552019E-17</v>
      </c>
      <c r="AD104" s="1">
        <f>K104*Data!H$2</f>
        <v>0.33095559392240004</v>
      </c>
      <c r="AE104" s="1">
        <f>L104*Data!I$2</f>
        <v>-9.1499235698464013E-17</v>
      </c>
      <c r="AF104" s="1">
        <f>M104*Data!J$2</f>
        <v>4.3811783204704999E-17</v>
      </c>
      <c r="AG104" s="1">
        <f>N104*Data!K$2</f>
        <v>2.5259434831552001E-17</v>
      </c>
      <c r="AH104" s="1">
        <f>O104*Data!L$2</f>
        <v>2.0475379241543996E-17</v>
      </c>
      <c r="AI104" s="1">
        <f>P104*Data!M$2</f>
        <v>2.4211517556545999E-16</v>
      </c>
      <c r="AJ104" s="1">
        <f>Q104*Data!N$2</f>
        <v>0</v>
      </c>
      <c r="AK104" s="1">
        <f>R104*Data!O$2</f>
        <v>0</v>
      </c>
      <c r="AL104" s="1">
        <f>S104*Data!P$2</f>
        <v>2.3207853980586E-17</v>
      </c>
      <c r="AM104" s="1">
        <f>T104*Data!Q$2</f>
        <v>-6.1181961368527997E-17</v>
      </c>
      <c r="AN104" s="4">
        <f t="shared" si="10"/>
        <v>3.0499997806948906</v>
      </c>
      <c r="AO104" s="4">
        <f t="shared" si="11"/>
        <v>3.05</v>
      </c>
    </row>
    <row r="105" spans="1:41" x14ac:dyDescent="0.2">
      <c r="A105" s="27">
        <f t="shared" si="13"/>
        <v>4.7575699999999888E-3</v>
      </c>
      <c r="B105" s="18">
        <v>3.0750000000000002</v>
      </c>
      <c r="C105" s="4">
        <f t="shared" si="9"/>
        <v>2.0750000000000002</v>
      </c>
      <c r="D105" s="30">
        <v>0.38922519999999999</v>
      </c>
      <c r="E105" s="1">
        <v>0.35517660000000001</v>
      </c>
      <c r="F105" s="1">
        <v>9.3055319999999995E-17</v>
      </c>
      <c r="G105" s="1">
        <v>-8.2801149999999999E-17</v>
      </c>
      <c r="H105" s="1">
        <v>8.9636399999999996E-17</v>
      </c>
      <c r="I105" s="1">
        <v>0.3291482</v>
      </c>
      <c r="J105" s="1">
        <v>-9.2587330000000004E-17</v>
      </c>
      <c r="K105" s="1">
        <v>0.31567519999999999</v>
      </c>
      <c r="L105" s="1">
        <v>-9.1413200000000006E-17</v>
      </c>
      <c r="M105" s="1">
        <v>4.4790989999999997E-17</v>
      </c>
      <c r="N105" s="1">
        <v>2.595379E-17</v>
      </c>
      <c r="O105" s="1">
        <v>2.0597939999999999E-17</v>
      </c>
      <c r="P105" s="1">
        <v>2.5211049999999998E-16</v>
      </c>
      <c r="Q105" s="1">
        <v>-6.9388940000000007E-18</v>
      </c>
      <c r="R105" s="1">
        <v>0</v>
      </c>
      <c r="S105" s="1">
        <v>2.4078029999999999E-17</v>
      </c>
      <c r="T105" s="1">
        <v>-9.0565520000000003E-17</v>
      </c>
      <c r="U105" s="2">
        <f t="shared" si="8"/>
        <v>1.0000000000000002</v>
      </c>
      <c r="X105" s="1">
        <f>E105*Data!B$2</f>
        <v>2.3666820871099801</v>
      </c>
      <c r="Y105" s="1">
        <f>F105*Data!C$2</f>
        <v>9.3492754448255991E-17</v>
      </c>
      <c r="Z105" s="1">
        <f>G105*Data!D$2</f>
        <v>-9.346781770610499E-17</v>
      </c>
      <c r="AA105" s="1">
        <f>H105*Data!E$2</f>
        <v>9.2865587164559998E-17</v>
      </c>
      <c r="AB105" s="1">
        <f>I105*Data!F$2</f>
        <v>0.38489059968869999</v>
      </c>
      <c r="AC105" s="1">
        <f>J105*Data!G$2</f>
        <v>-9.505563414793601E-17</v>
      </c>
      <c r="AD105" s="1">
        <f>K105*Data!H$2</f>
        <v>0.32342755156160002</v>
      </c>
      <c r="AE105" s="1">
        <f>L105*Data!I$2</f>
        <v>-9.3771806821120012E-17</v>
      </c>
      <c r="AF105" s="1">
        <f>M105*Data!J$2</f>
        <v>4.4355464808734995E-17</v>
      </c>
      <c r="AG105" s="1">
        <f>N105*Data!K$2</f>
        <v>2.5569684289516E-17</v>
      </c>
      <c r="AH105" s="1">
        <f>O105*Data!L$2</f>
        <v>2.0838037827815998E-17</v>
      </c>
      <c r="AI105" s="1">
        <f>P105*Data!M$2</f>
        <v>2.4558280451189998E-16</v>
      </c>
      <c r="AJ105" s="1">
        <f>Q105*Data!N$2</f>
        <v>-7.0529673356918019E-18</v>
      </c>
      <c r="AK105" s="1">
        <f>R105*Data!O$2</f>
        <v>0</v>
      </c>
      <c r="AL105" s="1">
        <f>S105*Data!P$2</f>
        <v>2.3171246574593999E-17</v>
      </c>
      <c r="AM105" s="1">
        <f>T105*Data!Q$2</f>
        <v>-8.9541260195007997E-17</v>
      </c>
      <c r="AN105" s="4">
        <f t="shared" si="10"/>
        <v>3.0750002383602806</v>
      </c>
      <c r="AO105" s="4">
        <f t="shared" si="11"/>
        <v>3.0750000000000002</v>
      </c>
    </row>
    <row r="106" spans="1:41" x14ac:dyDescent="0.2">
      <c r="A106" s="27">
        <f t="shared" si="13"/>
        <v>4.7578799999999921E-3</v>
      </c>
      <c r="B106" s="18">
        <v>3.1</v>
      </c>
      <c r="C106" s="4">
        <f t="shared" si="9"/>
        <v>2.1</v>
      </c>
      <c r="D106" s="30">
        <v>0.39398307999999999</v>
      </c>
      <c r="E106" s="1">
        <v>0.3595333</v>
      </c>
      <c r="F106" s="1">
        <v>9.3972380000000004E-17</v>
      </c>
      <c r="G106" s="1">
        <v>-8.3619139999999998E-17</v>
      </c>
      <c r="H106" s="1">
        <v>9.0831350000000005E-17</v>
      </c>
      <c r="I106" s="1">
        <v>0.33213900000000002</v>
      </c>
      <c r="J106" s="1">
        <v>-9.3788350000000005E-17</v>
      </c>
      <c r="K106" s="1">
        <v>0.30832769999999998</v>
      </c>
      <c r="L106" s="1">
        <v>-9.3628599999999998E-17</v>
      </c>
      <c r="M106" s="1">
        <v>4.5340019999999997E-17</v>
      </c>
      <c r="N106" s="1">
        <v>2.6268690000000001E-17</v>
      </c>
      <c r="O106" s="1">
        <v>4.8712010000000002E-17</v>
      </c>
      <c r="P106" s="1">
        <v>2.5567030000000002E-16</v>
      </c>
      <c r="Q106" s="1">
        <v>0</v>
      </c>
      <c r="R106" s="1">
        <v>0</v>
      </c>
      <c r="S106" s="1">
        <v>-3.7155999999999997E-18</v>
      </c>
      <c r="T106" s="1">
        <v>-6.3738060000000005E-17</v>
      </c>
      <c r="U106" s="2">
        <f t="shared" si="8"/>
        <v>1.0000000000000002</v>
      </c>
      <c r="X106" s="1">
        <f>E106*Data!B$2</f>
        <v>2.3957125014134903</v>
      </c>
      <c r="Y106" s="1">
        <f>F106*Data!C$2</f>
        <v>9.4414125363904E-17</v>
      </c>
      <c r="Z106" s="1">
        <f>G106*Data!D$2</f>
        <v>-9.4391183386477993E-17</v>
      </c>
      <c r="AA106" s="1">
        <f>H106*Data!E$2</f>
        <v>9.4103585716290002E-17</v>
      </c>
      <c r="AB106" s="1">
        <f>I106*Data!F$2</f>
        <v>0.38838790213649999</v>
      </c>
      <c r="AC106" s="1">
        <f>J106*Data!G$2</f>
        <v>-9.6288672380320014E-17</v>
      </c>
      <c r="AD106" s="1">
        <f>K106*Data!H$2</f>
        <v>0.31589961165660002</v>
      </c>
      <c r="AE106" s="1">
        <f>L106*Data!I$2</f>
        <v>-9.6044367685760011E-17</v>
      </c>
      <c r="AF106" s="1">
        <f>M106*Data!J$2</f>
        <v>4.4899156315529995E-17</v>
      </c>
      <c r="AG106" s="1">
        <f>N106*Data!K$2</f>
        <v>2.5879923895476002E-17</v>
      </c>
      <c r="AH106" s="1">
        <f>O106*Data!L$2</f>
        <v>4.9279816673363996E-17</v>
      </c>
      <c r="AI106" s="1">
        <f>P106*Data!M$2</f>
        <v>2.4905043345834002E-16</v>
      </c>
      <c r="AJ106" s="1">
        <f>Q106*Data!N$2</f>
        <v>0</v>
      </c>
      <c r="AK106" s="1">
        <f>R106*Data!O$2</f>
        <v>0</v>
      </c>
      <c r="AL106" s="1">
        <f>S106*Data!P$2</f>
        <v>-3.5756697608799996E-18</v>
      </c>
      <c r="AM106" s="1">
        <f>T106*Data!Q$2</f>
        <v>-6.3017208036624008E-17</v>
      </c>
      <c r="AN106" s="4">
        <f t="shared" si="10"/>
        <v>3.1000000152065907</v>
      </c>
      <c r="AO106" s="4">
        <f t="shared" si="11"/>
        <v>3.1</v>
      </c>
    </row>
    <row r="107" spans="1:41" x14ac:dyDescent="0.2">
      <c r="A107" s="27">
        <f t="shared" si="13"/>
        <v>4.7581600000000113E-3</v>
      </c>
      <c r="B107" s="18">
        <v>3.125</v>
      </c>
      <c r="C107" s="4">
        <f t="shared" si="9"/>
        <v>2.125</v>
      </c>
      <c r="D107" s="30">
        <v>0.39874124</v>
      </c>
      <c r="E107" s="1">
        <v>0.36388999999999999</v>
      </c>
      <c r="F107" s="1">
        <v>6.7133860000000001E-17</v>
      </c>
      <c r="G107" s="1">
        <v>-8.4437139999999995E-17</v>
      </c>
      <c r="H107" s="1">
        <v>9.2026300000000002E-17</v>
      </c>
      <c r="I107" s="1">
        <v>0.33512989999999998</v>
      </c>
      <c r="J107" s="1">
        <v>-9.4989369999999994E-17</v>
      </c>
      <c r="K107" s="1">
        <v>0.30098009999999997</v>
      </c>
      <c r="L107" s="1">
        <v>-9.5844010000000001E-17</v>
      </c>
      <c r="M107" s="1">
        <v>4.5889049999999997E-17</v>
      </c>
      <c r="N107" s="1">
        <v>2.658359E-17</v>
      </c>
      <c r="O107" s="1">
        <v>2.131492E-17</v>
      </c>
      <c r="P107" s="1">
        <v>2.5923010000000001E-16</v>
      </c>
      <c r="Q107" s="1">
        <v>0</v>
      </c>
      <c r="R107" s="1">
        <v>6.9388940000000007E-18</v>
      </c>
      <c r="S107" s="1">
        <v>-3.7536489999999998E-18</v>
      </c>
      <c r="T107" s="1">
        <v>-6.4666189999999994E-17</v>
      </c>
      <c r="U107" s="2">
        <f t="shared" si="8"/>
        <v>0.99999999999999989</v>
      </c>
      <c r="X107" s="1">
        <f>E107*Data!B$2</f>
        <v>2.4247429157170002</v>
      </c>
      <c r="Y107" s="1">
        <f>F107*Data!C$2</f>
        <v>6.7449442849088003E-17</v>
      </c>
      <c r="Z107" s="1">
        <f>G107*Data!D$2</f>
        <v>-9.5314560355077985E-17</v>
      </c>
      <c r="AA107" s="1">
        <f>H107*Data!E$2</f>
        <v>9.5341584268019994E-17</v>
      </c>
      <c r="AB107" s="1">
        <f>I107*Data!F$2</f>
        <v>0.39188532151964994</v>
      </c>
      <c r="AC107" s="1">
        <f>J107*Data!G$2</f>
        <v>-9.7521710612704006E-17</v>
      </c>
      <c r="AD107" s="1">
        <f>K107*Data!H$2</f>
        <v>0.30837156929580001</v>
      </c>
      <c r="AE107" s="1">
        <f>L107*Data!I$2</f>
        <v>-9.831693880841601E-17</v>
      </c>
      <c r="AF107" s="1">
        <f>M107*Data!J$2</f>
        <v>4.5442847822324995E-17</v>
      </c>
      <c r="AG107" s="1">
        <f>N107*Data!K$2</f>
        <v>2.6190163501435998E-17</v>
      </c>
      <c r="AH107" s="1">
        <f>O107*Data!L$2</f>
        <v>2.1563375233487999E-17</v>
      </c>
      <c r="AI107" s="1">
        <f>P107*Data!M$2</f>
        <v>2.5251806240478001E-16</v>
      </c>
      <c r="AJ107" s="1">
        <f>Q107*Data!N$2</f>
        <v>0</v>
      </c>
      <c r="AK107" s="1">
        <f>R107*Data!O$2</f>
        <v>7.1450193973852005E-18</v>
      </c>
      <c r="AL107" s="1">
        <f>S107*Data!P$2</f>
        <v>-3.6122858279301999E-18</v>
      </c>
      <c r="AM107" s="1">
        <f>T107*Data!Q$2</f>
        <v>-6.3934841257575987E-17</v>
      </c>
      <c r="AN107" s="4">
        <f t="shared" si="10"/>
        <v>3.1249998065324505</v>
      </c>
      <c r="AO107" s="4">
        <f t="shared" si="11"/>
        <v>3.125</v>
      </c>
    </row>
    <row r="108" spans="1:41" x14ac:dyDescent="0.2">
      <c r="A108" s="27">
        <f t="shared" si="13"/>
        <v>4.7584600000000199E-3</v>
      </c>
      <c r="B108" s="18">
        <v>3.15</v>
      </c>
      <c r="C108" s="4">
        <f t="shared" si="9"/>
        <v>2.15</v>
      </c>
      <c r="D108" s="30">
        <v>0.40349970000000002</v>
      </c>
      <c r="E108" s="1">
        <v>0.36824679999999999</v>
      </c>
      <c r="F108" s="1">
        <v>6.8050929999999997E-17</v>
      </c>
      <c r="G108" s="1">
        <v>-1.4076629999999999E-16</v>
      </c>
      <c r="H108" s="1">
        <v>9.3221249999999998E-17</v>
      </c>
      <c r="I108" s="1">
        <v>0.3381208</v>
      </c>
      <c r="J108" s="1">
        <v>-9.6190389999999995E-17</v>
      </c>
      <c r="K108" s="1">
        <v>0.29363250000000002</v>
      </c>
      <c r="L108" s="1">
        <v>-9.8059410000000005E-17</v>
      </c>
      <c r="M108" s="1">
        <v>4.6438080000000003E-17</v>
      </c>
      <c r="N108" s="1">
        <v>2.6898490000000001E-17</v>
      </c>
      <c r="O108" s="1">
        <v>2.1673400000000001E-17</v>
      </c>
      <c r="P108" s="1">
        <v>2.6278989999999999E-16</v>
      </c>
      <c r="Q108" s="1">
        <v>0</v>
      </c>
      <c r="R108" s="1">
        <v>0</v>
      </c>
      <c r="S108" s="1">
        <v>-3.1547270000000001E-17</v>
      </c>
      <c r="T108" s="1">
        <v>-6.5594309999999997E-17</v>
      </c>
      <c r="U108" s="2">
        <f t="shared" si="8"/>
        <v>1.0000001000000001</v>
      </c>
      <c r="X108" s="1">
        <f>E108*Data!B$2</f>
        <v>2.4537739963600402</v>
      </c>
      <c r="Y108" s="1">
        <f>F108*Data!C$2</f>
        <v>6.8370823811743997E-17</v>
      </c>
      <c r="Z108" s="1">
        <f>G108*Data!D$2</f>
        <v>-1.5890019483500998E-16</v>
      </c>
      <c r="AA108" s="1">
        <f>H108*Data!E$2</f>
        <v>9.6579582819749999E-17</v>
      </c>
      <c r="AB108" s="1">
        <f>I108*Data!F$2</f>
        <v>0.39538274090279996</v>
      </c>
      <c r="AC108" s="1">
        <f>J108*Data!G$2</f>
        <v>-9.8754748845088009E-17</v>
      </c>
      <c r="AD108" s="1">
        <f>K108*Data!H$2</f>
        <v>0.30084352693500005</v>
      </c>
      <c r="AE108" s="1">
        <f>L108*Data!I$2</f>
        <v>-1.0058949967305601E-16</v>
      </c>
      <c r="AF108" s="1">
        <f>M108*Data!J$2</f>
        <v>4.5986539329120001E-17</v>
      </c>
      <c r="AG108" s="1">
        <f>N108*Data!K$2</f>
        <v>2.6500403107395999E-17</v>
      </c>
      <c r="AH108" s="1">
        <f>O108*Data!L$2</f>
        <v>2.1926033819759998E-17</v>
      </c>
      <c r="AI108" s="1">
        <f>P108*Data!M$2</f>
        <v>2.5598569135122001E-16</v>
      </c>
      <c r="AJ108" s="1">
        <f>Q108*Data!N$2</f>
        <v>0</v>
      </c>
      <c r="AK108" s="1">
        <f>R108*Data!O$2</f>
        <v>0</v>
      </c>
      <c r="AL108" s="1">
        <f>S108*Data!P$2</f>
        <v>-3.0359193502345999E-17</v>
      </c>
      <c r="AM108" s="1">
        <f>T108*Data!Q$2</f>
        <v>-6.4852464591623999E-17</v>
      </c>
      <c r="AN108" s="4">
        <f t="shared" si="10"/>
        <v>3.1500002641978408</v>
      </c>
      <c r="AO108" s="4">
        <f t="shared" si="11"/>
        <v>3.15</v>
      </c>
    </row>
    <row r="109" spans="1:41" x14ac:dyDescent="0.2">
      <c r="B109" s="18">
        <v>3.1749999999999998</v>
      </c>
      <c r="C109" s="4">
        <f t="shared" si="9"/>
        <v>2.1749999999999998</v>
      </c>
      <c r="D109" s="30">
        <v>0.40825842000000001</v>
      </c>
      <c r="E109" s="1">
        <v>0.37260349999999998</v>
      </c>
      <c r="F109" s="1">
        <v>6.8967989999999994E-17</v>
      </c>
      <c r="G109" s="1">
        <v>-8.6073130000000002E-17</v>
      </c>
      <c r="H109" s="1">
        <v>9.4416199999999995E-17</v>
      </c>
      <c r="I109" s="1">
        <v>0.34111160000000001</v>
      </c>
      <c r="J109" s="1">
        <v>-9.7391409999999996E-17</v>
      </c>
      <c r="K109" s="1">
        <v>0.28628490000000001</v>
      </c>
      <c r="L109" s="1">
        <v>-1.002748E-16</v>
      </c>
      <c r="M109" s="1">
        <v>4.6987110000000003E-17</v>
      </c>
      <c r="N109" s="1">
        <v>2.7213389999999999E-17</v>
      </c>
      <c r="O109" s="1">
        <v>2.2031889999999999E-17</v>
      </c>
      <c r="P109" s="1">
        <v>2.6634969999999998E-16</v>
      </c>
      <c r="Q109" s="1">
        <v>0</v>
      </c>
      <c r="R109" s="1">
        <v>0</v>
      </c>
      <c r="S109" s="1">
        <v>-3.1585319999999997E-17</v>
      </c>
      <c r="T109" s="1">
        <v>-6.652243E-17</v>
      </c>
      <c r="U109" s="2">
        <f t="shared" si="8"/>
        <v>1.0000000000000002</v>
      </c>
      <c r="X109" s="1">
        <f>E109*Data!B$2</f>
        <v>2.4828044106635501</v>
      </c>
      <c r="Y109" s="1">
        <f>F109*Data!C$2</f>
        <v>6.9292194727391993E-17</v>
      </c>
      <c r="Z109" s="1">
        <f>G109*Data!D$2</f>
        <v>-9.7161303004051005E-17</v>
      </c>
      <c r="AA109" s="1">
        <f>H109*Data!E$2</f>
        <v>9.7817581371479991E-17</v>
      </c>
      <c r="AB109" s="1">
        <f>I109*Data!F$2</f>
        <v>0.39888004335060001</v>
      </c>
      <c r="AC109" s="1">
        <f>J109*Data!G$2</f>
        <v>-9.9987787077472001E-17</v>
      </c>
      <c r="AD109" s="1">
        <f>K109*Data!H$2</f>
        <v>0.29331548457420004</v>
      </c>
      <c r="AE109" s="1">
        <f>L109*Data!I$2</f>
        <v>-1.0286205027968001E-16</v>
      </c>
      <c r="AF109" s="1">
        <f>M109*Data!J$2</f>
        <v>4.6530230835915001E-17</v>
      </c>
      <c r="AG109" s="1">
        <f>N109*Data!K$2</f>
        <v>2.6810642713355998E-17</v>
      </c>
      <c r="AH109" s="1">
        <f>O109*Data!L$2</f>
        <v>2.2288702522595996E-17</v>
      </c>
      <c r="AI109" s="1">
        <f>P109*Data!M$2</f>
        <v>2.5945332029766E-16</v>
      </c>
      <c r="AJ109" s="1">
        <f>Q109*Data!N$2</f>
        <v>0</v>
      </c>
      <c r="AK109" s="1">
        <f>R109*Data!O$2</f>
        <v>0</v>
      </c>
      <c r="AL109" s="1">
        <f>S109*Data!P$2</f>
        <v>-3.0395810531735996E-17</v>
      </c>
      <c r="AM109" s="1">
        <f>T109*Data!Q$2</f>
        <v>-6.5770087925671998E-17</v>
      </c>
      <c r="AN109" s="4">
        <f t="shared" si="10"/>
        <v>3.1749999385883507</v>
      </c>
      <c r="AO109" s="4">
        <f t="shared" si="11"/>
        <v>3.1749999999999998</v>
      </c>
    </row>
    <row r="110" spans="1:41" x14ac:dyDescent="0.2">
      <c r="B110" s="18">
        <v>3.2</v>
      </c>
      <c r="C110" s="4">
        <f t="shared" si="9"/>
        <v>2.2000000000000002</v>
      </c>
      <c r="D110" s="30">
        <v>0.41301740999999997</v>
      </c>
      <c r="E110" s="1">
        <v>0.37696030000000003</v>
      </c>
      <c r="F110" s="1">
        <v>6.9885050000000004E-17</v>
      </c>
      <c r="G110" s="1">
        <v>-8.6891120000000001E-17</v>
      </c>
      <c r="H110" s="1">
        <v>9.5611150000000005E-17</v>
      </c>
      <c r="I110" s="1">
        <v>0.34410249999999998</v>
      </c>
      <c r="J110" s="1">
        <v>-1.2634800000000001E-16</v>
      </c>
      <c r="K110" s="1">
        <v>0.2789373</v>
      </c>
      <c r="L110" s="1">
        <v>-1.024902E-16</v>
      </c>
      <c r="M110" s="1">
        <v>4.7536129999999999E-17</v>
      </c>
      <c r="N110" s="1">
        <v>2.7528299999999999E-17</v>
      </c>
      <c r="O110" s="1">
        <v>2.2390380000000001E-17</v>
      </c>
      <c r="P110" s="1">
        <v>2.6990950000000002E-16</v>
      </c>
      <c r="Q110" s="1">
        <v>0</v>
      </c>
      <c r="R110" s="1">
        <v>0</v>
      </c>
      <c r="S110" s="1">
        <v>-3.8677979999999998E-18</v>
      </c>
      <c r="T110" s="1">
        <v>-6.7450550000000004E-17</v>
      </c>
      <c r="U110" s="2">
        <f t="shared" si="8"/>
        <v>1.0000001000000003</v>
      </c>
      <c r="X110" s="1">
        <f>E110*Data!B$2</f>
        <v>2.5118354913065901</v>
      </c>
      <c r="Y110" s="1">
        <f>F110*Data!C$2</f>
        <v>7.0213565643040001E-17</v>
      </c>
      <c r="Z110" s="1">
        <f>G110*Data!D$2</f>
        <v>-9.8084668684423995E-17</v>
      </c>
      <c r="AA110" s="1">
        <f>H110*Data!E$2</f>
        <v>9.9055579923210007E-17</v>
      </c>
      <c r="AB110" s="1">
        <f>I110*Data!F$2</f>
        <v>0.40237746273374997</v>
      </c>
      <c r="AC110" s="1">
        <f>J110*Data!G$2</f>
        <v>-1.2971633660160002E-16</v>
      </c>
      <c r="AD110" s="1">
        <f>K110*Data!H$2</f>
        <v>0.28578744221340002</v>
      </c>
      <c r="AE110" s="1">
        <f>L110*Data!I$2</f>
        <v>-1.0513461114432002E-16</v>
      </c>
      <c r="AF110" s="1">
        <f>M110*Data!J$2</f>
        <v>4.7073912439944997E-17</v>
      </c>
      <c r="AG110" s="1">
        <f>N110*Data!K$2</f>
        <v>2.7120892171319998E-17</v>
      </c>
      <c r="AH110" s="1">
        <f>O110*Data!L$2</f>
        <v>2.2651371225431998E-17</v>
      </c>
      <c r="AI110" s="1">
        <f>P110*Data!M$2</f>
        <v>2.6292094924410004E-16</v>
      </c>
      <c r="AJ110" s="1">
        <f>Q110*Data!N$2</f>
        <v>0</v>
      </c>
      <c r="AK110" s="1">
        <f>R110*Data!O$2</f>
        <v>0</v>
      </c>
      <c r="AL110" s="1">
        <f>S110*Data!P$2</f>
        <v>-3.7221359537603994E-18</v>
      </c>
      <c r="AM110" s="1">
        <f>T110*Data!Q$2</f>
        <v>-6.6687711259719997E-17</v>
      </c>
      <c r="AN110" s="4">
        <f t="shared" si="10"/>
        <v>3.2000003962537407</v>
      </c>
      <c r="AO110" s="4">
        <f t="shared" si="11"/>
        <v>3.2</v>
      </c>
    </row>
    <row r="111" spans="1:41" x14ac:dyDescent="0.2">
      <c r="B111" s="18">
        <v>3.2250000000000001</v>
      </c>
      <c r="C111" s="4">
        <f t="shared" si="9"/>
        <v>2.2250000000000001</v>
      </c>
      <c r="D111" s="30">
        <v>0.41777665000000003</v>
      </c>
      <c r="E111" s="1">
        <v>0.38131700000000002</v>
      </c>
      <c r="F111" s="1">
        <v>9.8557680000000004E-17</v>
      </c>
      <c r="G111" s="1">
        <v>-3.219797E-17</v>
      </c>
      <c r="H111" s="1">
        <v>9.6806100000000001E-17</v>
      </c>
      <c r="I111" s="1">
        <v>0.34709329999999999</v>
      </c>
      <c r="J111" s="1">
        <v>-9.9793449999999998E-17</v>
      </c>
      <c r="K111" s="1">
        <v>0.27158969999999999</v>
      </c>
      <c r="L111" s="1">
        <v>-1.047056E-16</v>
      </c>
      <c r="M111" s="1">
        <v>4.8085159999999998E-17</v>
      </c>
      <c r="N111" s="1">
        <v>2.7843200000000003E-17</v>
      </c>
      <c r="O111" s="1">
        <v>2.2748859999999999E-17</v>
      </c>
      <c r="P111" s="1">
        <v>2.7346930000000001E-16</v>
      </c>
      <c r="Q111" s="1">
        <v>0</v>
      </c>
      <c r="R111" s="1">
        <v>-6.9388940000000007E-18</v>
      </c>
      <c r="S111" s="1">
        <v>-3.9058469999999998E-18</v>
      </c>
      <c r="T111" s="1">
        <v>-9.6134249999999995E-17</v>
      </c>
      <c r="U111" s="2">
        <f t="shared" si="8"/>
        <v>1.0000000000000002</v>
      </c>
      <c r="X111" s="1">
        <f>E111*Data!B$2</f>
        <v>2.5408659056101004</v>
      </c>
      <c r="Y111" s="1">
        <f>F111*Data!C$2</f>
        <v>9.9020979942144005E-17</v>
      </c>
      <c r="Z111" s="1">
        <f>G111*Data!D$2</f>
        <v>-3.6345799429918998E-17</v>
      </c>
      <c r="AA111" s="1">
        <f>H111*Data!E$2</f>
        <v>1.0029357847494E-16</v>
      </c>
      <c r="AB111" s="1">
        <f>I111*Data!F$2</f>
        <v>0.40587476518154997</v>
      </c>
      <c r="AC111" s="1">
        <f>J111*Data!G$2</f>
        <v>-1.0245386354224001E-16</v>
      </c>
      <c r="AD111" s="1">
        <f>K111*Data!H$2</f>
        <v>0.27825939985260001</v>
      </c>
      <c r="AE111" s="1">
        <f>L111*Data!I$2</f>
        <v>-1.0740717200896E-16</v>
      </c>
      <c r="AF111" s="1">
        <f>M111*Data!J$2</f>
        <v>4.7617603946739997E-17</v>
      </c>
      <c r="AG111" s="1">
        <f>N111*Data!K$2</f>
        <v>2.7431131777280003E-17</v>
      </c>
      <c r="AH111" s="1">
        <f>O111*Data!L$2</f>
        <v>2.3014029811703997E-17</v>
      </c>
      <c r="AI111" s="1">
        <f>P111*Data!M$2</f>
        <v>2.6638857819053998E-16</v>
      </c>
      <c r="AJ111" s="1">
        <f>Q111*Data!N$2</f>
        <v>0</v>
      </c>
      <c r="AK111" s="1">
        <f>R111*Data!O$2</f>
        <v>-7.1450193973852005E-18</v>
      </c>
      <c r="AL111" s="1">
        <f>S111*Data!P$2</f>
        <v>-3.7587520208105997E-18</v>
      </c>
      <c r="AM111" s="1">
        <f>T111*Data!Q$2</f>
        <v>-9.5047010086199997E-17</v>
      </c>
      <c r="AN111" s="4">
        <f t="shared" si="10"/>
        <v>3.225000070644251</v>
      </c>
      <c r="AO111" s="4">
        <f t="shared" si="11"/>
        <v>3.2250000000000001</v>
      </c>
    </row>
    <row r="112" spans="1:41" x14ac:dyDescent="0.2">
      <c r="B112" s="18">
        <v>3.25</v>
      </c>
      <c r="C112" s="4">
        <f t="shared" si="9"/>
        <v>2.25</v>
      </c>
      <c r="D112" s="30">
        <v>0.42253614</v>
      </c>
      <c r="E112" s="1">
        <v>0.38567370000000001</v>
      </c>
      <c r="F112" s="1">
        <v>7.1719169999999999E-17</v>
      </c>
      <c r="G112" s="1">
        <v>-8.8527109999999996E-17</v>
      </c>
      <c r="H112" s="1">
        <v>9.8001049999999998E-17</v>
      </c>
      <c r="I112" s="1">
        <v>0.35008420000000001</v>
      </c>
      <c r="J112" s="1">
        <v>-1.0099450000000001E-16</v>
      </c>
      <c r="K112" s="1">
        <v>0.26424209999999998</v>
      </c>
      <c r="L112" s="1">
        <v>-1.06921E-16</v>
      </c>
      <c r="M112" s="1">
        <v>4.8634189999999998E-17</v>
      </c>
      <c r="N112" s="1">
        <v>2.8158100000000001E-17</v>
      </c>
      <c r="O112" s="1">
        <v>2.3107350000000001E-17</v>
      </c>
      <c r="P112" s="1">
        <v>2.770291E-16</v>
      </c>
      <c r="Q112" s="1">
        <v>0</v>
      </c>
      <c r="R112" s="1">
        <v>6.9388940000000007E-18</v>
      </c>
      <c r="S112" s="1">
        <v>-3.9438959999999999E-18</v>
      </c>
      <c r="T112" s="1">
        <v>-6.9306799999999995E-17</v>
      </c>
      <c r="U112" s="2">
        <f t="shared" si="8"/>
        <v>1.0000000000000002</v>
      </c>
      <c r="X112" s="1">
        <f>E112*Data!B$2</f>
        <v>2.5698963199136102</v>
      </c>
      <c r="Y112" s="1">
        <f>F112*Data!C$2</f>
        <v>7.2056307474335994E-17</v>
      </c>
      <c r="Z112" s="1">
        <f>G112*Data!D$2</f>
        <v>-9.9931411333396991E-17</v>
      </c>
      <c r="AA112" s="1">
        <f>H112*Data!E$2</f>
        <v>1.0153157702666999E-16</v>
      </c>
      <c r="AB112" s="1">
        <f>I112*Data!F$2</f>
        <v>0.40937218456469998</v>
      </c>
      <c r="AC112" s="1">
        <f>J112*Data!G$2</f>
        <v>-1.0368693257440001E-16</v>
      </c>
      <c r="AD112" s="1">
        <f>K112*Data!H$2</f>
        <v>0.2707313574918</v>
      </c>
      <c r="AE112" s="1">
        <f>L112*Data!I$2</f>
        <v>-1.0967973287360001E-16</v>
      </c>
      <c r="AF112" s="1">
        <f>M112*Data!J$2</f>
        <v>4.8161295453534997E-17</v>
      </c>
      <c r="AG112" s="1">
        <f>N112*Data!K$2</f>
        <v>2.7741371383240001E-17</v>
      </c>
      <c r="AH112" s="1">
        <f>O112*Data!L$2</f>
        <v>2.3376698514539999E-17</v>
      </c>
      <c r="AI112" s="1">
        <f>P112*Data!M$2</f>
        <v>2.6985620713697997E-16</v>
      </c>
      <c r="AJ112" s="1">
        <f>Q112*Data!N$2</f>
        <v>0</v>
      </c>
      <c r="AK112" s="1">
        <f>R112*Data!O$2</f>
        <v>7.1450193973852005E-18</v>
      </c>
      <c r="AL112" s="1">
        <f>S112*Data!P$2</f>
        <v>-3.7953680878608001E-18</v>
      </c>
      <c r="AM112" s="1">
        <f>T112*Data!Q$2</f>
        <v>-6.8522967814719988E-17</v>
      </c>
      <c r="AN112" s="4">
        <f t="shared" si="10"/>
        <v>3.2499998619701107</v>
      </c>
      <c r="AO112" s="4">
        <f t="shared" si="11"/>
        <v>3.25</v>
      </c>
    </row>
    <row r="113" spans="2:41" x14ac:dyDescent="0.2">
      <c r="B113" s="18">
        <v>3.2749999999999999</v>
      </c>
      <c r="C113" s="4">
        <f t="shared" si="9"/>
        <v>2.2749999999999999</v>
      </c>
      <c r="D113" s="30">
        <v>0.42729586000000003</v>
      </c>
      <c r="E113" s="1">
        <v>0.3900305</v>
      </c>
      <c r="F113" s="1">
        <v>4.4880650000000002E-17</v>
      </c>
      <c r="G113" s="1">
        <v>-8.9345110000000005E-17</v>
      </c>
      <c r="H113" s="1">
        <v>9.9195999999999995E-17</v>
      </c>
      <c r="I113" s="1">
        <v>0.35307509999999998</v>
      </c>
      <c r="J113" s="1">
        <v>-1.021955E-16</v>
      </c>
      <c r="K113" s="1">
        <v>0.25689450000000003</v>
      </c>
      <c r="L113" s="1">
        <v>-5.5322560000000002E-16</v>
      </c>
      <c r="M113" s="1">
        <v>4.9183219999999998E-17</v>
      </c>
      <c r="N113" s="1">
        <v>2.8472999999999999E-17</v>
      </c>
      <c r="O113" s="1">
        <v>2.3465839999999999E-17</v>
      </c>
      <c r="P113" s="1">
        <v>2.8058889999999999E-16</v>
      </c>
      <c r="Q113" s="1">
        <v>0</v>
      </c>
      <c r="R113" s="1">
        <v>-6.9388940000000007E-18</v>
      </c>
      <c r="S113" s="1">
        <v>2.3773629999999999E-17</v>
      </c>
      <c r="T113" s="1">
        <v>-7.0234919999999999E-17</v>
      </c>
      <c r="U113" s="2">
        <f t="shared" si="8"/>
        <v>1.0000000999999996</v>
      </c>
      <c r="X113" s="1">
        <f>E113*Data!B$2</f>
        <v>2.5989274005566503</v>
      </c>
      <c r="Y113" s="1">
        <f>F113*Data!C$2</f>
        <v>4.5091624959519997E-17</v>
      </c>
      <c r="Z113" s="1">
        <f>G113*Data!D$2</f>
        <v>-1.0085478830199701E-16</v>
      </c>
      <c r="AA113" s="1">
        <f>H113*Data!E$2</f>
        <v>1.027695755784E-16</v>
      </c>
      <c r="AB113" s="1">
        <f>I113*Data!F$2</f>
        <v>0.41286960394784994</v>
      </c>
      <c r="AC113" s="1">
        <f>J113*Data!G$2</f>
        <v>-1.0491995027360001E-16</v>
      </c>
      <c r="AD113" s="1">
        <f>K113*Data!H$2</f>
        <v>0.26320331513100004</v>
      </c>
      <c r="AE113" s="1">
        <f>L113*Data!I$2</f>
        <v>-5.6749970564096004E-16</v>
      </c>
      <c r="AF113" s="1">
        <f>M113*Data!J$2</f>
        <v>4.8704986960329996E-17</v>
      </c>
      <c r="AG113" s="1">
        <f>N113*Data!K$2</f>
        <v>2.8051610989199997E-17</v>
      </c>
      <c r="AH113" s="1">
        <f>O113*Data!L$2</f>
        <v>2.3739367217375997E-17</v>
      </c>
      <c r="AI113" s="1">
        <f>P113*Data!M$2</f>
        <v>2.7332383608341996E-16</v>
      </c>
      <c r="AJ113" s="1">
        <f>Q113*Data!N$2</f>
        <v>0</v>
      </c>
      <c r="AK113" s="1">
        <f>R113*Data!O$2</f>
        <v>-7.1450193973852005E-18</v>
      </c>
      <c r="AL113" s="1">
        <f>S113*Data!P$2</f>
        <v>2.2878310339473999E-17</v>
      </c>
      <c r="AM113" s="1">
        <f>T113*Data!Q$2</f>
        <v>-6.9440591148767999E-17</v>
      </c>
      <c r="AN113" s="4">
        <f t="shared" si="10"/>
        <v>3.2750003196355006</v>
      </c>
      <c r="AO113" s="4">
        <f t="shared" si="11"/>
        <v>3.2749999999999999</v>
      </c>
    </row>
    <row r="114" spans="2:41" x14ac:dyDescent="0.2">
      <c r="B114" s="18">
        <v>3.3</v>
      </c>
      <c r="C114" s="4">
        <f t="shared" si="9"/>
        <v>2.2999999999999998</v>
      </c>
      <c r="D114" s="30">
        <v>0.43205580999999998</v>
      </c>
      <c r="E114" s="1">
        <v>0.39438719999999999</v>
      </c>
      <c r="F114" s="1">
        <v>1.013089E-16</v>
      </c>
      <c r="G114" s="1">
        <v>-9.0163100000000004E-17</v>
      </c>
      <c r="H114" s="1">
        <v>7.2635380000000002E-17</v>
      </c>
      <c r="I114" s="1">
        <v>0.35606589999999999</v>
      </c>
      <c r="J114" s="1">
        <v>-7.564093E-17</v>
      </c>
      <c r="K114" s="1">
        <v>0.24954689999999999</v>
      </c>
      <c r="L114" s="1">
        <v>-1.113518E-16</v>
      </c>
      <c r="M114" s="1">
        <v>4.9732249999999998E-17</v>
      </c>
      <c r="N114" s="1">
        <v>2.8787910000000002E-17</v>
      </c>
      <c r="O114" s="1">
        <v>2.3824330000000001E-17</v>
      </c>
      <c r="P114" s="1">
        <v>2.8414869999999998E-16</v>
      </c>
      <c r="Q114" s="1">
        <v>0</v>
      </c>
      <c r="R114" s="1">
        <v>0</v>
      </c>
      <c r="S114" s="1">
        <v>-4.0199950000000003E-18</v>
      </c>
      <c r="T114" s="1">
        <v>-4.3407469999999999E-17</v>
      </c>
      <c r="U114" s="2">
        <f t="shared" si="8"/>
        <v>1.0000000000000002</v>
      </c>
      <c r="X114" s="1">
        <f>E114*Data!B$2</f>
        <v>2.6279578148601601</v>
      </c>
      <c r="Y114" s="1">
        <f>F114*Data!C$2</f>
        <v>1.0178513287712E-16</v>
      </c>
      <c r="Z114" s="1">
        <f>G114*Data!D$2</f>
        <v>-1.0177815398237E-16</v>
      </c>
      <c r="AA114" s="1">
        <f>H114*Data!E$2</f>
        <v>7.5252098618652004E-17</v>
      </c>
      <c r="AB114" s="1">
        <f>I114*Data!F$2</f>
        <v>0.41636690639564994</v>
      </c>
      <c r="AC114" s="1">
        <f>J114*Data!G$2</f>
        <v>-7.765745668105601E-17</v>
      </c>
      <c r="AD114" s="1">
        <f>K114*Data!H$2</f>
        <v>0.25567527277020002</v>
      </c>
      <c r="AE114" s="1">
        <f>L114*Data!I$2</f>
        <v>-1.1422485460288E-16</v>
      </c>
      <c r="AF114" s="1">
        <f>M114*Data!J$2</f>
        <v>4.9248678467124996E-17</v>
      </c>
      <c r="AG114" s="1">
        <f>N114*Data!K$2</f>
        <v>2.8361860447164003E-17</v>
      </c>
      <c r="AH114" s="1">
        <f>O114*Data!L$2</f>
        <v>2.4102035920211999E-17</v>
      </c>
      <c r="AI114" s="1">
        <f>P114*Data!M$2</f>
        <v>2.7679146502985995E-16</v>
      </c>
      <c r="AJ114" s="1">
        <f>Q114*Data!N$2</f>
        <v>0</v>
      </c>
      <c r="AK114" s="1">
        <f>R114*Data!O$2</f>
        <v>0</v>
      </c>
      <c r="AL114" s="1">
        <f>S114*Data!P$2</f>
        <v>-3.868601184301E-18</v>
      </c>
      <c r="AM114" s="1">
        <f>T114*Data!Q$2</f>
        <v>-4.2916548877287997E-17</v>
      </c>
      <c r="AN114" s="4">
        <f t="shared" si="10"/>
        <v>3.2999999940260105</v>
      </c>
      <c r="AO114" s="4">
        <f t="shared" si="11"/>
        <v>3.3</v>
      </c>
    </row>
    <row r="115" spans="2:41" x14ac:dyDescent="0.2">
      <c r="B115" s="18">
        <v>3.3250000000000002</v>
      </c>
      <c r="C115" s="4">
        <f t="shared" si="9"/>
        <v>2.3250000000000002</v>
      </c>
      <c r="D115" s="30">
        <v>0.43681598999999999</v>
      </c>
      <c r="E115" s="1">
        <v>0.39874389999999998</v>
      </c>
      <c r="F115" s="1">
        <v>1.022259E-16</v>
      </c>
      <c r="G115" s="1">
        <v>-9.09811E-17</v>
      </c>
      <c r="H115" s="1">
        <v>1.015859E-16</v>
      </c>
      <c r="I115" s="1">
        <v>0.35905680000000001</v>
      </c>
      <c r="J115" s="1">
        <v>-1.045975E-16</v>
      </c>
      <c r="K115" s="1">
        <v>0.24219930000000001</v>
      </c>
      <c r="L115" s="1">
        <v>-1.135672E-16</v>
      </c>
      <c r="M115" s="1">
        <v>5.028127E-17</v>
      </c>
      <c r="N115" s="1">
        <v>2.910281E-17</v>
      </c>
      <c r="O115" s="1">
        <v>2.4182809999999999E-17</v>
      </c>
      <c r="P115" s="1">
        <v>2.8770850000000002E-16</v>
      </c>
      <c r="Q115" s="1">
        <v>0</v>
      </c>
      <c r="R115" s="1">
        <v>0</v>
      </c>
      <c r="S115" s="1">
        <v>-3.1813620000000001E-17</v>
      </c>
      <c r="T115" s="1">
        <v>-7.2091170000000003E-17</v>
      </c>
      <c r="U115" s="2">
        <f t="shared" si="8"/>
        <v>1.0000000000000002</v>
      </c>
      <c r="X115" s="1">
        <f>E115*Data!B$2</f>
        <v>2.6569882291636699</v>
      </c>
      <c r="Y115" s="1">
        <f>F115*Data!C$2</f>
        <v>1.0270644351071999E-16</v>
      </c>
      <c r="Z115" s="1">
        <f>G115*Data!D$2</f>
        <v>-1.0270153095097E-16</v>
      </c>
      <c r="AA115" s="1">
        <f>H115*Data!E$2</f>
        <v>1.0524557268186E-16</v>
      </c>
      <c r="AB115" s="1">
        <f>I115*Data!F$2</f>
        <v>0.41986432577880001</v>
      </c>
      <c r="AC115" s="1">
        <f>J115*Data!G$2</f>
        <v>-1.07385985672E-16</v>
      </c>
      <c r="AD115" s="1">
        <f>K115*Data!H$2</f>
        <v>0.24814723040940004</v>
      </c>
      <c r="AE115" s="1">
        <f>L115*Data!I$2</f>
        <v>-1.1649741546752001E-16</v>
      </c>
      <c r="AF115" s="1">
        <f>M115*Data!J$2</f>
        <v>4.9792360071154999E-17</v>
      </c>
      <c r="AG115" s="1">
        <f>N115*Data!K$2</f>
        <v>2.8672100053123998E-17</v>
      </c>
      <c r="AH115" s="1">
        <f>O115*Data!L$2</f>
        <v>2.4464694506483995E-17</v>
      </c>
      <c r="AI115" s="1">
        <f>P115*Data!M$2</f>
        <v>2.8025909397629999E-16</v>
      </c>
      <c r="AJ115" s="1">
        <f>Q115*Data!N$2</f>
        <v>0</v>
      </c>
      <c r="AK115" s="1">
        <f>R115*Data!O$2</f>
        <v>0</v>
      </c>
      <c r="AL115" s="1">
        <f>S115*Data!P$2</f>
        <v>-3.0615512708075998E-17</v>
      </c>
      <c r="AM115" s="1">
        <f>T115*Data!Q$2</f>
        <v>-7.1275847703768003E-17</v>
      </c>
      <c r="AN115" s="4">
        <f t="shared" si="10"/>
        <v>3.3249997853518702</v>
      </c>
      <c r="AO115" s="4">
        <f t="shared" si="11"/>
        <v>3.3250000000000002</v>
      </c>
    </row>
    <row r="116" spans="2:41" x14ac:dyDescent="0.2">
      <c r="B116" s="18">
        <v>3.35</v>
      </c>
      <c r="C116" s="4">
        <f t="shared" si="9"/>
        <v>2.35</v>
      </c>
      <c r="D116" s="30">
        <v>0.44157637999999999</v>
      </c>
      <c r="E116" s="1">
        <v>0.40310069999999998</v>
      </c>
      <c r="F116" s="1">
        <v>7.5387410000000001E-17</v>
      </c>
      <c r="G116" s="1">
        <v>-9.1799089999999999E-17</v>
      </c>
      <c r="H116" s="1">
        <v>1.027809E-16</v>
      </c>
      <c r="I116" s="1">
        <v>0.36204760000000002</v>
      </c>
      <c r="J116" s="1">
        <v>-1.335541E-16</v>
      </c>
      <c r="K116" s="1">
        <v>0.2348517</v>
      </c>
      <c r="L116" s="1">
        <v>-5.5987190000000002E-16</v>
      </c>
      <c r="M116" s="1">
        <v>5.08303E-17</v>
      </c>
      <c r="N116" s="1">
        <v>2.9417709999999998E-17</v>
      </c>
      <c r="O116" s="1">
        <v>2.4541300000000001E-17</v>
      </c>
      <c r="P116" s="1">
        <v>2.9126830000000001E-16</v>
      </c>
      <c r="Q116" s="1">
        <v>0</v>
      </c>
      <c r="R116" s="1">
        <v>0</v>
      </c>
      <c r="S116" s="1">
        <v>-4.096094E-18</v>
      </c>
      <c r="T116" s="1">
        <v>-7.3019290000000006E-17</v>
      </c>
      <c r="U116" s="2">
        <f t="shared" si="8"/>
        <v>0.99999999999999967</v>
      </c>
      <c r="X116" s="1">
        <f>E116*Data!B$2</f>
        <v>2.68601930980671</v>
      </c>
      <c r="Y116" s="1">
        <f>F116*Data!C$2</f>
        <v>7.5741791136928003E-17</v>
      </c>
      <c r="Z116" s="1">
        <f>G116*Data!D$2</f>
        <v>-1.0362489663134299E-16</v>
      </c>
      <c r="AA116" s="1">
        <f>H116*Data!E$2</f>
        <v>1.0648362303486E-16</v>
      </c>
      <c r="AB116" s="1">
        <f>I116*Data!F$2</f>
        <v>0.42336162822660001</v>
      </c>
      <c r="AC116" s="1">
        <f>J116*Data!G$2</f>
        <v>-1.3711454546272001E-16</v>
      </c>
      <c r="AD116" s="1">
        <f>K116*Data!H$2</f>
        <v>0.24061918804860002</v>
      </c>
      <c r="AE116" s="1">
        <f>L116*Data!I$2</f>
        <v>-5.7431749081504003E-16</v>
      </c>
      <c r="AF116" s="1">
        <f>M116*Data!J$2</f>
        <v>5.0336051577949999E-17</v>
      </c>
      <c r="AG116" s="1">
        <f>N116*Data!K$2</f>
        <v>2.8982339659084E-17</v>
      </c>
      <c r="AH116" s="1">
        <f>O116*Data!L$2</f>
        <v>2.4827363209319997E-17</v>
      </c>
      <c r="AI116" s="1">
        <f>P116*Data!M$2</f>
        <v>2.8372672292273998E-16</v>
      </c>
      <c r="AJ116" s="1">
        <f>Q116*Data!N$2</f>
        <v>0</v>
      </c>
      <c r="AK116" s="1">
        <f>R116*Data!O$2</f>
        <v>0</v>
      </c>
      <c r="AL116" s="1">
        <f>S116*Data!P$2</f>
        <v>-3.9418342807411999E-18</v>
      </c>
      <c r="AM116" s="1">
        <f>T116*Data!Q$2</f>
        <v>-7.2193471037816002E-17</v>
      </c>
      <c r="AN116" s="4">
        <f t="shared" si="10"/>
        <v>3.3500001260819099</v>
      </c>
      <c r="AO116" s="4">
        <f t="shared" si="11"/>
        <v>3.35</v>
      </c>
    </row>
    <row r="117" spans="2:41" x14ac:dyDescent="0.2">
      <c r="B117" s="18">
        <v>3.375</v>
      </c>
      <c r="C117" s="4">
        <f t="shared" si="9"/>
        <v>2.375</v>
      </c>
      <c r="D117" s="30">
        <v>0.44633697999999999</v>
      </c>
      <c r="E117" s="1">
        <v>0.40745740000000003</v>
      </c>
      <c r="F117" s="1">
        <v>4.8548889999999998E-17</v>
      </c>
      <c r="G117" s="1">
        <v>-9.2617089999999996E-17</v>
      </c>
      <c r="H117" s="1">
        <v>7.6220230000000004E-17</v>
      </c>
      <c r="I117" s="1">
        <v>0.36503849999999999</v>
      </c>
      <c r="J117" s="1">
        <v>-1.3475509999999999E-16</v>
      </c>
      <c r="K117" s="1">
        <v>0.22750409999999999</v>
      </c>
      <c r="L117" s="1">
        <v>-1.1799809999999999E-16</v>
      </c>
      <c r="M117" s="1">
        <v>5.137933E-17</v>
      </c>
      <c r="N117" s="1">
        <v>2.9732610000000003E-17</v>
      </c>
      <c r="O117" s="1">
        <v>5.2655359999999999E-17</v>
      </c>
      <c r="P117" s="1">
        <v>2.948281E-16</v>
      </c>
      <c r="Q117" s="1">
        <v>0</v>
      </c>
      <c r="R117" s="1">
        <v>0</v>
      </c>
      <c r="S117" s="1">
        <v>-4.134143E-18</v>
      </c>
      <c r="T117" s="1">
        <v>-7.3947409999999997E-17</v>
      </c>
      <c r="U117" s="2">
        <f t="shared" si="8"/>
        <v>0.99999999999999989</v>
      </c>
      <c r="X117" s="1">
        <f>E117*Data!B$2</f>
        <v>2.7150497241102203</v>
      </c>
      <c r="Y117" s="1">
        <f>F117*Data!C$2</f>
        <v>4.8777108622111994E-17</v>
      </c>
      <c r="Z117" s="1">
        <f>G117*Data!D$2</f>
        <v>-1.0454827359994299E-16</v>
      </c>
      <c r="AA117" s="1">
        <f>H117*Data!E$2</f>
        <v>7.8966094273842004E-17</v>
      </c>
      <c r="AB117" s="1">
        <f>I117*Data!F$2</f>
        <v>0.42685904760974996</v>
      </c>
      <c r="AC117" s="1">
        <f>J117*Data!G$2</f>
        <v>-1.3834756316192001E-16</v>
      </c>
      <c r="AD117" s="1">
        <f>K117*Data!H$2</f>
        <v>0.23309114568780001</v>
      </c>
      <c r="AE117" s="1">
        <f>L117*Data!I$2</f>
        <v>-1.2104263977695999E-16</v>
      </c>
      <c r="AF117" s="1">
        <f>M117*Data!J$2</f>
        <v>5.0879743084744999E-17</v>
      </c>
      <c r="AG117" s="1">
        <f>N117*Data!K$2</f>
        <v>2.9292579265044002E-17</v>
      </c>
      <c r="AH117" s="1">
        <f>O117*Data!L$2</f>
        <v>5.3269131938303995E-17</v>
      </c>
      <c r="AI117" s="1">
        <f>P117*Data!M$2</f>
        <v>2.8719435186917998E-16</v>
      </c>
      <c r="AJ117" s="1">
        <f>Q117*Data!N$2</f>
        <v>0</v>
      </c>
      <c r="AK117" s="1">
        <f>R117*Data!O$2</f>
        <v>0</v>
      </c>
      <c r="AL117" s="1">
        <f>S117*Data!P$2</f>
        <v>-3.9784503477914003E-18</v>
      </c>
      <c r="AM117" s="1">
        <f>T117*Data!Q$2</f>
        <v>-7.3111094371863988E-17</v>
      </c>
      <c r="AN117" s="4">
        <f t="shared" si="10"/>
        <v>3.3749999174077705</v>
      </c>
      <c r="AO117" s="4">
        <f t="shared" si="11"/>
        <v>3.375</v>
      </c>
    </row>
    <row r="118" spans="2:41" x14ac:dyDescent="0.2">
      <c r="B118" s="18">
        <v>3.4</v>
      </c>
      <c r="C118" s="4">
        <f t="shared" si="9"/>
        <v>2.4</v>
      </c>
      <c r="D118" s="30">
        <v>0.45109778</v>
      </c>
      <c r="E118" s="1">
        <v>0.41181420000000002</v>
      </c>
      <c r="F118" s="1">
        <v>7.7221529999999996E-17</v>
      </c>
      <c r="G118" s="1">
        <v>-9.3435079999999994E-17</v>
      </c>
      <c r="H118" s="1">
        <v>1.051708E-16</v>
      </c>
      <c r="I118" s="1">
        <v>0.3680293</v>
      </c>
      <c r="J118" s="1">
        <v>-1.082006E-16</v>
      </c>
      <c r="K118" s="1">
        <v>0.2201565</v>
      </c>
      <c r="L118" s="1">
        <v>-1.202135E-16</v>
      </c>
      <c r="M118" s="1">
        <v>5.192836E-17</v>
      </c>
      <c r="N118" s="1">
        <v>3.0047519999999999E-17</v>
      </c>
      <c r="O118" s="1">
        <v>2.525827E-17</v>
      </c>
      <c r="P118" s="1">
        <v>2.9838789999999999E-16</v>
      </c>
      <c r="Q118" s="1">
        <v>0</v>
      </c>
      <c r="R118" s="1">
        <v>0</v>
      </c>
      <c r="S118" s="1">
        <v>-3.1927770000000003E-17</v>
      </c>
      <c r="T118" s="1">
        <v>-7.487553E-17</v>
      </c>
      <c r="U118" s="2">
        <f t="shared" si="8"/>
        <v>1.0000000000000002</v>
      </c>
      <c r="X118" s="1">
        <f>E118*Data!B$2</f>
        <v>2.7440808047532603</v>
      </c>
      <c r="Y118" s="1">
        <f>F118*Data!C$2</f>
        <v>7.7584532968223995E-17</v>
      </c>
      <c r="Z118" s="1">
        <f>G118*Data!D$2</f>
        <v>-1.0547163928031599E-16</v>
      </c>
      <c r="AA118" s="1">
        <f>H118*Data!E$2</f>
        <v>1.0895962013832E-16</v>
      </c>
      <c r="AB118" s="1">
        <f>I118*Data!F$2</f>
        <v>0.43035635005754996</v>
      </c>
      <c r="AC118" s="1">
        <f>J118*Data!G$2</f>
        <v>-1.1108514143552003E-16</v>
      </c>
      <c r="AD118" s="1">
        <f>K118*Data!H$2</f>
        <v>0.22556310332700003</v>
      </c>
      <c r="AE118" s="1">
        <f>L118*Data!I$2</f>
        <v>-1.233152006416E-16</v>
      </c>
      <c r="AF118" s="1">
        <f>M118*Data!J$2</f>
        <v>5.1423434591539998E-17</v>
      </c>
      <c r="AG118" s="1">
        <f>N118*Data!K$2</f>
        <v>2.9602828723008001E-17</v>
      </c>
      <c r="AH118" s="1">
        <f>O118*Data!L$2</f>
        <v>2.5552690498427998E-17</v>
      </c>
      <c r="AI118" s="1">
        <f>P118*Data!M$2</f>
        <v>2.9066198081561997E-16</v>
      </c>
      <c r="AJ118" s="1">
        <f>Q118*Data!N$2</f>
        <v>0</v>
      </c>
      <c r="AK118" s="1">
        <f>R118*Data!O$2</f>
        <v>0</v>
      </c>
      <c r="AL118" s="1">
        <f>S118*Data!P$2</f>
        <v>-3.0725363796246002E-17</v>
      </c>
      <c r="AM118" s="1">
        <f>T118*Data!Q$2</f>
        <v>-7.4028717705912E-17</v>
      </c>
      <c r="AN118" s="4">
        <f t="shared" si="10"/>
        <v>3.4000002581378106</v>
      </c>
      <c r="AO118" s="4">
        <f t="shared" si="11"/>
        <v>3.4</v>
      </c>
    </row>
    <row r="119" spans="2:41" x14ac:dyDescent="0.2">
      <c r="B119" s="18">
        <v>3.4249999999999998</v>
      </c>
      <c r="C119" s="4">
        <f t="shared" si="9"/>
        <v>2.4249999999999998</v>
      </c>
      <c r="D119" s="30">
        <v>0.45585878000000002</v>
      </c>
      <c r="E119" s="1">
        <v>0.41617090000000001</v>
      </c>
      <c r="F119" s="1">
        <v>7.8138590000000006E-17</v>
      </c>
      <c r="G119" s="1">
        <v>-9.4253080000000003E-17</v>
      </c>
      <c r="H119" s="1">
        <v>1.3412130000000001E-16</v>
      </c>
      <c r="I119" s="1">
        <v>0.37102020000000002</v>
      </c>
      <c r="J119" s="1">
        <v>-1.094016E-16</v>
      </c>
      <c r="K119" s="1">
        <v>0.2128089</v>
      </c>
      <c r="L119" s="1">
        <v>-5.6651810000000003E-16</v>
      </c>
      <c r="M119" s="1">
        <v>5.2477380000000001E-17</v>
      </c>
      <c r="N119" s="1">
        <v>3.0362419999999997E-17</v>
      </c>
      <c r="O119" s="1">
        <v>2.5616759999999999E-17</v>
      </c>
      <c r="P119" s="1">
        <v>3.0194769999999998E-16</v>
      </c>
      <c r="Q119" s="1">
        <v>0</v>
      </c>
      <c r="R119" s="1">
        <v>-6.9388940000000007E-18</v>
      </c>
      <c r="S119" s="1">
        <v>-4.2102419999999997E-18</v>
      </c>
      <c r="T119" s="1">
        <v>-7.5803660000000001E-17</v>
      </c>
      <c r="U119" s="2">
        <f t="shared" si="8"/>
        <v>0.99999999999999956</v>
      </c>
      <c r="X119" s="1">
        <f>E119*Data!B$2</f>
        <v>2.7731112190567702</v>
      </c>
      <c r="Y119" s="1">
        <f>F119*Data!C$2</f>
        <v>7.8505903883872004E-17</v>
      </c>
      <c r="Z119" s="1">
        <f>G119*Data!D$2</f>
        <v>-1.06395016248916E-16</v>
      </c>
      <c r="AA119" s="1">
        <f>H119*Data!E$2</f>
        <v>1.3895307348102001E-16</v>
      </c>
      <c r="AB119" s="1">
        <f>I119*Data!F$2</f>
        <v>0.43385376944069998</v>
      </c>
      <c r="AC119" s="1">
        <f>J119*Data!G$2</f>
        <v>-1.1231815913472E-16</v>
      </c>
      <c r="AD119" s="1">
        <f>K119*Data!H$2</f>
        <v>0.21803506096620001</v>
      </c>
      <c r="AE119" s="1">
        <f>L119*Data!I$2</f>
        <v>-5.8113517340896004E-16</v>
      </c>
      <c r="AF119" s="1">
        <f>M119*Data!J$2</f>
        <v>5.1967116195570001E-17</v>
      </c>
      <c r="AG119" s="1">
        <f>N119*Data!K$2</f>
        <v>2.9913068328967997E-17</v>
      </c>
      <c r="AH119" s="1">
        <f>O119*Data!L$2</f>
        <v>2.5915359201263996E-17</v>
      </c>
      <c r="AI119" s="1">
        <f>P119*Data!M$2</f>
        <v>2.9412960976205996E-16</v>
      </c>
      <c r="AJ119" s="1">
        <f>Q119*Data!N$2</f>
        <v>0</v>
      </c>
      <c r="AK119" s="1">
        <f>R119*Data!O$2</f>
        <v>-7.1450193973852005E-18</v>
      </c>
      <c r="AL119" s="1">
        <f>S119*Data!P$2</f>
        <v>-4.0516834442315994E-18</v>
      </c>
      <c r="AM119" s="1">
        <f>T119*Data!Q$2</f>
        <v>-7.4946350926864004E-17</v>
      </c>
      <c r="AN119" s="4">
        <f t="shared" si="10"/>
        <v>3.4250000494636703</v>
      </c>
      <c r="AO119" s="4">
        <f t="shared" si="11"/>
        <v>3.4249999999999998</v>
      </c>
    </row>
    <row r="120" spans="2:41" x14ac:dyDescent="0.2">
      <c r="B120" s="18">
        <v>3.45</v>
      </c>
      <c r="C120" s="4">
        <f t="shared" si="9"/>
        <v>2.4500000000000002</v>
      </c>
      <c r="D120" s="30">
        <v>0.46061995999999999</v>
      </c>
      <c r="E120" s="1">
        <v>0.4205276</v>
      </c>
      <c r="F120" s="1">
        <v>7.9055650000000004E-17</v>
      </c>
      <c r="G120" s="1">
        <v>-9.5071070000000002E-17</v>
      </c>
      <c r="H120" s="1">
        <v>1.075607E-16</v>
      </c>
      <c r="I120" s="1">
        <v>0.37401109999999999</v>
      </c>
      <c r="J120" s="1">
        <v>-1.383582E-16</v>
      </c>
      <c r="K120" s="1">
        <v>0.20546130000000001</v>
      </c>
      <c r="L120" s="1">
        <v>-1.246443E-16</v>
      </c>
      <c r="M120" s="1">
        <v>5.3026410000000001E-17</v>
      </c>
      <c r="N120" s="1">
        <v>3.0677320000000002E-17</v>
      </c>
      <c r="O120" s="1">
        <v>2.5975250000000001E-17</v>
      </c>
      <c r="P120" s="1">
        <v>3.0550750000000001E-16</v>
      </c>
      <c r="Q120" s="1">
        <v>0</v>
      </c>
      <c r="R120" s="1">
        <v>0</v>
      </c>
      <c r="S120" s="1">
        <v>-4.248292E-18</v>
      </c>
      <c r="T120" s="1">
        <v>-7.6731780000000004E-17</v>
      </c>
      <c r="U120" s="2">
        <f t="shared" si="8"/>
        <v>1.0000000000000002</v>
      </c>
      <c r="X120" s="1">
        <f>E120*Data!B$2</f>
        <v>2.80214163336028</v>
      </c>
      <c r="Y120" s="1">
        <f>F120*Data!C$2</f>
        <v>7.942727479952E-17</v>
      </c>
      <c r="Z120" s="1">
        <f>G120*Data!D$2</f>
        <v>-1.07318381929289E-16</v>
      </c>
      <c r="AA120" s="1">
        <f>H120*Data!E$2</f>
        <v>1.1143561724178001E-16</v>
      </c>
      <c r="AB120" s="1">
        <f>I120*Data!F$2</f>
        <v>0.43735118882384993</v>
      </c>
      <c r="AC120" s="1">
        <f>J120*Data!G$2</f>
        <v>-1.4204671892544001E-16</v>
      </c>
      <c r="AD120" s="1">
        <f>K120*Data!H$2</f>
        <v>0.21050701860540003</v>
      </c>
      <c r="AE120" s="1">
        <f>L120*Data!I$2</f>
        <v>-1.2786032237088002E-16</v>
      </c>
      <c r="AF120" s="1">
        <f>M120*Data!J$2</f>
        <v>5.2510807702365001E-17</v>
      </c>
      <c r="AG120" s="1">
        <f>N120*Data!K$2</f>
        <v>3.0223307934927999E-17</v>
      </c>
      <c r="AH120" s="1">
        <f>O120*Data!L$2</f>
        <v>2.6278027904099998E-17</v>
      </c>
      <c r="AI120" s="1">
        <f>P120*Data!M$2</f>
        <v>2.975972387085E-16</v>
      </c>
      <c r="AJ120" s="1">
        <f>Q120*Data!N$2</f>
        <v>0</v>
      </c>
      <c r="AK120" s="1">
        <f>R120*Data!O$2</f>
        <v>0</v>
      </c>
      <c r="AL120" s="1">
        <f>S120*Data!P$2</f>
        <v>-4.0883004736215997E-18</v>
      </c>
      <c r="AM120" s="1">
        <f>T120*Data!Q$2</f>
        <v>-7.5863974260912003E-17</v>
      </c>
      <c r="AN120" s="4">
        <f t="shared" si="10"/>
        <v>3.4499998407895305</v>
      </c>
      <c r="AO120" s="4">
        <f t="shared" si="11"/>
        <v>3.45</v>
      </c>
    </row>
    <row r="121" spans="2:41" x14ac:dyDescent="0.2">
      <c r="B121" s="18">
        <v>3.4750000000000001</v>
      </c>
      <c r="C121" s="4">
        <f t="shared" si="9"/>
        <v>2.4750000000000001</v>
      </c>
      <c r="D121" s="30">
        <v>0.46538132999999998</v>
      </c>
      <c r="E121" s="1">
        <v>0.4248844</v>
      </c>
      <c r="F121" s="1">
        <v>7.9972710000000001E-17</v>
      </c>
      <c r="G121" s="1">
        <v>-9.5889069999999998E-17</v>
      </c>
      <c r="H121" s="1">
        <v>1.0875559999999999E-16</v>
      </c>
      <c r="I121" s="1">
        <v>0.3770019</v>
      </c>
      <c r="J121" s="1">
        <v>-1.118036E-16</v>
      </c>
      <c r="K121" s="1">
        <v>0.1981137</v>
      </c>
      <c r="L121" s="1">
        <v>-1.2685970000000001E-16</v>
      </c>
      <c r="M121" s="1">
        <v>5.3575440000000001E-17</v>
      </c>
      <c r="N121" s="1">
        <v>3.099222E-17</v>
      </c>
      <c r="O121" s="1">
        <v>2.6333730000000001E-17</v>
      </c>
      <c r="P121" s="1">
        <v>3.090673E-16</v>
      </c>
      <c r="Q121" s="1">
        <v>0</v>
      </c>
      <c r="R121" s="1">
        <v>0</v>
      </c>
      <c r="S121" s="1">
        <v>-4.2863410000000001E-18</v>
      </c>
      <c r="T121" s="1">
        <v>-7.7659899999999995E-17</v>
      </c>
      <c r="U121" s="2">
        <f t="shared" si="8"/>
        <v>1.0000000000000002</v>
      </c>
      <c r="X121" s="1">
        <f>E121*Data!B$2</f>
        <v>2.83117271400332</v>
      </c>
      <c r="Y121" s="1">
        <f>F121*Data!C$2</f>
        <v>8.0348645715167996E-17</v>
      </c>
      <c r="Z121" s="1">
        <f>G121*Data!D$2</f>
        <v>-1.08241758897889E-16</v>
      </c>
      <c r="AA121" s="1">
        <f>H121*Data!E$2</f>
        <v>1.1267356399223999E-16</v>
      </c>
      <c r="AB121" s="1">
        <f>I121*Data!F$2</f>
        <v>0.44084849127164999</v>
      </c>
      <c r="AC121" s="1">
        <f>J121*Data!G$2</f>
        <v>-1.1478419453312002E-16</v>
      </c>
      <c r="AD121" s="1">
        <f>K121*Data!H$2</f>
        <v>0.20297897624460001</v>
      </c>
      <c r="AE121" s="1">
        <f>L121*Data!I$2</f>
        <v>-1.3013288323552001E-16</v>
      </c>
      <c r="AF121" s="1">
        <f>M121*Data!J$2</f>
        <v>5.3054499209160001E-17</v>
      </c>
      <c r="AG121" s="1">
        <f>N121*Data!K$2</f>
        <v>3.0533547540888E-17</v>
      </c>
      <c r="AH121" s="1">
        <f>O121*Data!L$2</f>
        <v>2.6640686490371997E-17</v>
      </c>
      <c r="AI121" s="1">
        <f>P121*Data!M$2</f>
        <v>3.0106486765493999E-16</v>
      </c>
      <c r="AJ121" s="1">
        <f>Q121*Data!N$2</f>
        <v>0</v>
      </c>
      <c r="AK121" s="1">
        <f>R121*Data!O$2</f>
        <v>0</v>
      </c>
      <c r="AL121" s="1">
        <f>S121*Data!P$2</f>
        <v>-4.1249165406718001E-18</v>
      </c>
      <c r="AM121" s="1">
        <f>T121*Data!Q$2</f>
        <v>-7.678159759495999E-17</v>
      </c>
      <c r="AN121" s="4">
        <f t="shared" si="10"/>
        <v>3.4750001815195706</v>
      </c>
      <c r="AO121" s="4">
        <f t="shared" si="11"/>
        <v>3.4750000000000001</v>
      </c>
    </row>
    <row r="122" spans="2:41" x14ac:dyDescent="0.2">
      <c r="B122" s="18">
        <v>3.5</v>
      </c>
      <c r="C122" s="4">
        <f t="shared" si="9"/>
        <v>2.5</v>
      </c>
      <c r="D122" s="30">
        <v>0.47014286999999999</v>
      </c>
      <c r="E122" s="1">
        <v>0.42924109999999999</v>
      </c>
      <c r="F122" s="1">
        <v>5.3134200000000002E-17</v>
      </c>
      <c r="G122" s="1">
        <v>-9.6707059999999997E-17</v>
      </c>
      <c r="H122" s="1">
        <v>8.2194980000000001E-17</v>
      </c>
      <c r="I122" s="1">
        <v>0.37999280000000002</v>
      </c>
      <c r="J122" s="1">
        <v>-1.130047E-16</v>
      </c>
      <c r="K122" s="1">
        <v>0.19076609999999999</v>
      </c>
      <c r="L122" s="1">
        <v>-1.2907509999999999E-16</v>
      </c>
      <c r="M122" s="1">
        <v>5.4124470000000001E-17</v>
      </c>
      <c r="N122" s="1">
        <v>3.1307130000000003E-17</v>
      </c>
      <c r="O122" s="1">
        <v>2.669222E-17</v>
      </c>
      <c r="P122" s="1">
        <v>2.0160480000000001E-16</v>
      </c>
      <c r="Q122" s="1">
        <v>0</v>
      </c>
      <c r="R122" s="1">
        <v>0</v>
      </c>
      <c r="S122" s="1">
        <v>-4.3243909999999997E-18</v>
      </c>
      <c r="T122" s="1">
        <v>-7.8588019999999998E-17</v>
      </c>
      <c r="U122" s="2">
        <f t="shared" si="8"/>
        <v>0.99999999999999978</v>
      </c>
      <c r="X122" s="1">
        <f>E122*Data!B$2</f>
        <v>2.8602031283068299</v>
      </c>
      <c r="Y122" s="1">
        <f>F122*Data!C$2</f>
        <v>5.3383973247359997E-17</v>
      </c>
      <c r="Z122" s="1">
        <f>G122*Data!D$2</f>
        <v>-1.0916512457826199E-16</v>
      </c>
      <c r="AA122" s="1">
        <f>H122*Data!E$2</f>
        <v>8.5156087032492002E-17</v>
      </c>
      <c r="AB122" s="1">
        <f>I122*Data!F$2</f>
        <v>0.4443459106548</v>
      </c>
      <c r="AC122" s="1">
        <f>J122*Data!G$2</f>
        <v>-1.1601731489824002E-16</v>
      </c>
      <c r="AD122" s="1">
        <f>K122*Data!H$2</f>
        <v>0.1954509338838</v>
      </c>
      <c r="AE122" s="1">
        <f>L122*Data!I$2</f>
        <v>-1.3240544410016E-16</v>
      </c>
      <c r="AF122" s="1">
        <f>M122*Data!J$2</f>
        <v>5.3598190715955E-17</v>
      </c>
      <c r="AG122" s="1">
        <f>N122*Data!K$2</f>
        <v>3.0843796998852E-17</v>
      </c>
      <c r="AH122" s="1">
        <f>O122*Data!L$2</f>
        <v>2.7003355193207996E-17</v>
      </c>
      <c r="AI122" s="1">
        <f>P122*Data!M$2</f>
        <v>1.9638480819744001E-16</v>
      </c>
      <c r="AJ122" s="1">
        <f>Q122*Data!N$2</f>
        <v>0</v>
      </c>
      <c r="AK122" s="1">
        <f>R122*Data!O$2</f>
        <v>0</v>
      </c>
      <c r="AL122" s="1">
        <f>S122*Data!P$2</f>
        <v>-4.1615335700617996E-18</v>
      </c>
      <c r="AM122" s="1">
        <f>T122*Data!Q$2</f>
        <v>-7.7699220929008001E-17</v>
      </c>
      <c r="AN122" s="4">
        <f t="shared" si="10"/>
        <v>3.4999999728454303</v>
      </c>
      <c r="AO122" s="4">
        <f t="shared" si="11"/>
        <v>3.5</v>
      </c>
    </row>
    <row r="123" spans="2:41" x14ac:dyDescent="0.2">
      <c r="B123" s="18">
        <v>3.5249999999999999</v>
      </c>
      <c r="C123" s="4">
        <f t="shared" si="9"/>
        <v>2.5249999999999999</v>
      </c>
      <c r="D123" s="30">
        <v>0.47490459000000002</v>
      </c>
      <c r="E123" s="1">
        <v>0.43359779999999998</v>
      </c>
      <c r="F123" s="1">
        <v>8.1806829999999996E-17</v>
      </c>
      <c r="G123" s="1">
        <v>-9.7525060000000006E-17</v>
      </c>
      <c r="H123" s="1">
        <v>8.3389929999999998E-17</v>
      </c>
      <c r="I123" s="1">
        <v>0.38298359999999998</v>
      </c>
      <c r="J123" s="1">
        <v>-8.6450099999999999E-17</v>
      </c>
      <c r="K123" s="1">
        <v>0.18341850000000001</v>
      </c>
      <c r="L123" s="1">
        <v>-1.3129049999999999E-16</v>
      </c>
      <c r="M123" s="1">
        <v>5.4673500000000001E-17</v>
      </c>
      <c r="N123" s="1">
        <v>3.1622030000000001E-17</v>
      </c>
      <c r="O123" s="1">
        <v>2.7050709999999999E-17</v>
      </c>
      <c r="P123" s="1">
        <v>4.2720919999999999E-16</v>
      </c>
      <c r="Q123" s="1">
        <v>0</v>
      </c>
      <c r="R123" s="1">
        <v>0</v>
      </c>
      <c r="S123" s="1">
        <v>-4.3624399999999997E-18</v>
      </c>
      <c r="T123" s="1">
        <v>-7.9516149999999999E-17</v>
      </c>
      <c r="U123" s="2">
        <f t="shared" si="8"/>
        <v>0.99999990000000016</v>
      </c>
      <c r="X123" s="1">
        <f>E123*Data!B$2</f>
        <v>2.8892335426103402</v>
      </c>
      <c r="Y123" s="1">
        <f>F123*Data!C$2</f>
        <v>8.2191387546463988E-17</v>
      </c>
      <c r="Z123" s="1">
        <f>G123*Data!D$2</f>
        <v>-1.1008850154686201E-16</v>
      </c>
      <c r="AA123" s="1">
        <f>H123*Data!E$2</f>
        <v>8.6394085584221994E-17</v>
      </c>
      <c r="AB123" s="1">
        <f>I123*Data!F$2</f>
        <v>0.44784321310259995</v>
      </c>
      <c r="AC123" s="1">
        <f>J123*Data!G$2</f>
        <v>-8.8754790505920005E-17</v>
      </c>
      <c r="AD123" s="1">
        <f>K123*Data!H$2</f>
        <v>0.18792289152300004</v>
      </c>
      <c r="AE123" s="1">
        <f>L123*Data!I$2</f>
        <v>-1.3467800496480001E-16</v>
      </c>
      <c r="AF123" s="1">
        <f>M123*Data!J$2</f>
        <v>5.414188222275E-17</v>
      </c>
      <c r="AG123" s="1">
        <f>N123*Data!K$2</f>
        <v>3.1154036604812002E-17</v>
      </c>
      <c r="AH123" s="1">
        <f>O123*Data!L$2</f>
        <v>2.7366023896043997E-17</v>
      </c>
      <c r="AI123" s="1">
        <f>P123*Data!M$2</f>
        <v>4.1614781395175997E-16</v>
      </c>
      <c r="AJ123" s="1">
        <f>Q123*Data!N$2</f>
        <v>0</v>
      </c>
      <c r="AK123" s="1">
        <f>R123*Data!O$2</f>
        <v>0</v>
      </c>
      <c r="AL123" s="1">
        <f>S123*Data!P$2</f>
        <v>-4.198149637112E-18</v>
      </c>
      <c r="AM123" s="1">
        <f>T123*Data!Q$2</f>
        <v>-7.8616854149959993E-17</v>
      </c>
      <c r="AN123" s="4">
        <f t="shared" si="10"/>
        <v>3.5249996472359406</v>
      </c>
      <c r="AO123" s="4">
        <f t="shared" si="11"/>
        <v>3.5249999999999999</v>
      </c>
    </row>
    <row r="124" spans="2:41" x14ac:dyDescent="0.2">
      <c r="B124" s="18">
        <v>3.55</v>
      </c>
      <c r="C124" s="4">
        <f t="shared" si="9"/>
        <v>2.5499999999999998</v>
      </c>
      <c r="D124" s="30">
        <v>0.47966648000000001</v>
      </c>
      <c r="E124" s="1">
        <v>0.43795460000000003</v>
      </c>
      <c r="F124" s="1">
        <v>8.2723890000000006E-17</v>
      </c>
      <c r="G124" s="1">
        <v>-9.8343050000000005E-17</v>
      </c>
      <c r="H124" s="1">
        <v>8.4584879999999995E-17</v>
      </c>
      <c r="I124" s="1">
        <v>0.3859745</v>
      </c>
      <c r="J124" s="1">
        <v>-8.765112E-17</v>
      </c>
      <c r="K124" s="1">
        <v>0.1760709</v>
      </c>
      <c r="L124" s="1">
        <v>-1.335059E-16</v>
      </c>
      <c r="M124" s="1">
        <v>5.5222520000000003E-17</v>
      </c>
      <c r="N124" s="1">
        <v>3.1936929999999999E-17</v>
      </c>
      <c r="O124" s="1">
        <v>2.74092E-17</v>
      </c>
      <c r="P124" s="1">
        <v>4.3076899999999998E-16</v>
      </c>
      <c r="Q124" s="1">
        <v>0</v>
      </c>
      <c r="R124" s="1">
        <v>0</v>
      </c>
      <c r="S124" s="1">
        <v>-4.4004889999999998E-18</v>
      </c>
      <c r="T124" s="1">
        <v>-8.0444270000000002E-17</v>
      </c>
      <c r="U124" s="2">
        <f t="shared" si="8"/>
        <v>1.0000000000000002</v>
      </c>
      <c r="X124" s="1">
        <f>E124*Data!B$2</f>
        <v>2.9182646232533802</v>
      </c>
      <c r="Y124" s="1">
        <f>F124*Data!C$2</f>
        <v>8.3112758462111997E-17</v>
      </c>
      <c r="Z124" s="1">
        <f>G124*Data!D$2</f>
        <v>-1.11011867227235E-16</v>
      </c>
      <c r="AA124" s="1">
        <f>H124*Data!E$2</f>
        <v>8.7632084135951998E-17</v>
      </c>
      <c r="AB124" s="1">
        <f>I124*Data!F$2</f>
        <v>0.45134063248574996</v>
      </c>
      <c r="AC124" s="1">
        <f>J124*Data!G$2</f>
        <v>-8.9987828738304008E-17</v>
      </c>
      <c r="AD124" s="1">
        <f>K124*Data!H$2</f>
        <v>0.18039484916220003</v>
      </c>
      <c r="AE124" s="1">
        <f>L124*Data!I$2</f>
        <v>-1.3695056582944002E-16</v>
      </c>
      <c r="AF124" s="1">
        <f>M124*Data!J$2</f>
        <v>5.4685563826780003E-17</v>
      </c>
      <c r="AG124" s="1">
        <f>N124*Data!K$2</f>
        <v>3.1464276210771997E-17</v>
      </c>
      <c r="AH124" s="1">
        <f>O124*Data!L$2</f>
        <v>2.7728692598879999E-17</v>
      </c>
      <c r="AI124" s="1">
        <f>P124*Data!M$2</f>
        <v>4.1961544289819996E-16</v>
      </c>
      <c r="AJ124" s="1">
        <f>Q124*Data!N$2</f>
        <v>0</v>
      </c>
      <c r="AK124" s="1">
        <f>R124*Data!O$2</f>
        <v>0</v>
      </c>
      <c r="AL124" s="1">
        <f>S124*Data!P$2</f>
        <v>-4.2347657041621996E-18</v>
      </c>
      <c r="AM124" s="1">
        <f>T124*Data!Q$2</f>
        <v>-7.9534477484008005E-17</v>
      </c>
      <c r="AN124" s="4">
        <f t="shared" si="10"/>
        <v>3.5500001049013306</v>
      </c>
      <c r="AO124" s="4">
        <f t="shared" si="11"/>
        <v>3.55</v>
      </c>
    </row>
    <row r="125" spans="2:41" x14ac:dyDescent="0.2">
      <c r="B125" s="18">
        <v>3.5750000000000002</v>
      </c>
      <c r="C125" s="4">
        <f t="shared" si="9"/>
        <v>2.5750000000000002</v>
      </c>
      <c r="D125" s="30">
        <v>0.48442853000000002</v>
      </c>
      <c r="E125" s="1">
        <v>0.44231130000000002</v>
      </c>
      <c r="F125" s="1">
        <v>8.3640950000000003E-17</v>
      </c>
      <c r="G125" s="1">
        <v>-9.9161050000000001E-17</v>
      </c>
      <c r="H125" s="1">
        <v>1.1353540000000001E-16</v>
      </c>
      <c r="I125" s="1">
        <v>0.38896540000000002</v>
      </c>
      <c r="J125" s="1">
        <v>-1.1660770000000001E-16</v>
      </c>
      <c r="K125" s="1">
        <v>0.16872329999999999</v>
      </c>
      <c r="L125" s="1">
        <v>-1.357213E-16</v>
      </c>
      <c r="M125" s="1">
        <v>5.5771549999999997E-17</v>
      </c>
      <c r="N125" s="1">
        <v>3.2251829999999997E-17</v>
      </c>
      <c r="O125" s="1">
        <v>2.7767679999999998E-17</v>
      </c>
      <c r="P125" s="1">
        <v>3.2330650000000001E-16</v>
      </c>
      <c r="Q125" s="1">
        <v>6.9388940000000007E-18</v>
      </c>
      <c r="R125" s="1">
        <v>0</v>
      </c>
      <c r="S125" s="1">
        <v>-3.2194109999999999E-17</v>
      </c>
      <c r="T125" s="1">
        <v>-8.1372390000000005E-17</v>
      </c>
      <c r="U125" s="2">
        <f t="shared" si="8"/>
        <v>1.0000000000000002</v>
      </c>
      <c r="X125" s="1">
        <f>E125*Data!B$2</f>
        <v>2.9472950375568905</v>
      </c>
      <c r="Y125" s="1">
        <f>F125*Data!C$2</f>
        <v>8.4034129377760005E-17</v>
      </c>
      <c r="Z125" s="1">
        <f>G125*Data!D$2</f>
        <v>-1.1193524419583499E-16</v>
      </c>
      <c r="AA125" s="1">
        <f>H125*Data!E$2</f>
        <v>1.1762555819916001E-16</v>
      </c>
      <c r="AB125" s="1">
        <f>I125*Data!F$2</f>
        <v>0.45483805186889997</v>
      </c>
      <c r="AC125" s="1">
        <f>J125*Data!G$2</f>
        <v>-1.1971636799584001E-16</v>
      </c>
      <c r="AD125" s="1">
        <f>K125*Data!H$2</f>
        <v>0.17286680680140001</v>
      </c>
      <c r="AE125" s="1">
        <f>L125*Data!I$2</f>
        <v>-1.3922312669408E-16</v>
      </c>
      <c r="AF125" s="1">
        <f>M125*Data!J$2</f>
        <v>5.5229255333574997E-17</v>
      </c>
      <c r="AG125" s="1">
        <f>N125*Data!K$2</f>
        <v>3.1774515816731999E-17</v>
      </c>
      <c r="AH125" s="1">
        <f>O125*Data!L$2</f>
        <v>2.8091351185151992E-17</v>
      </c>
      <c r="AI125" s="1">
        <f>P125*Data!M$2</f>
        <v>3.149353834407E-16</v>
      </c>
      <c r="AJ125" s="1">
        <f>Q125*Data!N$2</f>
        <v>7.0529673356918019E-18</v>
      </c>
      <c r="AK125" s="1">
        <f>R125*Data!O$2</f>
        <v>0</v>
      </c>
      <c r="AL125" s="1">
        <f>S125*Data!P$2</f>
        <v>-3.0981673378577995E-17</v>
      </c>
      <c r="AM125" s="1">
        <f>T125*Data!Q$2</f>
        <v>-8.0452100818056004E-17</v>
      </c>
      <c r="AN125" s="4">
        <f t="shared" si="10"/>
        <v>3.5749998962271907</v>
      </c>
      <c r="AO125" s="4">
        <f t="shared" si="11"/>
        <v>3.5750000000000002</v>
      </c>
    </row>
    <row r="126" spans="2:41" x14ac:dyDescent="0.2">
      <c r="B126" s="18">
        <v>3.6</v>
      </c>
      <c r="C126" s="4">
        <f t="shared" si="9"/>
        <v>2.6</v>
      </c>
      <c r="D126" s="30">
        <v>0.48919073000000002</v>
      </c>
      <c r="E126" s="1">
        <v>0.44666810000000001</v>
      </c>
      <c r="F126" s="1">
        <v>8.4558010000000001E-17</v>
      </c>
      <c r="G126" s="1">
        <v>-9.997904E-17</v>
      </c>
      <c r="H126" s="1">
        <v>8.6974780000000001E-17</v>
      </c>
      <c r="I126" s="1">
        <v>0.39195619999999998</v>
      </c>
      <c r="J126" s="1">
        <v>-1.178087E-16</v>
      </c>
      <c r="K126" s="1">
        <v>0.16137570000000001</v>
      </c>
      <c r="L126" s="1">
        <v>-1.3793670000000001E-16</v>
      </c>
      <c r="M126" s="1">
        <v>5.6320580000000003E-17</v>
      </c>
      <c r="N126" s="1">
        <v>3.2566730000000002E-17</v>
      </c>
      <c r="O126" s="1">
        <v>2.812617E-17</v>
      </c>
      <c r="P126" s="1">
        <v>3.268663E-16</v>
      </c>
      <c r="Q126" s="1">
        <v>6.9388940000000007E-18</v>
      </c>
      <c r="R126" s="1">
        <v>0</v>
      </c>
      <c r="S126" s="1">
        <v>-4.4765880000000002E-18</v>
      </c>
      <c r="T126" s="1">
        <v>-8.2300509999999996E-17</v>
      </c>
      <c r="U126" s="2">
        <f t="shared" si="8"/>
        <v>1.0000000000000002</v>
      </c>
      <c r="X126" s="1">
        <f>E126*Data!B$2</f>
        <v>2.9763261181999301</v>
      </c>
      <c r="Y126" s="1">
        <f>F126*Data!C$2</f>
        <v>8.4955500293408001E-17</v>
      </c>
      <c r="Z126" s="1">
        <f>G126*Data!D$2</f>
        <v>-1.1285860987620801E-16</v>
      </c>
      <c r="AA126" s="1">
        <f>H126*Data!E$2</f>
        <v>9.0108081239411994E-17</v>
      </c>
      <c r="AB126" s="1">
        <f>I126*Data!F$2</f>
        <v>0.45833535431669997</v>
      </c>
      <c r="AC126" s="1">
        <f>J126*Data!G$2</f>
        <v>-1.2094938569504001E-16</v>
      </c>
      <c r="AD126" s="1">
        <f>K126*Data!H$2</f>
        <v>0.16533876444060003</v>
      </c>
      <c r="AE126" s="1">
        <f>L126*Data!I$2</f>
        <v>-1.4149568755872001E-16</v>
      </c>
      <c r="AF126" s="1">
        <f>M126*Data!J$2</f>
        <v>5.5772946840370009E-17</v>
      </c>
      <c r="AG126" s="1">
        <f>N126*Data!K$2</f>
        <v>3.2084755422692001E-17</v>
      </c>
      <c r="AH126" s="1">
        <f>O126*Data!L$2</f>
        <v>2.8454019887987997E-17</v>
      </c>
      <c r="AI126" s="1">
        <f>P126*Data!M$2</f>
        <v>3.1840301238713999E-16</v>
      </c>
      <c r="AJ126" s="1">
        <f>Q126*Data!N$2</f>
        <v>7.0529673356918019E-18</v>
      </c>
      <c r="AK126" s="1">
        <f>R126*Data!O$2</f>
        <v>0</v>
      </c>
      <c r="AL126" s="1">
        <f>S126*Data!P$2</f>
        <v>-4.3079988006024002E-18</v>
      </c>
      <c r="AM126" s="1">
        <f>T126*Data!Q$2</f>
        <v>-8.136972415210399E-17</v>
      </c>
      <c r="AN126" s="4">
        <f t="shared" si="10"/>
        <v>3.6000002369572304</v>
      </c>
      <c r="AO126" s="4">
        <f t="shared" si="11"/>
        <v>3.6</v>
      </c>
    </row>
    <row r="127" spans="2:41" x14ac:dyDescent="0.2">
      <c r="B127" s="18">
        <v>3.625</v>
      </c>
      <c r="C127" s="4">
        <f t="shared" si="9"/>
        <v>2.625</v>
      </c>
      <c r="D127" s="30">
        <v>0.49395308999999998</v>
      </c>
      <c r="E127" s="1">
        <v>0.4510248</v>
      </c>
      <c r="F127" s="1">
        <v>8.5475069999999998E-17</v>
      </c>
      <c r="G127" s="1">
        <v>1.022527E-17</v>
      </c>
      <c r="H127" s="1">
        <v>1.4368090000000001E-16</v>
      </c>
      <c r="I127" s="1">
        <v>0.3949471</v>
      </c>
      <c r="J127" s="1">
        <v>-1.190098E-16</v>
      </c>
      <c r="K127" s="1">
        <v>0.1540281</v>
      </c>
      <c r="L127" s="1">
        <v>-1.4015210000000001E-16</v>
      </c>
      <c r="M127" s="1">
        <v>5.6869609999999996E-17</v>
      </c>
      <c r="N127" s="1">
        <v>3.2881639999999998E-17</v>
      </c>
      <c r="O127" s="1">
        <v>2.8484660000000002E-17</v>
      </c>
      <c r="P127" s="1">
        <v>3.3042609999999999E-16</v>
      </c>
      <c r="Q127" s="1">
        <v>-6.9388940000000007E-18</v>
      </c>
      <c r="R127" s="1">
        <v>0</v>
      </c>
      <c r="S127" s="1">
        <v>-4.5146379999999998E-18</v>
      </c>
      <c r="T127" s="1">
        <v>-8.3228639999999997E-17</v>
      </c>
      <c r="U127" s="2">
        <f t="shared" si="8"/>
        <v>1.0000000000000002</v>
      </c>
      <c r="X127" s="1">
        <f>E127*Data!B$2</f>
        <v>3.0053565325034404</v>
      </c>
      <c r="Y127" s="1">
        <f>F127*Data!C$2</f>
        <v>8.5876871209055997E-17</v>
      </c>
      <c r="Z127" s="1">
        <f>G127*Data!D$2</f>
        <v>1.1542516889628999E-17</v>
      </c>
      <c r="AA127" s="1">
        <f>H127*Data!E$2</f>
        <v>1.4885706189486002E-16</v>
      </c>
      <c r="AB127" s="1">
        <f>I127*Data!F$2</f>
        <v>0.46183277369984999</v>
      </c>
      <c r="AC127" s="1">
        <f>J127*Data!G$2</f>
        <v>-1.2218250606016002E-16</v>
      </c>
      <c r="AD127" s="1">
        <f>K127*Data!H$2</f>
        <v>0.15781072207980001</v>
      </c>
      <c r="AE127" s="1">
        <f>L127*Data!I$2</f>
        <v>-1.4376824842336003E-16</v>
      </c>
      <c r="AF127" s="1">
        <f>M127*Data!J$2</f>
        <v>5.6316638347164996E-17</v>
      </c>
      <c r="AG127" s="1">
        <f>N127*Data!K$2</f>
        <v>3.2395004880655994E-17</v>
      </c>
      <c r="AH127" s="1">
        <f>O127*Data!L$2</f>
        <v>2.8816688590824002E-17</v>
      </c>
      <c r="AI127" s="1">
        <f>P127*Data!M$2</f>
        <v>3.2187064133357999E-16</v>
      </c>
      <c r="AJ127" s="1">
        <f>Q127*Data!N$2</f>
        <v>-7.0529673356918019E-18</v>
      </c>
      <c r="AK127" s="1">
        <f>R127*Data!O$2</f>
        <v>0</v>
      </c>
      <c r="AL127" s="1">
        <f>S127*Data!P$2</f>
        <v>-4.3446158299923998E-18</v>
      </c>
      <c r="AM127" s="1">
        <f>T127*Data!Q$2</f>
        <v>-8.2287357373055995E-17</v>
      </c>
      <c r="AN127" s="4">
        <f t="shared" si="10"/>
        <v>3.625000028283091</v>
      </c>
      <c r="AO127" s="4">
        <f t="shared" si="11"/>
        <v>3.625</v>
      </c>
    </row>
    <row r="128" spans="2:41" x14ac:dyDescent="0.2">
      <c r="B128" s="18">
        <v>3.65</v>
      </c>
      <c r="C128" s="4">
        <f t="shared" si="9"/>
        <v>2.65</v>
      </c>
      <c r="D128" s="30">
        <v>0.49871558999999999</v>
      </c>
      <c r="E128" s="1">
        <v>0.45538149999999999</v>
      </c>
      <c r="F128" s="1">
        <v>8.6392129999999996E-17</v>
      </c>
      <c r="G128" s="1">
        <v>-1.01615E-16</v>
      </c>
      <c r="H128" s="1">
        <v>1.1712029999999999E-16</v>
      </c>
      <c r="I128" s="1">
        <v>0.39793790000000001</v>
      </c>
      <c r="J128" s="1">
        <v>-1.2021079999999999E-16</v>
      </c>
      <c r="K128" s="1">
        <v>0.14668049999999999</v>
      </c>
      <c r="L128" s="1">
        <v>-1.4236749999999999E-16</v>
      </c>
      <c r="M128" s="1">
        <v>5.7418640000000002E-17</v>
      </c>
      <c r="N128" s="1">
        <v>3.3196540000000003E-17</v>
      </c>
      <c r="O128" s="1">
        <v>2.8843139999999999E-17</v>
      </c>
      <c r="P128" s="1">
        <v>3.3398589999999998E-16</v>
      </c>
      <c r="Q128" s="1">
        <v>0</v>
      </c>
      <c r="R128" s="1">
        <v>0</v>
      </c>
      <c r="S128" s="1">
        <v>2.320289E-17</v>
      </c>
      <c r="T128" s="1">
        <v>-8.415676E-17</v>
      </c>
      <c r="U128" s="2">
        <f t="shared" si="8"/>
        <v>0.99999990000000027</v>
      </c>
      <c r="X128" s="1">
        <f>E128*Data!B$2</f>
        <v>3.0343869468069502</v>
      </c>
      <c r="Y128" s="1">
        <f>F128*Data!C$2</f>
        <v>8.6798242124703994E-17</v>
      </c>
      <c r="Z128" s="1">
        <f>G128*Data!D$2</f>
        <v>-1.1470531866050001E-16</v>
      </c>
      <c r="AA128" s="1">
        <f>H128*Data!E$2</f>
        <v>1.2133960565561999E-16</v>
      </c>
      <c r="AB128" s="1">
        <f>I128*Data!F$2</f>
        <v>0.46533007614764998</v>
      </c>
      <c r="AC128" s="1">
        <f>J128*Data!G$2</f>
        <v>-1.2341552375935999E-16</v>
      </c>
      <c r="AD128" s="1">
        <f>K128*Data!H$2</f>
        <v>0.150282679719</v>
      </c>
      <c r="AE128" s="1">
        <f>L128*Data!I$2</f>
        <v>-1.4604080928800001E-16</v>
      </c>
      <c r="AF128" s="1">
        <f>M128*Data!J$2</f>
        <v>5.6860329853960008E-17</v>
      </c>
      <c r="AG128" s="1">
        <f>N128*Data!K$2</f>
        <v>3.2705244486616002E-17</v>
      </c>
      <c r="AH128" s="1">
        <f>O128*Data!L$2</f>
        <v>2.9179347177095998E-17</v>
      </c>
      <c r="AI128" s="1">
        <f>P128*Data!M$2</f>
        <v>3.2533827028001998E-16</v>
      </c>
      <c r="AJ128" s="1">
        <f>Q128*Data!N$2</f>
        <v>0</v>
      </c>
      <c r="AK128" s="1">
        <f>R128*Data!O$2</f>
        <v>0</v>
      </c>
      <c r="AL128" s="1">
        <f>S128*Data!P$2</f>
        <v>2.2329064522022E-17</v>
      </c>
      <c r="AM128" s="1">
        <f>T128*Data!Q$2</f>
        <v>-8.3204980707103994E-17</v>
      </c>
      <c r="AN128" s="4">
        <f t="shared" si="10"/>
        <v>3.6499997026736009</v>
      </c>
      <c r="AO128" s="4">
        <f t="shared" si="11"/>
        <v>3.65</v>
      </c>
    </row>
    <row r="129" spans="2:41" x14ac:dyDescent="0.2">
      <c r="B129" s="18">
        <v>3.6749999999999998</v>
      </c>
      <c r="C129" s="4">
        <f t="shared" si="9"/>
        <v>2.6749999999999998</v>
      </c>
      <c r="D129" s="30">
        <v>0.50347825000000002</v>
      </c>
      <c r="E129" s="1">
        <v>0.45973829999999999</v>
      </c>
      <c r="F129" s="1">
        <v>8.7309200000000004E-17</v>
      </c>
      <c r="G129" s="1">
        <v>-1.02433E-16</v>
      </c>
      <c r="H129" s="1">
        <v>1.460708E-16</v>
      </c>
      <c r="I129" s="1">
        <v>0.40092879999999997</v>
      </c>
      <c r="J129" s="1">
        <v>-1.2141180000000001E-16</v>
      </c>
      <c r="K129" s="1">
        <v>0.13933290000000001</v>
      </c>
      <c r="L129" s="1">
        <v>-1.445829E-16</v>
      </c>
      <c r="M129" s="1">
        <v>5.7967659999999998E-17</v>
      </c>
      <c r="N129" s="1">
        <v>3.3511440000000001E-17</v>
      </c>
      <c r="O129" s="1">
        <v>2.9201630000000001E-17</v>
      </c>
      <c r="P129" s="1">
        <v>3.3754570000000002E-16</v>
      </c>
      <c r="Q129" s="1">
        <v>0</v>
      </c>
      <c r="R129" s="1">
        <v>0</v>
      </c>
      <c r="S129" s="1">
        <v>-4.5907359999999999E-18</v>
      </c>
      <c r="T129" s="1">
        <v>-8.5084880000000003E-17</v>
      </c>
      <c r="U129" s="2">
        <f t="shared" si="8"/>
        <v>1.0000000000000004</v>
      </c>
      <c r="X129" s="1">
        <f>E129*Data!B$2</f>
        <v>3.0634180274499903</v>
      </c>
      <c r="Y129" s="1">
        <f>F129*Data!C$2</f>
        <v>8.771962308736E-17</v>
      </c>
      <c r="Z129" s="1">
        <f>G129*Data!D$2</f>
        <v>-1.1562869562909999E-16</v>
      </c>
      <c r="AA129" s="1">
        <f>H129*Data!E$2</f>
        <v>1.5133305899832E-16</v>
      </c>
      <c r="AB129" s="1">
        <f>I129*Data!F$2</f>
        <v>0.46882749553079994</v>
      </c>
      <c r="AC129" s="1">
        <f>J129*Data!G$2</f>
        <v>-1.2464854145856001E-16</v>
      </c>
      <c r="AD129" s="1">
        <f>K129*Data!H$2</f>
        <v>0.14275463735820001</v>
      </c>
      <c r="AE129" s="1">
        <f>L129*Data!I$2</f>
        <v>-1.4831337015264E-16</v>
      </c>
      <c r="AF129" s="1">
        <f>M129*Data!J$2</f>
        <v>5.7404011457989992E-17</v>
      </c>
      <c r="AG129" s="1">
        <f>N129*Data!K$2</f>
        <v>3.3015484092575998E-17</v>
      </c>
      <c r="AH129" s="1">
        <f>O129*Data!L$2</f>
        <v>2.9542015879931996E-17</v>
      </c>
      <c r="AI129" s="1">
        <f>P129*Data!M$2</f>
        <v>3.2880589922646002E-16</v>
      </c>
      <c r="AJ129" s="1">
        <f>Q129*Data!N$2</f>
        <v>0</v>
      </c>
      <c r="AK129" s="1">
        <f>R129*Data!O$2</f>
        <v>0</v>
      </c>
      <c r="AL129" s="1">
        <f>S129*Data!P$2</f>
        <v>-4.4178479640927997E-18</v>
      </c>
      <c r="AM129" s="1">
        <f>T129*Data!Q$2</f>
        <v>-8.4122604041152005E-17</v>
      </c>
      <c r="AN129" s="4">
        <f t="shared" si="10"/>
        <v>3.6750001603389908</v>
      </c>
      <c r="AO129" s="4">
        <f t="shared" si="11"/>
        <v>3.6749999999999998</v>
      </c>
    </row>
    <row r="130" spans="2:41" x14ac:dyDescent="0.2">
      <c r="B130" s="18">
        <v>3.7</v>
      </c>
      <c r="C130" s="4">
        <f t="shared" si="9"/>
        <v>2.7</v>
      </c>
      <c r="D130" s="30">
        <v>0.50824104000000003</v>
      </c>
      <c r="E130" s="1">
        <v>0.46409499999999998</v>
      </c>
      <c r="F130" s="1">
        <v>8.8226260000000001E-17</v>
      </c>
      <c r="G130" s="1">
        <v>-1.0325099999999999E-16</v>
      </c>
      <c r="H130" s="1">
        <v>1.1951020000000001E-16</v>
      </c>
      <c r="I130" s="1">
        <v>0.40391959999999999</v>
      </c>
      <c r="J130" s="1">
        <v>-1.226128E-16</v>
      </c>
      <c r="K130" s="1">
        <v>0.1319853</v>
      </c>
      <c r="L130" s="1">
        <v>-1.467983E-16</v>
      </c>
      <c r="M130" s="1">
        <v>5.8516690000000004E-17</v>
      </c>
      <c r="N130" s="1">
        <v>3.3826339999999999E-17</v>
      </c>
      <c r="O130" s="1">
        <v>2.9560120000000003E-17</v>
      </c>
      <c r="P130" s="1">
        <v>3.4110550000000001E-16</v>
      </c>
      <c r="Q130" s="1">
        <v>0</v>
      </c>
      <c r="R130" s="1">
        <v>0</v>
      </c>
      <c r="S130" s="1">
        <v>-4.6287860000000003E-18</v>
      </c>
      <c r="T130" s="1">
        <v>-8.6013000000000006E-17</v>
      </c>
      <c r="U130" s="2">
        <f t="shared" si="8"/>
        <v>0.99999990000000016</v>
      </c>
      <c r="X130" s="1">
        <f>E130*Data!B$2</f>
        <v>3.0924484417535001</v>
      </c>
      <c r="Y130" s="1">
        <f>F130*Data!C$2</f>
        <v>8.8640994003007996E-17</v>
      </c>
      <c r="Z130" s="1">
        <f>G130*Data!D$2</f>
        <v>-1.1655207259769999E-16</v>
      </c>
      <c r="AA130" s="1">
        <f>H130*Data!E$2</f>
        <v>1.2381560275908E-16</v>
      </c>
      <c r="AB130" s="1">
        <f>I130*Data!F$2</f>
        <v>0.47232479797859994</v>
      </c>
      <c r="AC130" s="1">
        <f>J130*Data!G$2</f>
        <v>-1.2588155915776001E-16</v>
      </c>
      <c r="AD130" s="1">
        <f>K130*Data!H$2</f>
        <v>0.1352265949974</v>
      </c>
      <c r="AE130" s="1">
        <f>L130*Data!I$2</f>
        <v>-1.5058593101728001E-16</v>
      </c>
      <c r="AF130" s="1">
        <f>M130*Data!J$2</f>
        <v>5.7947702964785004E-17</v>
      </c>
      <c r="AG130" s="1">
        <f>N130*Data!K$2</f>
        <v>3.3325723698536E-17</v>
      </c>
      <c r="AH130" s="1">
        <f>O130*Data!L$2</f>
        <v>2.9904684582768001E-17</v>
      </c>
      <c r="AI130" s="1">
        <f>P130*Data!M$2</f>
        <v>3.3227352817290001E-16</v>
      </c>
      <c r="AJ130" s="1">
        <f>Q130*Data!N$2</f>
        <v>0</v>
      </c>
      <c r="AK130" s="1">
        <f>R130*Data!O$2</f>
        <v>0</v>
      </c>
      <c r="AL130" s="1">
        <f>S130*Data!P$2</f>
        <v>-4.4544649934828E-18</v>
      </c>
      <c r="AM130" s="1">
        <f>T130*Data!Q$2</f>
        <v>-8.5040227375200004E-17</v>
      </c>
      <c r="AN130" s="4">
        <f t="shared" si="10"/>
        <v>3.6999998347295007</v>
      </c>
      <c r="AO130" s="4">
        <f t="shared" si="11"/>
        <v>3.7</v>
      </c>
    </row>
    <row r="131" spans="2:41" x14ac:dyDescent="0.2">
      <c r="B131" s="18">
        <v>3.7250000000000001</v>
      </c>
      <c r="C131" s="4">
        <f t="shared" si="9"/>
        <v>2.7250000000000001</v>
      </c>
      <c r="D131" s="30">
        <v>0.51300396999999998</v>
      </c>
      <c r="E131" s="1">
        <v>0.46845179999999997</v>
      </c>
      <c r="F131" s="1">
        <v>8.9143319999999999E-17</v>
      </c>
      <c r="G131" s="1">
        <v>-2.150913E-16</v>
      </c>
      <c r="H131" s="1">
        <v>1.2070509999999999E-16</v>
      </c>
      <c r="I131" s="1">
        <v>0.40691050000000001</v>
      </c>
      <c r="J131" s="1">
        <v>-1.2381379999999999E-16</v>
      </c>
      <c r="K131" s="1">
        <v>0.1246377</v>
      </c>
      <c r="L131" s="1">
        <v>-1.490137E-16</v>
      </c>
      <c r="M131" s="1">
        <v>5.9065719999999998E-17</v>
      </c>
      <c r="N131" s="1">
        <v>3.4141250000000002E-17</v>
      </c>
      <c r="O131" s="1">
        <v>2.9918609999999999E-17</v>
      </c>
      <c r="P131" s="1">
        <v>3.446653E-16</v>
      </c>
      <c r="Q131" s="1">
        <v>-6.9388940000000007E-18</v>
      </c>
      <c r="R131" s="1">
        <v>0</v>
      </c>
      <c r="S131" s="1">
        <v>-4.6668350000000003E-18</v>
      </c>
      <c r="T131" s="1">
        <v>-8.6941129999999995E-17</v>
      </c>
      <c r="U131" s="2">
        <f t="shared" ref="U131:U194" si="14">SUM(E131:T131)</f>
        <v>1.0000000000000002</v>
      </c>
      <c r="X131" s="1">
        <f>E131*Data!B$2</f>
        <v>3.1214795223965401</v>
      </c>
      <c r="Y131" s="1">
        <f>F131*Data!C$2</f>
        <v>8.9562364918655992E-17</v>
      </c>
      <c r="Z131" s="1">
        <f>G131*Data!D$2</f>
        <v>-2.4279994201250997E-16</v>
      </c>
      <c r="AA131" s="1">
        <f>H131*Data!E$2</f>
        <v>1.2505354950953999E-16</v>
      </c>
      <c r="AB131" s="1">
        <f>I131*Data!F$2</f>
        <v>0.47582221736175001</v>
      </c>
      <c r="AC131" s="1">
        <f>J131*Data!G$2</f>
        <v>-1.2711457685696001E-16</v>
      </c>
      <c r="AD131" s="1">
        <f>K131*Data!H$2</f>
        <v>0.12769855263660002</v>
      </c>
      <c r="AE131" s="1">
        <f>L131*Data!I$2</f>
        <v>-1.5285849188192002E-16</v>
      </c>
      <c r="AF131" s="1">
        <f>M131*Data!J$2</f>
        <v>5.8491394471580004E-17</v>
      </c>
      <c r="AG131" s="1">
        <f>N131*Data!K$2</f>
        <v>3.3635973156499999E-17</v>
      </c>
      <c r="AH131" s="1">
        <f>O131*Data!L$2</f>
        <v>3.0267353285603993E-17</v>
      </c>
      <c r="AI131" s="1">
        <f>P131*Data!M$2</f>
        <v>3.3574115711934E-16</v>
      </c>
      <c r="AJ131" s="1">
        <f>Q131*Data!N$2</f>
        <v>-7.0529673356918019E-18</v>
      </c>
      <c r="AK131" s="1">
        <f>R131*Data!O$2</f>
        <v>0</v>
      </c>
      <c r="AL131" s="1">
        <f>S131*Data!P$2</f>
        <v>-4.4910810605330004E-18</v>
      </c>
      <c r="AM131" s="1">
        <f>T131*Data!Q$2</f>
        <v>-8.5957860596151996E-17</v>
      </c>
      <c r="AN131" s="4">
        <f t="shared" si="10"/>
        <v>3.7250002923948902</v>
      </c>
      <c r="AO131" s="4">
        <f t="shared" si="11"/>
        <v>3.7250000000000001</v>
      </c>
    </row>
    <row r="132" spans="2:41" x14ac:dyDescent="0.2">
      <c r="B132" s="18">
        <v>3.75</v>
      </c>
      <c r="C132" s="4">
        <f t="shared" ref="C132:C195" si="15">B132-1</f>
        <v>2.75</v>
      </c>
      <c r="D132" s="30">
        <v>0.51776703000000002</v>
      </c>
      <c r="E132" s="1">
        <v>0.47280850000000002</v>
      </c>
      <c r="F132" s="1">
        <v>9.0060379999999996E-17</v>
      </c>
      <c r="G132" s="1">
        <v>-1.04887E-16</v>
      </c>
      <c r="H132" s="1">
        <v>1.219001E-16</v>
      </c>
      <c r="I132" s="1">
        <v>0.40990140000000003</v>
      </c>
      <c r="J132" s="1">
        <v>-1.2501480000000001E-16</v>
      </c>
      <c r="K132" s="1">
        <v>0.11729009999999999</v>
      </c>
      <c r="L132" s="1">
        <v>-1.5122910000000001E-16</v>
      </c>
      <c r="M132" s="1">
        <v>5.9614750000000004E-17</v>
      </c>
      <c r="N132" s="1">
        <v>3.445615E-17</v>
      </c>
      <c r="O132" s="1">
        <v>3.0277090000000002E-17</v>
      </c>
      <c r="P132" s="1">
        <v>4.5924739999999999E-16</v>
      </c>
      <c r="Q132" s="1">
        <v>0</v>
      </c>
      <c r="R132" s="1">
        <v>0</v>
      </c>
      <c r="S132" s="1">
        <v>-4.7048849999999999E-18</v>
      </c>
      <c r="T132" s="1">
        <v>-8.7869249999999998E-17</v>
      </c>
      <c r="U132" s="2">
        <f t="shared" si="14"/>
        <v>1.0000000000000004</v>
      </c>
      <c r="X132" s="1">
        <f>E132*Data!B$2</f>
        <v>3.1505099367000504</v>
      </c>
      <c r="Y132" s="1">
        <f>F132*Data!C$2</f>
        <v>9.0483735834303988E-17</v>
      </c>
      <c r="Z132" s="1">
        <f>G132*Data!D$2</f>
        <v>-1.183988265349E-16</v>
      </c>
      <c r="AA132" s="1">
        <f>H132*Data!E$2</f>
        <v>1.2629159986254001E-16</v>
      </c>
      <c r="AB132" s="1">
        <f>I132*Data!F$2</f>
        <v>0.47931963674490002</v>
      </c>
      <c r="AC132" s="1">
        <f>J132*Data!G$2</f>
        <v>-1.2834759455616003E-16</v>
      </c>
      <c r="AD132" s="1">
        <f>K132*Data!H$2</f>
        <v>0.1201705102758</v>
      </c>
      <c r="AE132" s="1">
        <f>L132*Data!I$2</f>
        <v>-1.5513105274656003E-16</v>
      </c>
      <c r="AF132" s="1">
        <f>M132*Data!J$2</f>
        <v>5.9035085978375004E-17</v>
      </c>
      <c r="AG132" s="1">
        <f>N132*Data!K$2</f>
        <v>3.3946212762460001E-17</v>
      </c>
      <c r="AH132" s="1">
        <f>O132*Data!L$2</f>
        <v>3.0630011871876002E-17</v>
      </c>
      <c r="AI132" s="1">
        <f>P132*Data!M$2</f>
        <v>4.4735647446971999E-16</v>
      </c>
      <c r="AJ132" s="1">
        <f>Q132*Data!N$2</f>
        <v>0</v>
      </c>
      <c r="AK132" s="1">
        <f>R132*Data!O$2</f>
        <v>0</v>
      </c>
      <c r="AL132" s="1">
        <f>S132*Data!P$2</f>
        <v>-4.5276980899229999E-18</v>
      </c>
      <c r="AM132" s="1">
        <f>T132*Data!Q$2</f>
        <v>-8.6875483930199995E-17</v>
      </c>
      <c r="AN132" s="4">
        <f t="shared" ref="AN132:AN195" si="16">SUM(X132:AM132)</f>
        <v>3.7500000837207512</v>
      </c>
      <c r="AO132" s="4">
        <f t="shared" ref="AO132:AO195" si="17">B132</f>
        <v>3.75</v>
      </c>
    </row>
    <row r="133" spans="2:41" x14ac:dyDescent="0.2">
      <c r="B133" s="18">
        <v>3.7749999999999999</v>
      </c>
      <c r="C133" s="4">
        <f t="shared" si="15"/>
        <v>2.7749999999999999</v>
      </c>
      <c r="D133" s="30">
        <v>0.52253020999999999</v>
      </c>
      <c r="E133" s="1">
        <v>0.47716520000000001</v>
      </c>
      <c r="F133" s="1">
        <v>9.0977440000000006E-17</v>
      </c>
      <c r="G133" s="1">
        <v>-1.05705E-16</v>
      </c>
      <c r="H133" s="1">
        <v>1.2309500000000001E-16</v>
      </c>
      <c r="I133" s="1">
        <v>0.41289219999999999</v>
      </c>
      <c r="J133" s="1">
        <v>-1.2621590000000001E-16</v>
      </c>
      <c r="K133" s="1">
        <v>0.1099426</v>
      </c>
      <c r="L133" s="1">
        <v>-1.5344449999999999E-16</v>
      </c>
      <c r="M133" s="1">
        <v>6.0163779999999998E-17</v>
      </c>
      <c r="N133" s="1">
        <v>3.4771049999999998E-17</v>
      </c>
      <c r="O133" s="1">
        <v>3.0635579999999998E-17</v>
      </c>
      <c r="P133" s="1">
        <v>4.6280720000000003E-16</v>
      </c>
      <c r="Q133" s="1">
        <v>0</v>
      </c>
      <c r="R133" s="1">
        <v>0</v>
      </c>
      <c r="S133" s="1">
        <v>-4.742934E-18</v>
      </c>
      <c r="T133" s="1">
        <v>-8.8797370000000001E-17</v>
      </c>
      <c r="U133" s="2">
        <f t="shared" si="14"/>
        <v>1.0000000000000004</v>
      </c>
      <c r="X133" s="1">
        <f>E133*Data!B$2</f>
        <v>3.1795403510035603</v>
      </c>
      <c r="Y133" s="1">
        <f>F133*Data!C$2</f>
        <v>9.1405106749951997E-17</v>
      </c>
      <c r="Z133" s="1">
        <f>G133*Data!D$2</f>
        <v>-1.1932220350349998E-16</v>
      </c>
      <c r="AA133" s="1">
        <f>H133*Data!E$2</f>
        <v>1.27529546613E-16</v>
      </c>
      <c r="AB133" s="1">
        <f>I133*Data!F$2</f>
        <v>0.48281693919269997</v>
      </c>
      <c r="AC133" s="1">
        <f>J133*Data!G$2</f>
        <v>-1.2958071492128001E-16</v>
      </c>
      <c r="AD133" s="1">
        <f>K133*Data!H$2</f>
        <v>0.11264257037080001</v>
      </c>
      <c r="AE133" s="1">
        <f>L133*Data!I$2</f>
        <v>-1.5740361361119999E-16</v>
      </c>
      <c r="AF133" s="1">
        <f>M133*Data!J$2</f>
        <v>5.9578777485170004E-17</v>
      </c>
      <c r="AG133" s="1">
        <f>N133*Data!K$2</f>
        <v>3.4256452368419997E-17</v>
      </c>
      <c r="AH133" s="1">
        <f>O133*Data!L$2</f>
        <v>3.0992680574711994E-17</v>
      </c>
      <c r="AI133" s="1">
        <f>P133*Data!M$2</f>
        <v>4.5082410341616003E-16</v>
      </c>
      <c r="AJ133" s="1">
        <f>Q133*Data!N$2</f>
        <v>0</v>
      </c>
      <c r="AK133" s="1">
        <f>R133*Data!O$2</f>
        <v>0</v>
      </c>
      <c r="AL133" s="1">
        <f>S133*Data!P$2</f>
        <v>-4.5643141569731995E-18</v>
      </c>
      <c r="AM133" s="1">
        <f>T133*Data!Q$2</f>
        <v>-8.7793107264247994E-17</v>
      </c>
      <c r="AN133" s="4">
        <f t="shared" si="16"/>
        <v>3.7749998605670605</v>
      </c>
      <c r="AO133" s="4">
        <f t="shared" si="17"/>
        <v>3.7749999999999999</v>
      </c>
    </row>
    <row r="134" spans="2:41" x14ac:dyDescent="0.2">
      <c r="B134" s="18">
        <v>3.8</v>
      </c>
      <c r="C134" s="4">
        <f t="shared" si="15"/>
        <v>2.8</v>
      </c>
      <c r="D134" s="30">
        <v>0.52729353000000001</v>
      </c>
      <c r="E134" s="1">
        <v>0.48152200000000001</v>
      </c>
      <c r="F134" s="1">
        <v>9.1894500000000004E-17</v>
      </c>
      <c r="G134" s="1">
        <v>-1.0652300000000001E-16</v>
      </c>
      <c r="H134" s="1">
        <v>1.2428999999999999E-16</v>
      </c>
      <c r="I134" s="1">
        <v>0.41588310000000001</v>
      </c>
      <c r="J134" s="1">
        <v>-1.274169E-16</v>
      </c>
      <c r="K134" s="1">
        <v>0.10259500000000001</v>
      </c>
      <c r="L134" s="1">
        <v>-1.5565989999999999E-16</v>
      </c>
      <c r="M134" s="1">
        <v>-3.8337639999999999E-16</v>
      </c>
      <c r="N134" s="1">
        <v>3.5085950000000002E-17</v>
      </c>
      <c r="O134" s="1">
        <v>3.099407E-17</v>
      </c>
      <c r="P134" s="1">
        <v>3.5534470000000001E-16</v>
      </c>
      <c r="Q134" s="1">
        <v>0</v>
      </c>
      <c r="R134" s="1">
        <v>0</v>
      </c>
      <c r="S134" s="1">
        <v>-4.780983E-18</v>
      </c>
      <c r="T134" s="1">
        <v>-8.9725500000000002E-17</v>
      </c>
      <c r="U134" s="2">
        <f t="shared" si="14"/>
        <v>1.0000000999999998</v>
      </c>
      <c r="X134" s="1">
        <f>E134*Data!B$2</f>
        <v>3.2085714316466003</v>
      </c>
      <c r="Y134" s="1">
        <f>F134*Data!C$2</f>
        <v>9.2326477665600005E-17</v>
      </c>
      <c r="Z134" s="1">
        <f>G134*Data!D$2</f>
        <v>-1.2024558047210001E-16</v>
      </c>
      <c r="AA134" s="1">
        <f>H134*Data!E$2</f>
        <v>1.28767596966E-16</v>
      </c>
      <c r="AB134" s="1">
        <f>I134*Data!F$2</f>
        <v>0.48631435857584998</v>
      </c>
      <c r="AC134" s="1">
        <f>J134*Data!G$2</f>
        <v>-1.3081373262048001E-16</v>
      </c>
      <c r="AD134" s="1">
        <f>K134*Data!H$2</f>
        <v>0.10511452801000001</v>
      </c>
      <c r="AE134" s="1">
        <f>L134*Data!I$2</f>
        <v>-1.5967617447584E-16</v>
      </c>
      <c r="AF134" s="1">
        <f>M134*Data!J$2</f>
        <v>-3.7964863957459997E-16</v>
      </c>
      <c r="AG134" s="1">
        <f>N134*Data!K$2</f>
        <v>3.4566691974380005E-17</v>
      </c>
      <c r="AH134" s="1">
        <f>O134*Data!L$2</f>
        <v>3.1355349277547999E-17</v>
      </c>
      <c r="AI134" s="1">
        <f>P134*Data!M$2</f>
        <v>3.4614404395866002E-16</v>
      </c>
      <c r="AJ134" s="1">
        <f>Q134*Data!N$2</f>
        <v>0</v>
      </c>
      <c r="AK134" s="1">
        <f>R134*Data!O$2</f>
        <v>0</v>
      </c>
      <c r="AL134" s="1">
        <f>S134*Data!P$2</f>
        <v>-4.6009302240233999E-18</v>
      </c>
      <c r="AM134" s="1">
        <f>T134*Data!Q$2</f>
        <v>-8.8710740485199999E-17</v>
      </c>
      <c r="AN134" s="4">
        <f t="shared" si="16"/>
        <v>3.8000003182324504</v>
      </c>
      <c r="AO134" s="4">
        <f t="shared" si="17"/>
        <v>3.8</v>
      </c>
    </row>
    <row r="135" spans="2:41" x14ac:dyDescent="0.2">
      <c r="B135" s="18">
        <v>3.8250000000000002</v>
      </c>
      <c r="C135" s="4">
        <f t="shared" si="15"/>
        <v>2.8250000000000002</v>
      </c>
      <c r="D135" s="30">
        <v>0.53205696999999996</v>
      </c>
      <c r="E135" s="1">
        <v>0.4858787</v>
      </c>
      <c r="F135" s="1">
        <v>9.2811560000000001E-17</v>
      </c>
      <c r="G135" s="1">
        <v>-1.07341E-16</v>
      </c>
      <c r="H135" s="1">
        <v>9.7729329999999997E-17</v>
      </c>
      <c r="I135" s="1">
        <v>0.41887390000000002</v>
      </c>
      <c r="J135" s="1">
        <v>-1.2861789999999999E-16</v>
      </c>
      <c r="K135" s="1">
        <v>9.5247360000000003E-2</v>
      </c>
      <c r="L135" s="1">
        <v>-1.578753E-16</v>
      </c>
      <c r="M135" s="1">
        <v>6.1261829999999999E-17</v>
      </c>
      <c r="N135" s="1">
        <v>3.5400859999999999E-17</v>
      </c>
      <c r="O135" s="1">
        <v>3.1352549999999997E-17</v>
      </c>
      <c r="P135" s="1">
        <v>3.589045E-16</v>
      </c>
      <c r="Q135" s="1">
        <v>0</v>
      </c>
      <c r="R135" s="1">
        <v>0</v>
      </c>
      <c r="S135" s="1">
        <v>-4.8190329999999996E-18</v>
      </c>
      <c r="T135" s="1">
        <v>-9.0653620000000005E-17</v>
      </c>
      <c r="U135" s="2">
        <f t="shared" si="14"/>
        <v>0.99999996000000024</v>
      </c>
      <c r="X135" s="1">
        <f>E135*Data!B$2</f>
        <v>3.2376018459501101</v>
      </c>
      <c r="Y135" s="1">
        <f>F135*Data!C$2</f>
        <v>9.3247848581248001E-17</v>
      </c>
      <c r="Z135" s="1">
        <f>G135*Data!D$2</f>
        <v>-1.2116895744069999E-16</v>
      </c>
      <c r="AA135" s="1">
        <f>H135*Data!E$2</f>
        <v>1.01250068204982E-16</v>
      </c>
      <c r="AB135" s="1">
        <f>I135*Data!F$2</f>
        <v>0.48981166102364998</v>
      </c>
      <c r="AC135" s="1">
        <f>J135*Data!G$2</f>
        <v>-1.3204675031968E-16</v>
      </c>
      <c r="AD135" s="1">
        <f>K135*Data!H$2</f>
        <v>9.7586444666880004E-2</v>
      </c>
      <c r="AE135" s="1">
        <f>L135*Data!I$2</f>
        <v>-1.6194873534048001E-16</v>
      </c>
      <c r="AF135" s="1">
        <f>M135*Data!J$2</f>
        <v>6.0666150595995E-17</v>
      </c>
      <c r="AG135" s="1">
        <f>N135*Data!K$2</f>
        <v>3.4876941432343998E-17</v>
      </c>
      <c r="AH135" s="1">
        <f>O135*Data!L$2</f>
        <v>3.1718007863819995E-17</v>
      </c>
      <c r="AI135" s="1">
        <f>P135*Data!M$2</f>
        <v>3.4961167290510001E-16</v>
      </c>
      <c r="AJ135" s="1">
        <f>Q135*Data!N$2</f>
        <v>0</v>
      </c>
      <c r="AK135" s="1">
        <f>R135*Data!O$2</f>
        <v>0</v>
      </c>
      <c r="AL135" s="1">
        <f>S135*Data!P$2</f>
        <v>-4.6375472534133994E-18</v>
      </c>
      <c r="AM135" s="1">
        <f>T135*Data!Q$2</f>
        <v>-8.9628363819247998E-17</v>
      </c>
      <c r="AN135" s="4">
        <f t="shared" si="16"/>
        <v>3.8249999516406405</v>
      </c>
      <c r="AO135" s="4">
        <f t="shared" si="17"/>
        <v>3.8250000000000002</v>
      </c>
    </row>
    <row r="136" spans="2:41" x14ac:dyDescent="0.2">
      <c r="B136" s="18">
        <v>3.85</v>
      </c>
      <c r="C136" s="4">
        <f t="shared" si="15"/>
        <v>2.85</v>
      </c>
      <c r="D136" s="30">
        <v>0.53682052000000002</v>
      </c>
      <c r="E136" s="1">
        <v>0.49023539999999999</v>
      </c>
      <c r="F136" s="1">
        <v>9.3728619999999999E-17</v>
      </c>
      <c r="G136" s="1">
        <v>-1.08159E-16</v>
      </c>
      <c r="H136" s="1">
        <v>9.8924279999999994E-17</v>
      </c>
      <c r="I136" s="1">
        <v>0.42186479999999998</v>
      </c>
      <c r="J136" s="1">
        <v>-1.2981890000000001E-16</v>
      </c>
      <c r="K136" s="1">
        <v>8.7899759999999993E-2</v>
      </c>
      <c r="L136" s="1">
        <v>-1.600907E-16</v>
      </c>
      <c r="M136" s="1">
        <v>6.1810860000000005E-17</v>
      </c>
      <c r="N136" s="1">
        <v>3.5715759999999997E-17</v>
      </c>
      <c r="O136" s="1">
        <v>3.1711039999999999E-17</v>
      </c>
      <c r="P136" s="1">
        <v>3.6246429999999999E-16</v>
      </c>
      <c r="Q136" s="1">
        <v>0</v>
      </c>
      <c r="R136" s="1">
        <v>0</v>
      </c>
      <c r="S136" s="1">
        <v>-4.8570819999999997E-18</v>
      </c>
      <c r="T136" s="1">
        <v>-9.1581739999999996E-17</v>
      </c>
      <c r="U136" s="2">
        <f t="shared" si="14"/>
        <v>0.99999996000000013</v>
      </c>
      <c r="X136" s="1">
        <f>E136*Data!B$2</f>
        <v>3.26663226025362</v>
      </c>
      <c r="Y136" s="1">
        <f>F136*Data!C$2</f>
        <v>9.4169219496895997E-17</v>
      </c>
      <c r="Z136" s="1">
        <f>G136*Data!D$2</f>
        <v>-1.2209233440929999E-16</v>
      </c>
      <c r="AA136" s="1">
        <f>H136*Data!E$2</f>
        <v>1.0248806675671199E-16</v>
      </c>
      <c r="AB136" s="1">
        <f>I136*Data!F$2</f>
        <v>0.49330908040679994</v>
      </c>
      <c r="AC136" s="1">
        <f>J136*Data!G$2</f>
        <v>-1.3327976801888003E-16</v>
      </c>
      <c r="AD136" s="1">
        <f>K136*Data!H$2</f>
        <v>9.0058402306080004E-2</v>
      </c>
      <c r="AE136" s="1">
        <f>L136*Data!I$2</f>
        <v>-1.6422129620512002E-16</v>
      </c>
      <c r="AF136" s="1">
        <f>M136*Data!J$2</f>
        <v>6.120984210279E-17</v>
      </c>
      <c r="AG136" s="1">
        <f>N136*Data!K$2</f>
        <v>3.5187181038303994E-17</v>
      </c>
      <c r="AH136" s="1">
        <f>O136*Data!L$2</f>
        <v>3.2080676566655994E-17</v>
      </c>
      <c r="AI136" s="1">
        <f>P136*Data!M$2</f>
        <v>3.5307930185154E-16</v>
      </c>
      <c r="AJ136" s="1">
        <f>Q136*Data!N$2</f>
        <v>0</v>
      </c>
      <c r="AK136" s="1">
        <f>R136*Data!O$2</f>
        <v>0</v>
      </c>
      <c r="AL136" s="1">
        <f>S136*Data!P$2</f>
        <v>-4.6741633204635998E-18</v>
      </c>
      <c r="AM136" s="1">
        <f>T136*Data!Q$2</f>
        <v>-9.0545987153295997E-17</v>
      </c>
      <c r="AN136" s="4">
        <f t="shared" si="16"/>
        <v>3.8499997429665003</v>
      </c>
      <c r="AO136" s="4">
        <f t="shared" si="17"/>
        <v>3.85</v>
      </c>
    </row>
    <row r="137" spans="2:41" x14ac:dyDescent="0.2">
      <c r="B137" s="18">
        <v>3.875</v>
      </c>
      <c r="C137" s="4">
        <f t="shared" si="15"/>
        <v>2.875</v>
      </c>
      <c r="D137" s="30">
        <v>0.54158419999999996</v>
      </c>
      <c r="E137" s="1">
        <v>0.49459219999999998</v>
      </c>
      <c r="F137" s="1">
        <v>9.4645679999999996E-17</v>
      </c>
      <c r="G137" s="1">
        <v>-1.08977E-16</v>
      </c>
      <c r="H137" s="1">
        <v>1.556304E-16</v>
      </c>
      <c r="I137" s="1">
        <v>0.4248557</v>
      </c>
      <c r="J137" s="1">
        <v>-1.310199E-16</v>
      </c>
      <c r="K137" s="1">
        <v>8.0552170000000006E-2</v>
      </c>
      <c r="L137" s="1">
        <v>-1.6230610000000001E-16</v>
      </c>
      <c r="M137" s="1">
        <v>6.2359889999999999E-17</v>
      </c>
      <c r="N137" s="1">
        <v>3.6030660000000001E-17</v>
      </c>
      <c r="O137" s="1">
        <v>3.2069530000000001E-17</v>
      </c>
      <c r="P137" s="1">
        <v>3.6602409999999998E-16</v>
      </c>
      <c r="Q137" s="1">
        <v>0</v>
      </c>
      <c r="R137" s="1">
        <v>0</v>
      </c>
      <c r="S137" s="1">
        <v>-4.895132E-18</v>
      </c>
      <c r="T137" s="1">
        <v>-9.2509859999999999E-17</v>
      </c>
      <c r="U137" s="2">
        <f t="shared" si="14"/>
        <v>1.0000000700000002</v>
      </c>
      <c r="X137" s="1">
        <f>E137*Data!B$2</f>
        <v>3.29566334089666</v>
      </c>
      <c r="Y137" s="1">
        <f>F137*Data!C$2</f>
        <v>9.5090590412543993E-17</v>
      </c>
      <c r="Z137" s="1">
        <f>G137*Data!D$2</f>
        <v>-1.230157113779E-16</v>
      </c>
      <c r="AA137" s="1">
        <f>H137*Data!E$2</f>
        <v>1.6123704741215999E-16</v>
      </c>
      <c r="AB137" s="1">
        <f>I137*Data!F$2</f>
        <v>0.49680649978994995</v>
      </c>
      <c r="AC137" s="1">
        <f>J137*Data!G$2</f>
        <v>-1.3451278571808002E-16</v>
      </c>
      <c r="AD137" s="1">
        <f>K137*Data!H$2</f>
        <v>8.2530370190860014E-2</v>
      </c>
      <c r="AE137" s="1">
        <f>L137*Data!I$2</f>
        <v>-1.6649385706976001E-16</v>
      </c>
      <c r="AF137" s="1">
        <f>M137*Data!J$2</f>
        <v>6.1753533609585E-17</v>
      </c>
      <c r="AG137" s="1">
        <f>N137*Data!K$2</f>
        <v>3.5497420644264001E-17</v>
      </c>
      <c r="AH137" s="1">
        <f>O137*Data!L$2</f>
        <v>3.2443345269491998E-17</v>
      </c>
      <c r="AI137" s="1">
        <f>P137*Data!M$2</f>
        <v>3.5654693079797995E-16</v>
      </c>
      <c r="AJ137" s="1">
        <f>Q137*Data!N$2</f>
        <v>0</v>
      </c>
      <c r="AK137" s="1">
        <f>R137*Data!O$2</f>
        <v>0</v>
      </c>
      <c r="AL137" s="1">
        <f>S137*Data!P$2</f>
        <v>-4.7107803498536001E-18</v>
      </c>
      <c r="AM137" s="1">
        <f>T137*Data!Q$2</f>
        <v>-9.1463610487343996E-17</v>
      </c>
      <c r="AN137" s="4">
        <f t="shared" si="16"/>
        <v>3.8750002108774702</v>
      </c>
      <c r="AO137" s="4">
        <f t="shared" si="17"/>
        <v>3.875</v>
      </c>
    </row>
    <row r="138" spans="2:41" x14ac:dyDescent="0.2">
      <c r="B138" s="18">
        <v>3.9</v>
      </c>
      <c r="C138" s="4">
        <f t="shared" si="15"/>
        <v>2.9</v>
      </c>
      <c r="D138" s="30">
        <v>0.54634797999999996</v>
      </c>
      <c r="E138" s="1">
        <v>0.49894889999999997</v>
      </c>
      <c r="F138" s="1">
        <v>9.5562740000000006E-17</v>
      </c>
      <c r="G138" s="1">
        <v>-1.09795E-16</v>
      </c>
      <c r="H138" s="1">
        <v>1.2906980000000001E-16</v>
      </c>
      <c r="I138" s="1">
        <v>0.42784650000000002</v>
      </c>
      <c r="J138" s="1">
        <v>-1.32221E-16</v>
      </c>
      <c r="K138" s="1">
        <v>7.3204569999999997E-2</v>
      </c>
      <c r="L138" s="1">
        <v>-1.6452150000000001E-16</v>
      </c>
      <c r="M138" s="1">
        <v>6.2908909999999995E-17</v>
      </c>
      <c r="N138" s="1">
        <v>3.634556E-17</v>
      </c>
      <c r="O138" s="1">
        <v>3.2428009999999999E-17</v>
      </c>
      <c r="P138" s="1">
        <v>3.6958390000000002E-16</v>
      </c>
      <c r="Q138" s="1">
        <v>0</v>
      </c>
      <c r="R138" s="1">
        <v>0</v>
      </c>
      <c r="S138" s="1">
        <v>-4.9331810000000001E-18</v>
      </c>
      <c r="T138" s="1">
        <v>-9.343799E-17</v>
      </c>
      <c r="U138" s="2">
        <f t="shared" si="14"/>
        <v>0.99999997000000018</v>
      </c>
      <c r="X138" s="1">
        <f>E138*Data!B$2</f>
        <v>3.3246937552001699</v>
      </c>
      <c r="Y138" s="1">
        <f>F138*Data!C$2</f>
        <v>9.6011961328192002E-17</v>
      </c>
      <c r="Z138" s="1">
        <f>G138*Data!D$2</f>
        <v>-1.239390883465E-16</v>
      </c>
      <c r="AA138" s="1">
        <f>H138*Data!E$2</f>
        <v>1.3371959117292001E-16</v>
      </c>
      <c r="AB138" s="1">
        <f>I138*Data!F$2</f>
        <v>0.50030380223774995</v>
      </c>
      <c r="AC138" s="1">
        <f>J138*Data!G$2</f>
        <v>-1.3574590608320001E-16</v>
      </c>
      <c r="AD138" s="1">
        <f>K138*Data!H$2</f>
        <v>7.500232783006E-2</v>
      </c>
      <c r="AE138" s="1">
        <f>L138*Data!I$2</f>
        <v>-1.6876641793440002E-16</v>
      </c>
      <c r="AF138" s="1">
        <f>M138*Data!J$2</f>
        <v>6.2297215213614996E-17</v>
      </c>
      <c r="AG138" s="1">
        <f>N138*Data!K$2</f>
        <v>3.5807660250223997E-17</v>
      </c>
      <c r="AH138" s="1">
        <f>O138*Data!L$2</f>
        <v>3.2806003855763995E-17</v>
      </c>
      <c r="AI138" s="1">
        <f>P138*Data!M$2</f>
        <v>3.6001455974441999E-16</v>
      </c>
      <c r="AJ138" s="1">
        <f>Q138*Data!N$2</f>
        <v>0</v>
      </c>
      <c r="AK138" s="1">
        <f>R138*Data!O$2</f>
        <v>0</v>
      </c>
      <c r="AL138" s="1">
        <f>S138*Data!P$2</f>
        <v>-4.7473964169037997E-18</v>
      </c>
      <c r="AM138" s="1">
        <f>T138*Data!Q$2</f>
        <v>-9.2381243708296E-17</v>
      </c>
      <c r="AN138" s="4">
        <f t="shared" si="16"/>
        <v>3.89999988526798</v>
      </c>
      <c r="AO138" s="4">
        <f t="shared" si="17"/>
        <v>3.9</v>
      </c>
    </row>
    <row r="139" spans="2:41" x14ac:dyDescent="0.2">
      <c r="B139" s="18">
        <v>3.9249999999999998</v>
      </c>
      <c r="C139" s="4">
        <f t="shared" si="15"/>
        <v>2.9249999999999998</v>
      </c>
      <c r="D139" s="30">
        <v>0.55111186999999995</v>
      </c>
      <c r="E139" s="1">
        <v>0.50330569999999997</v>
      </c>
      <c r="F139" s="1">
        <v>9.6479800000000003E-17</v>
      </c>
      <c r="G139" s="1">
        <v>-1.10613E-16</v>
      </c>
      <c r="H139" s="1">
        <v>1.3026470000000001E-16</v>
      </c>
      <c r="I139" s="1">
        <v>0.43083739999999998</v>
      </c>
      <c r="J139" s="1">
        <v>-1.3342199999999999E-16</v>
      </c>
      <c r="K139" s="1">
        <v>6.5856970000000001E-2</v>
      </c>
      <c r="L139" s="1">
        <v>-1.66737E-16</v>
      </c>
      <c r="M139" s="1">
        <v>6.3457940000000001E-17</v>
      </c>
      <c r="N139" s="1">
        <v>3.6660470000000002E-17</v>
      </c>
      <c r="O139" s="1">
        <v>3.27865E-17</v>
      </c>
      <c r="P139" s="1">
        <v>2.621214E-16</v>
      </c>
      <c r="Q139" s="1">
        <v>0</v>
      </c>
      <c r="R139" s="1">
        <v>0</v>
      </c>
      <c r="S139" s="1">
        <v>-4.9712309999999997E-18</v>
      </c>
      <c r="T139" s="1">
        <v>-9.4366110000000003E-17</v>
      </c>
      <c r="U139" s="2">
        <f t="shared" si="14"/>
        <v>1.0000000699999998</v>
      </c>
      <c r="X139" s="1">
        <f>E139*Data!B$2</f>
        <v>3.3537248358432099</v>
      </c>
      <c r="Y139" s="1">
        <f>F139*Data!C$2</f>
        <v>9.6933332243839998E-17</v>
      </c>
      <c r="Z139" s="1">
        <f>G139*Data!D$2</f>
        <v>-1.2486246531510001E-16</v>
      </c>
      <c r="AA139" s="1">
        <f>H139*Data!E$2</f>
        <v>1.3495753792338E-16</v>
      </c>
      <c r="AB139" s="1">
        <f>I139*Data!F$2</f>
        <v>0.50380122162089991</v>
      </c>
      <c r="AC139" s="1">
        <f>J139*Data!G$2</f>
        <v>-1.369789237824E-16</v>
      </c>
      <c r="AD139" s="1">
        <f>K139*Data!H$2</f>
        <v>6.7474285469260001E-2</v>
      </c>
      <c r="AE139" s="1">
        <f>L139*Data!I$2</f>
        <v>-1.7103908137920002E-16</v>
      </c>
      <c r="AF139" s="1">
        <f>M139*Data!J$2</f>
        <v>6.2840906720409996E-17</v>
      </c>
      <c r="AG139" s="1">
        <f>N139*Data!K$2</f>
        <v>3.6117909708188003E-17</v>
      </c>
      <c r="AH139" s="1">
        <f>O139*Data!L$2</f>
        <v>3.3168672558599999E-17</v>
      </c>
      <c r="AI139" s="1">
        <f>P139*Data!M$2</f>
        <v>2.5533450028691998E-16</v>
      </c>
      <c r="AJ139" s="1">
        <f>Q139*Data!N$2</f>
        <v>0</v>
      </c>
      <c r="AK139" s="1">
        <f>R139*Data!O$2</f>
        <v>0</v>
      </c>
      <c r="AL139" s="1">
        <f>S139*Data!P$2</f>
        <v>-4.7840134462937992E-18</v>
      </c>
      <c r="AM139" s="1">
        <f>T139*Data!Q$2</f>
        <v>-9.3298867042343999E-17</v>
      </c>
      <c r="AN139" s="4">
        <f t="shared" si="16"/>
        <v>3.9250003429333704</v>
      </c>
      <c r="AO139" s="4">
        <f t="shared" si="17"/>
        <v>3.9249999999999998</v>
      </c>
    </row>
    <row r="140" spans="2:41" x14ac:dyDescent="0.2">
      <c r="B140" s="18">
        <v>3.95</v>
      </c>
      <c r="C140" s="4">
        <f t="shared" si="15"/>
        <v>2.95</v>
      </c>
      <c r="D140" s="30">
        <v>0.55587587999999999</v>
      </c>
      <c r="E140" s="1">
        <v>0.50766239999999996</v>
      </c>
      <c r="F140" s="1">
        <v>9.7396860000000001E-17</v>
      </c>
      <c r="G140" s="1">
        <v>-4.0866569999999999E-19</v>
      </c>
      <c r="H140" s="1">
        <v>1.314597E-16</v>
      </c>
      <c r="I140" s="1">
        <v>0.4338282</v>
      </c>
      <c r="J140" s="1">
        <v>-1.3462300000000001E-16</v>
      </c>
      <c r="K140" s="1">
        <v>5.850938E-2</v>
      </c>
      <c r="L140" s="1">
        <v>-1.689524E-16</v>
      </c>
      <c r="M140" s="1">
        <v>6.4006969999999995E-17</v>
      </c>
      <c r="N140" s="1">
        <v>3.697537E-17</v>
      </c>
      <c r="O140" s="1">
        <v>3.3144990000000002E-17</v>
      </c>
      <c r="P140" s="1">
        <v>2.6568119999999999E-16</v>
      </c>
      <c r="Q140" s="1">
        <v>0</v>
      </c>
      <c r="R140" s="1">
        <v>0</v>
      </c>
      <c r="S140" s="1">
        <v>-5.0092799999999997E-18</v>
      </c>
      <c r="T140" s="1">
        <v>-9.5294229999999994E-17</v>
      </c>
      <c r="U140" s="2">
        <f t="shared" si="14"/>
        <v>0.99999998000000012</v>
      </c>
      <c r="X140" s="1">
        <f>E140*Data!B$2</f>
        <v>3.3827552501467197</v>
      </c>
      <c r="Y140" s="1">
        <f>F140*Data!C$2</f>
        <v>9.7854703159487994E-17</v>
      </c>
      <c r="Z140" s="1">
        <f>G140*Data!D$2</f>
        <v>-4.6131111887138995E-19</v>
      </c>
      <c r="AA140" s="1">
        <f>H140*Data!E$2</f>
        <v>1.3619558827638E-16</v>
      </c>
      <c r="AB140" s="1">
        <f>I140*Data!F$2</f>
        <v>0.50729852406870002</v>
      </c>
      <c r="AC140" s="1">
        <f>J140*Data!G$2</f>
        <v>-1.3821194148160002E-16</v>
      </c>
      <c r="AD140" s="1">
        <f>K140*Data!H$2</f>
        <v>5.9946253354040004E-2</v>
      </c>
      <c r="AE140" s="1">
        <f>L140*Data!I$2</f>
        <v>-1.7331164224384003E-16</v>
      </c>
      <c r="AF140" s="1">
        <f>M140*Data!J$2</f>
        <v>6.3384598227204996E-17</v>
      </c>
      <c r="AG140" s="1">
        <f>N140*Data!K$2</f>
        <v>3.6428149314147998E-17</v>
      </c>
      <c r="AH140" s="1">
        <f>O140*Data!L$2</f>
        <v>3.3531341261435998E-17</v>
      </c>
      <c r="AI140" s="1">
        <f>P140*Data!M$2</f>
        <v>2.5880212923335997E-16</v>
      </c>
      <c r="AJ140" s="1">
        <f>Q140*Data!N$2</f>
        <v>0</v>
      </c>
      <c r="AK140" s="1">
        <f>R140*Data!O$2</f>
        <v>0</v>
      </c>
      <c r="AL140" s="1">
        <f>S140*Data!P$2</f>
        <v>-4.8206295133439996E-18</v>
      </c>
      <c r="AM140" s="1">
        <f>T140*Data!Q$2</f>
        <v>-9.4216490376391986E-17</v>
      </c>
      <c r="AN140" s="4">
        <f t="shared" si="16"/>
        <v>3.9500000275694602</v>
      </c>
      <c r="AO140" s="4">
        <f t="shared" si="17"/>
        <v>3.95</v>
      </c>
    </row>
    <row r="141" spans="2:41" x14ac:dyDescent="0.2">
      <c r="B141" s="18">
        <v>3.9750000000000001</v>
      </c>
      <c r="C141" s="4">
        <f t="shared" si="15"/>
        <v>2.9750000000000001</v>
      </c>
      <c r="D141" s="30">
        <v>0.56063998000000004</v>
      </c>
      <c r="E141" s="1">
        <v>0.51201909999999995</v>
      </c>
      <c r="F141" s="1">
        <v>9.8313919999999998E-17</v>
      </c>
      <c r="G141" s="1">
        <v>-1.1224900000000001E-16</v>
      </c>
      <c r="H141" s="1">
        <v>1.3265460000000001E-16</v>
      </c>
      <c r="I141" s="1">
        <v>0.43681910000000002</v>
      </c>
      <c r="J141" s="1">
        <v>-1.35824E-16</v>
      </c>
      <c r="K141" s="1">
        <v>5.1161779999999997E-2</v>
      </c>
      <c r="L141" s="1">
        <v>-1.7116780000000001E-16</v>
      </c>
      <c r="M141" s="1">
        <v>6.4556000000000001E-17</v>
      </c>
      <c r="N141" s="1">
        <v>3.7290269999999999E-17</v>
      </c>
      <c r="O141" s="1">
        <v>3.3503479999999998E-17</v>
      </c>
      <c r="P141" s="1">
        <v>3.8026329999999999E-16</v>
      </c>
      <c r="Q141" s="1">
        <v>0</v>
      </c>
      <c r="R141" s="1">
        <v>0</v>
      </c>
      <c r="S141" s="1">
        <v>-5.0473289999999998E-18</v>
      </c>
      <c r="T141" s="1">
        <v>-4.07112E-17</v>
      </c>
      <c r="U141" s="2">
        <f t="shared" si="14"/>
        <v>0.99999998000000023</v>
      </c>
      <c r="X141" s="1">
        <f>E141*Data!B$2</f>
        <v>3.41178566445023</v>
      </c>
      <c r="Y141" s="1">
        <f>F141*Data!C$2</f>
        <v>9.877607407513599E-17</v>
      </c>
      <c r="Z141" s="1">
        <f>G141*Data!D$2</f>
        <v>-1.2670921925229999E-16</v>
      </c>
      <c r="AA141" s="1">
        <f>H141*Data!E$2</f>
        <v>1.3743353502684001E-16</v>
      </c>
      <c r="AB141" s="1">
        <f>I141*Data!F$2</f>
        <v>0.51079594345184998</v>
      </c>
      <c r="AC141" s="1">
        <f>J141*Data!G$2</f>
        <v>-1.3944495918080002E-16</v>
      </c>
      <c r="AD141" s="1">
        <f>K141*Data!H$2</f>
        <v>5.2418210993240004E-2</v>
      </c>
      <c r="AE141" s="1">
        <f>L141*Data!I$2</f>
        <v>-1.7558420310848001E-16</v>
      </c>
      <c r="AF141" s="1">
        <f>M141*Data!J$2</f>
        <v>6.3928289733999995E-17</v>
      </c>
      <c r="AG141" s="1">
        <f>N141*Data!K$2</f>
        <v>3.6738388920108E-17</v>
      </c>
      <c r="AH141" s="1">
        <f>O141*Data!L$2</f>
        <v>3.3894009964271996E-17</v>
      </c>
      <c r="AI141" s="1">
        <f>P141*Data!M$2</f>
        <v>3.7041744658373996E-16</v>
      </c>
      <c r="AJ141" s="1">
        <f>Q141*Data!N$2</f>
        <v>0</v>
      </c>
      <c r="AK141" s="1">
        <f>R141*Data!O$2</f>
        <v>0</v>
      </c>
      <c r="AL141" s="1">
        <f>S141*Data!P$2</f>
        <v>-4.8572455803942E-18</v>
      </c>
      <c r="AM141" s="1">
        <f>T141*Data!Q$2</f>
        <v>-4.0250772612480001E-17</v>
      </c>
      <c r="AN141" s="4">
        <f t="shared" si="16"/>
        <v>3.9749998188953204</v>
      </c>
      <c r="AO141" s="4">
        <f t="shared" si="17"/>
        <v>3.9750000000000001</v>
      </c>
    </row>
    <row r="142" spans="2:41" x14ac:dyDescent="0.2">
      <c r="B142" s="18">
        <v>4</v>
      </c>
      <c r="C142" s="4">
        <f t="shared" si="15"/>
        <v>3</v>
      </c>
      <c r="D142" s="30">
        <v>0.56540418999999997</v>
      </c>
      <c r="E142" s="1">
        <v>0.5163759</v>
      </c>
      <c r="F142" s="1">
        <v>9.9230979999999996E-17</v>
      </c>
      <c r="G142" s="1">
        <v>-1.13067E-16</v>
      </c>
      <c r="H142" s="1">
        <v>1.3384959999999999E-16</v>
      </c>
      <c r="I142" s="1">
        <v>0.43980989999999998</v>
      </c>
      <c r="J142" s="1">
        <v>-1.3702499999999999E-16</v>
      </c>
      <c r="K142" s="1">
        <v>4.3814190000000003E-2</v>
      </c>
      <c r="L142" s="1">
        <v>-1.7338320000000001E-16</v>
      </c>
      <c r="M142" s="1">
        <v>6.5105029999999994E-17</v>
      </c>
      <c r="N142" s="1">
        <v>3.7605169999999997E-17</v>
      </c>
      <c r="O142" s="1">
        <v>3.3861960000000002E-17</v>
      </c>
      <c r="P142" s="1">
        <v>3.8382309999999998E-16</v>
      </c>
      <c r="Q142" s="1">
        <v>0</v>
      </c>
      <c r="R142" s="1">
        <v>0</v>
      </c>
      <c r="S142" s="1">
        <v>-5.0853790000000002E-18</v>
      </c>
      <c r="T142" s="1">
        <v>-9.7150479999999998E-17</v>
      </c>
      <c r="U142" s="2">
        <f t="shared" si="14"/>
        <v>0.99999999000000006</v>
      </c>
      <c r="X142" s="1">
        <f>E142*Data!B$2</f>
        <v>3.4408167450932701</v>
      </c>
      <c r="Y142" s="1">
        <f>F142*Data!C$2</f>
        <v>9.9697444990783986E-17</v>
      </c>
      <c r="Z142" s="1">
        <f>G142*Data!D$2</f>
        <v>-1.276325962209E-16</v>
      </c>
      <c r="AA142" s="1">
        <f>H142*Data!E$2</f>
        <v>1.3867158537983998E-16</v>
      </c>
      <c r="AB142" s="1">
        <f>I142*Data!F$2</f>
        <v>0.51429324589964998</v>
      </c>
      <c r="AC142" s="1">
        <f>J142*Data!G$2</f>
        <v>-1.4067797688000002E-16</v>
      </c>
      <c r="AD142" s="1">
        <f>K142*Data!H$2</f>
        <v>4.4890178878020007E-2</v>
      </c>
      <c r="AE142" s="1">
        <f>L142*Data!I$2</f>
        <v>-1.7785676397312002E-16</v>
      </c>
      <c r="AF142" s="1">
        <f>M142*Data!J$2</f>
        <v>6.4471981240794995E-17</v>
      </c>
      <c r="AG142" s="1">
        <f>N142*Data!K$2</f>
        <v>3.7048628526067996E-17</v>
      </c>
      <c r="AH142" s="1">
        <f>O142*Data!L$2</f>
        <v>3.4256668550543999E-17</v>
      </c>
      <c r="AI142" s="1">
        <f>P142*Data!M$2</f>
        <v>3.7388507553017995E-16</v>
      </c>
      <c r="AJ142" s="1">
        <f>Q142*Data!N$2</f>
        <v>0</v>
      </c>
      <c r="AK142" s="1">
        <f>R142*Data!O$2</f>
        <v>0</v>
      </c>
      <c r="AL142" s="1">
        <f>S142*Data!P$2</f>
        <v>-4.8938626097842003E-18</v>
      </c>
      <c r="AM142" s="1">
        <f>T142*Data!Q$2</f>
        <v>-9.6051746931391989E-17</v>
      </c>
      <c r="AN142" s="4">
        <f t="shared" si="16"/>
        <v>4.0000001698709395</v>
      </c>
      <c r="AO142" s="4">
        <f t="shared" si="17"/>
        <v>4</v>
      </c>
    </row>
    <row r="143" spans="2:41" x14ac:dyDescent="0.2">
      <c r="B143" s="18">
        <v>4.0250000000000004</v>
      </c>
      <c r="C143" s="4">
        <f t="shared" si="15"/>
        <v>3.0250000000000004</v>
      </c>
      <c r="D143" s="30">
        <v>0.57016849000000003</v>
      </c>
      <c r="E143" s="1">
        <v>0.52073259999999999</v>
      </c>
      <c r="F143" s="1">
        <v>1.00148E-16</v>
      </c>
      <c r="G143" s="1">
        <v>-1.13885E-16</v>
      </c>
      <c r="H143" s="1">
        <v>1.350445E-16</v>
      </c>
      <c r="I143" s="1">
        <v>0.44280079999999999</v>
      </c>
      <c r="J143" s="1">
        <v>-1.3822609999999999E-16</v>
      </c>
      <c r="K143" s="1">
        <v>3.646659E-2</v>
      </c>
      <c r="L143" s="1">
        <v>-1.7559859999999999E-16</v>
      </c>
      <c r="M143" s="1">
        <v>6.5654050000000002E-17</v>
      </c>
      <c r="N143" s="1">
        <v>3.7920070000000001E-17</v>
      </c>
      <c r="O143" s="1">
        <v>-2.12907E-17</v>
      </c>
      <c r="P143" s="1">
        <v>3.8738290000000002E-16</v>
      </c>
      <c r="Q143" s="1">
        <v>0</v>
      </c>
      <c r="R143" s="1">
        <v>0</v>
      </c>
      <c r="S143" s="1">
        <v>-5.1234280000000002E-18</v>
      </c>
      <c r="T143" s="1">
        <v>-9.8078600000000001E-17</v>
      </c>
      <c r="U143" s="2">
        <f t="shared" si="14"/>
        <v>0.99999999000000006</v>
      </c>
      <c r="X143" s="1">
        <f>E143*Data!B$2</f>
        <v>3.4698471593967799</v>
      </c>
      <c r="Y143" s="1">
        <f>F143*Data!C$2</f>
        <v>1.0061877571839999E-16</v>
      </c>
      <c r="Z143" s="1">
        <f>G143*Data!D$2</f>
        <v>-1.285559731895E-16</v>
      </c>
      <c r="AA143" s="1">
        <f>H143*Data!E$2</f>
        <v>1.3990953213029999E-16</v>
      </c>
      <c r="AB143" s="1">
        <f>I143*Data!F$2</f>
        <v>0.51779066528279993</v>
      </c>
      <c r="AC143" s="1">
        <f>J143*Data!G$2</f>
        <v>-1.4191109724512E-16</v>
      </c>
      <c r="AD143" s="1">
        <f>K143*Data!H$2</f>
        <v>3.736213651722E-2</v>
      </c>
      <c r="AE143" s="1">
        <f>L143*Data!I$2</f>
        <v>-1.8012932483776001E-16</v>
      </c>
      <c r="AF143" s="1">
        <f>M143*Data!J$2</f>
        <v>6.5015662844825004E-17</v>
      </c>
      <c r="AG143" s="1">
        <f>N143*Data!K$2</f>
        <v>3.7358868132027998E-17</v>
      </c>
      <c r="AH143" s="1">
        <f>O143*Data!L$2</f>
        <v>-2.1538872915479998E-17</v>
      </c>
      <c r="AI143" s="1">
        <f>P143*Data!M$2</f>
        <v>3.7735270447661999E-16</v>
      </c>
      <c r="AJ143" s="1">
        <f>Q143*Data!N$2</f>
        <v>0</v>
      </c>
      <c r="AK143" s="1">
        <f>R143*Data!O$2</f>
        <v>0</v>
      </c>
      <c r="AL143" s="1">
        <f>S143*Data!P$2</f>
        <v>-4.9304786768343999E-18</v>
      </c>
      <c r="AM143" s="1">
        <f>T143*Data!Q$2</f>
        <v>-9.6969370265440001E-17</v>
      </c>
      <c r="AN143" s="4">
        <f t="shared" si="16"/>
        <v>4.0249999611967997</v>
      </c>
      <c r="AO143" s="4">
        <f t="shared" si="17"/>
        <v>4.0250000000000004</v>
      </c>
    </row>
    <row r="144" spans="2:41" x14ac:dyDescent="0.2">
      <c r="B144" s="18">
        <v>4.05</v>
      </c>
      <c r="C144" s="4">
        <f t="shared" si="15"/>
        <v>3.05</v>
      </c>
      <c r="D144" s="30">
        <v>0.57493289999999997</v>
      </c>
      <c r="E144" s="1">
        <v>0.52508929999999998</v>
      </c>
      <c r="F144" s="1">
        <v>1.010651E-16</v>
      </c>
      <c r="G144" s="1">
        <v>-1.1470289999999999E-16</v>
      </c>
      <c r="H144" s="1">
        <v>1.3623950000000001E-16</v>
      </c>
      <c r="I144" s="1">
        <v>0.44579170000000001</v>
      </c>
      <c r="J144" s="1">
        <v>-1.3942710000000001E-16</v>
      </c>
      <c r="K144" s="1">
        <v>2.9118990000000001E-2</v>
      </c>
      <c r="L144" s="1">
        <v>-1.7781399999999999E-16</v>
      </c>
      <c r="M144" s="1">
        <v>6.6203079999999996E-17</v>
      </c>
      <c r="N144" s="1">
        <v>-7.2787329999999996E-17</v>
      </c>
      <c r="O144" s="1">
        <v>3.4578939999999999E-17</v>
      </c>
      <c r="P144" s="1">
        <v>3.9094279999999999E-16</v>
      </c>
      <c r="Q144" s="1">
        <v>0</v>
      </c>
      <c r="R144" s="1">
        <v>0</v>
      </c>
      <c r="S144" s="1">
        <v>-5.1614779999999998E-18</v>
      </c>
      <c r="T144" s="1">
        <v>-9.9006720000000004E-17</v>
      </c>
      <c r="U144" s="2">
        <f t="shared" si="14"/>
        <v>0.99999999000000006</v>
      </c>
      <c r="X144" s="1">
        <f>E144*Data!B$2</f>
        <v>3.4988775737002902</v>
      </c>
      <c r="Y144" s="1">
        <f>F144*Data!C$2</f>
        <v>1.0154018682208E-16</v>
      </c>
      <c r="Z144" s="1">
        <f>G144*Data!D$2</f>
        <v>-1.2947923727582999E-16</v>
      </c>
      <c r="AA144" s="1">
        <f>H144*Data!E$2</f>
        <v>1.4114758248330001E-16</v>
      </c>
      <c r="AB144" s="1">
        <f>I144*Data!F$2</f>
        <v>0.52128808466595</v>
      </c>
      <c r="AC144" s="1">
        <f>J144*Data!G$2</f>
        <v>-1.4314411494432002E-16</v>
      </c>
      <c r="AD144" s="1">
        <f>K144*Data!H$2</f>
        <v>2.9834094156420004E-2</v>
      </c>
      <c r="AE144" s="1">
        <f>L144*Data!I$2</f>
        <v>-1.8240188570240002E-16</v>
      </c>
      <c r="AF144" s="1">
        <f>M144*Data!J$2</f>
        <v>6.5559354351619992E-17</v>
      </c>
      <c r="AG144" s="1">
        <f>N144*Data!K$2</f>
        <v>-7.1710106630931999E-17</v>
      </c>
      <c r="AH144" s="1">
        <f>O144*Data!L$2</f>
        <v>3.4982005956215996E-17</v>
      </c>
      <c r="AI144" s="1">
        <f>P144*Data!M$2</f>
        <v>3.8082043083383999E-16</v>
      </c>
      <c r="AJ144" s="1">
        <f>Q144*Data!N$2</f>
        <v>0</v>
      </c>
      <c r="AK144" s="1">
        <f>R144*Data!O$2</f>
        <v>0</v>
      </c>
      <c r="AL144" s="1">
        <f>S144*Data!P$2</f>
        <v>-4.9670957062243994E-18</v>
      </c>
      <c r="AM144" s="1">
        <f>T144*Data!Q$2</f>
        <v>-9.7886993599488E-17</v>
      </c>
      <c r="AN144" s="4">
        <f t="shared" si="16"/>
        <v>4.0499997525226599</v>
      </c>
      <c r="AO144" s="4">
        <f t="shared" si="17"/>
        <v>4.05</v>
      </c>
    </row>
    <row r="145" spans="2:41" x14ac:dyDescent="0.2">
      <c r="B145" s="18">
        <v>4.0750000000000002</v>
      </c>
      <c r="C145" s="4">
        <f t="shared" si="15"/>
        <v>3.0750000000000002</v>
      </c>
      <c r="D145" s="30">
        <v>0.57969738999999998</v>
      </c>
      <c r="E145" s="1">
        <v>0.52944610000000003</v>
      </c>
      <c r="F145" s="1">
        <v>1.0198220000000001E-16</v>
      </c>
      <c r="G145" s="1">
        <v>-2.2654319999999999E-16</v>
      </c>
      <c r="H145" s="1">
        <v>1.3743439999999999E-16</v>
      </c>
      <c r="I145" s="1">
        <v>0.44878249999999997</v>
      </c>
      <c r="J145" s="1">
        <v>-1.406281E-16</v>
      </c>
      <c r="K145" s="1">
        <v>2.17714E-2</v>
      </c>
      <c r="L145" s="1">
        <v>-1.800294E-16</v>
      </c>
      <c r="M145" s="1">
        <v>-3.7733710000000001E-16</v>
      </c>
      <c r="N145" s="1">
        <v>3.8549880000000002E-17</v>
      </c>
      <c r="O145" s="1">
        <v>3.4937420000000003E-17</v>
      </c>
      <c r="P145" s="1">
        <v>2.8348019999999999E-16</v>
      </c>
      <c r="Q145" s="1">
        <v>0</v>
      </c>
      <c r="R145" s="1">
        <v>0</v>
      </c>
      <c r="S145" s="1">
        <v>-5.1995269999999999E-18</v>
      </c>
      <c r="T145" s="1">
        <v>-9.9934839999999995E-17</v>
      </c>
      <c r="U145" s="2">
        <f t="shared" si="14"/>
        <v>0.99999999999999956</v>
      </c>
      <c r="X145" s="1">
        <f>E145*Data!B$2</f>
        <v>3.5279086543433302</v>
      </c>
      <c r="Y145" s="1">
        <f>F145*Data!C$2</f>
        <v>1.0246159792576E-16</v>
      </c>
      <c r="Z145" s="1">
        <f>G145*Data!D$2</f>
        <v>-2.5572710669064E-16</v>
      </c>
      <c r="AA145" s="1">
        <f>H145*Data!E$2</f>
        <v>1.4238552923376E-16</v>
      </c>
      <c r="AB145" s="1">
        <f>I145*Data!F$2</f>
        <v>0.52478538711374989</v>
      </c>
      <c r="AC145" s="1">
        <f>J145*Data!G$2</f>
        <v>-1.4437713264352002E-16</v>
      </c>
      <c r="AD145" s="1">
        <f>K145*Data!H$2</f>
        <v>2.2306062041200003E-2</v>
      </c>
      <c r="AE145" s="1">
        <f>L145*Data!I$2</f>
        <v>-1.8467444656704001E-16</v>
      </c>
      <c r="AF145" s="1">
        <f>M145*Data!J$2</f>
        <v>-3.7366806270814999E-16</v>
      </c>
      <c r="AG145" s="1">
        <f>N145*Data!K$2</f>
        <v>3.7979357195951999E-17</v>
      </c>
      <c r="AH145" s="1">
        <f>O145*Data!L$2</f>
        <v>3.5344664542487998E-17</v>
      </c>
      <c r="AI145" s="1">
        <f>P145*Data!M$2</f>
        <v>2.7614027396555998E-16</v>
      </c>
      <c r="AJ145" s="1">
        <f>Q145*Data!N$2</f>
        <v>0</v>
      </c>
      <c r="AK145" s="1">
        <f>R145*Data!O$2</f>
        <v>0</v>
      </c>
      <c r="AL145" s="1">
        <f>S145*Data!P$2</f>
        <v>-5.0037117732745998E-18</v>
      </c>
      <c r="AM145" s="1">
        <f>T145*Data!Q$2</f>
        <v>-9.8804616933535986E-17</v>
      </c>
      <c r="AN145" s="4">
        <f t="shared" si="16"/>
        <v>4.0750001034982795</v>
      </c>
      <c r="AO145" s="4">
        <f t="shared" si="17"/>
        <v>4.0750000000000002</v>
      </c>
    </row>
    <row r="146" spans="2:41" x14ac:dyDescent="0.2">
      <c r="B146" s="18">
        <v>4.0999999999999996</v>
      </c>
      <c r="C146" s="4">
        <f t="shared" si="15"/>
        <v>3.0999999999999996</v>
      </c>
      <c r="D146" s="30">
        <v>0.58446198000000005</v>
      </c>
      <c r="E146" s="1">
        <v>0.53380280000000002</v>
      </c>
      <c r="F146" s="1">
        <v>1.028992E-16</v>
      </c>
      <c r="G146" s="1">
        <v>-1.1633890000000001E-16</v>
      </c>
      <c r="H146" s="1">
        <v>1.3862940000000001E-16</v>
      </c>
      <c r="I146" s="1">
        <v>0.45177339999999999</v>
      </c>
      <c r="J146" s="1">
        <v>-1.4182909999999999E-16</v>
      </c>
      <c r="K146" s="1">
        <v>1.4423800000000001E-2</v>
      </c>
      <c r="L146" s="1">
        <v>-1.822448E-16</v>
      </c>
      <c r="M146" s="1">
        <v>-3.767881E-16</v>
      </c>
      <c r="N146" s="1">
        <v>1.4988710000000001E-16</v>
      </c>
      <c r="O146" s="1">
        <v>3.5295909999999998E-17</v>
      </c>
      <c r="P146" s="1">
        <v>3.9806240000000002E-16</v>
      </c>
      <c r="Q146" s="1">
        <v>0</v>
      </c>
      <c r="R146" s="1">
        <v>0</v>
      </c>
      <c r="S146" s="1">
        <v>-5.2375759999999999E-18</v>
      </c>
      <c r="T146" s="1">
        <v>-1.00863E-16</v>
      </c>
      <c r="U146" s="2">
        <f t="shared" si="14"/>
        <v>0.99999999999999989</v>
      </c>
      <c r="X146" s="1">
        <f>E146*Data!B$2</f>
        <v>3.5569390686468405</v>
      </c>
      <c r="Y146" s="1">
        <f>F146*Data!C$2</f>
        <v>1.0338290855936E-16</v>
      </c>
      <c r="Z146" s="1">
        <f>G146*Data!D$2</f>
        <v>-1.3132599121303E-16</v>
      </c>
      <c r="AA146" s="1">
        <f>H146*Data!E$2</f>
        <v>1.4362357958676E-16</v>
      </c>
      <c r="AB146" s="1">
        <f>I146*Data!F$2</f>
        <v>0.52828280649689996</v>
      </c>
      <c r="AC146" s="1">
        <f>J146*Data!G$2</f>
        <v>-1.4561015034272001E-16</v>
      </c>
      <c r="AD146" s="1">
        <f>K146*Data!H$2</f>
        <v>1.4778019680400002E-2</v>
      </c>
      <c r="AE146" s="1">
        <f>L146*Data!I$2</f>
        <v>-1.8694700743168002E-16</v>
      </c>
      <c r="AF146" s="1">
        <f>M146*Data!J$2</f>
        <v>-3.7312440090964999E-16</v>
      </c>
      <c r="AG146" s="1">
        <f>N146*Data!K$2</f>
        <v>1.4766883087484002E-16</v>
      </c>
      <c r="AH146" s="1">
        <f>O146*Data!L$2</f>
        <v>3.5707333245323997E-17</v>
      </c>
      <c r="AI146" s="1">
        <f>P146*Data!M$2</f>
        <v>3.8775568872672003E-16</v>
      </c>
      <c r="AJ146" s="1">
        <f>Q146*Data!N$2</f>
        <v>0</v>
      </c>
      <c r="AK146" s="1">
        <f>R146*Data!O$2</f>
        <v>0</v>
      </c>
      <c r="AL146" s="1">
        <f>S146*Data!P$2</f>
        <v>-5.0403278403248001E-18</v>
      </c>
      <c r="AM146" s="1">
        <f>T146*Data!Q$2</f>
        <v>-9.9722279815199995E-17</v>
      </c>
      <c r="AN146" s="4">
        <f t="shared" si="16"/>
        <v>4.0999998948241405</v>
      </c>
      <c r="AO146" s="4">
        <f t="shared" si="17"/>
        <v>4.0999999999999996</v>
      </c>
    </row>
    <row r="147" spans="2:41" x14ac:dyDescent="0.2">
      <c r="B147" s="18">
        <v>4.125</v>
      </c>
      <c r="C147" s="4">
        <f t="shared" si="15"/>
        <v>3.125</v>
      </c>
      <c r="D147" s="30">
        <v>0.58922666000000001</v>
      </c>
      <c r="E147" s="1">
        <v>0.53815959999999996</v>
      </c>
      <c r="F147" s="1">
        <v>1.038163E-16</v>
      </c>
      <c r="G147" s="1">
        <v>-1.1715690000000001E-16</v>
      </c>
      <c r="H147" s="1">
        <v>1.3982430000000001E-16</v>
      </c>
      <c r="I147" s="1">
        <v>0.45476420000000001</v>
      </c>
      <c r="J147" s="1">
        <v>-1.4303010000000001E-16</v>
      </c>
      <c r="K147" s="1">
        <v>7.076204E-3</v>
      </c>
      <c r="L147" s="1">
        <v>-1.8446020000000001E-16</v>
      </c>
      <c r="M147" s="1">
        <v>-3.7623900000000001E-16</v>
      </c>
      <c r="N147" s="1">
        <v>-7.1842619999999997E-17</v>
      </c>
      <c r="O147" s="1">
        <v>9.1165549999999998E-17</v>
      </c>
      <c r="P147" s="1">
        <v>4.016222E-16</v>
      </c>
      <c r="Q147" s="1">
        <v>0</v>
      </c>
      <c r="R147" s="1">
        <v>0</v>
      </c>
      <c r="S147" s="1">
        <v>-5.2756260000000003E-18</v>
      </c>
      <c r="T147" s="1">
        <v>-1.017911E-16</v>
      </c>
      <c r="U147" s="2">
        <f t="shared" si="14"/>
        <v>1.0000000039999997</v>
      </c>
      <c r="X147" s="1">
        <f>E147*Data!B$2</f>
        <v>3.5859701492898801</v>
      </c>
      <c r="Y147" s="1">
        <f>F147*Data!C$2</f>
        <v>1.0430431966304E-16</v>
      </c>
      <c r="Z147" s="1">
        <f>G147*Data!D$2</f>
        <v>-1.3224936818163E-16</v>
      </c>
      <c r="AA147" s="1">
        <f>H147*Data!E$2</f>
        <v>1.4486152633722001E-16</v>
      </c>
      <c r="AB147" s="1">
        <f>I147*Data!F$2</f>
        <v>0.53178010894469996</v>
      </c>
      <c r="AC147" s="1">
        <f>J147*Data!G$2</f>
        <v>-1.4684316804192004E-16</v>
      </c>
      <c r="AD147" s="1">
        <f>K147*Data!H$2</f>
        <v>7.2499814178320007E-3</v>
      </c>
      <c r="AE147" s="1">
        <f>L147*Data!I$2</f>
        <v>-1.8921956829632003E-16</v>
      </c>
      <c r="AF147" s="1">
        <f>M147*Data!J$2</f>
        <v>-3.725806400835E-16</v>
      </c>
      <c r="AG147" s="1">
        <f>N147*Data!K$2</f>
        <v>-7.0779377961047995E-17</v>
      </c>
      <c r="AH147" s="1">
        <f>O147*Data!L$2</f>
        <v>9.2228212117019985E-17</v>
      </c>
      <c r="AI147" s="1">
        <f>P147*Data!M$2</f>
        <v>3.9122331767315997E-16</v>
      </c>
      <c r="AJ147" s="1">
        <f>Q147*Data!N$2</f>
        <v>0</v>
      </c>
      <c r="AK147" s="1">
        <f>R147*Data!O$2</f>
        <v>0</v>
      </c>
      <c r="AL147" s="1">
        <f>S147*Data!P$2</f>
        <v>-5.0769448697148004E-18</v>
      </c>
      <c r="AM147" s="1">
        <f>T147*Data!Q$2</f>
        <v>-1.0063988337544E-16</v>
      </c>
      <c r="AN147" s="4">
        <f t="shared" si="16"/>
        <v>4.1250002396524126</v>
      </c>
      <c r="AO147" s="4">
        <f t="shared" si="17"/>
        <v>4.125</v>
      </c>
    </row>
    <row r="148" spans="2:41" x14ac:dyDescent="0.2">
      <c r="B148" s="18">
        <v>4.1500000000000004</v>
      </c>
      <c r="C148" s="4">
        <f t="shared" si="15"/>
        <v>3.1500000000000004</v>
      </c>
      <c r="D148" s="30">
        <v>0.59399142999999999</v>
      </c>
      <c r="E148" s="1">
        <v>0.54252350000000005</v>
      </c>
      <c r="F148" s="1">
        <v>1.0475119999999999E-16</v>
      </c>
      <c r="G148" s="1">
        <v>-1.180694E-16</v>
      </c>
      <c r="H148" s="1">
        <v>1.4099019999999999E-16</v>
      </c>
      <c r="I148" s="1">
        <v>0.45747650000000001</v>
      </c>
      <c r="J148" s="1">
        <v>-1.4357489999999999E-16</v>
      </c>
      <c r="K148" s="1">
        <v>0</v>
      </c>
      <c r="L148" s="1">
        <v>-1.8647900000000001E-16</v>
      </c>
      <c r="M148" s="1">
        <v>6.8241780000000001E-17</v>
      </c>
      <c r="N148" s="1">
        <v>3.9450069999999999E-17</v>
      </c>
      <c r="O148" s="1">
        <v>3.6081649999999998E-17</v>
      </c>
      <c r="P148" s="1">
        <v>2.939474E-16</v>
      </c>
      <c r="Q148" s="1">
        <v>0</v>
      </c>
      <c r="R148" s="1">
        <v>0</v>
      </c>
      <c r="S148" s="1">
        <v>-5.2819650000000002E-18</v>
      </c>
      <c r="T148" s="1">
        <v>-1.0270069999999999E-16</v>
      </c>
      <c r="U148" s="2">
        <f t="shared" si="14"/>
        <v>1.0000000000000002</v>
      </c>
      <c r="X148" s="1">
        <f>E148*Data!B$2</f>
        <v>3.6150485400395507</v>
      </c>
      <c r="Y148" s="1">
        <f>F148*Data!C$2</f>
        <v>1.0524361444095999E-16</v>
      </c>
      <c r="Z148" s="1">
        <f>G148*Data!D$2</f>
        <v>-1.3327941889537999E-16</v>
      </c>
      <c r="AA148" s="1">
        <f>H148*Data!E$2</f>
        <v>1.4606942835108E-16</v>
      </c>
      <c r="AB148" s="1">
        <f>I148*Data!F$2</f>
        <v>0.53495174644275001</v>
      </c>
      <c r="AC148" s="1">
        <f>J148*Data!G$2</f>
        <v>-1.4740249197408E-16</v>
      </c>
      <c r="AD148" s="1">
        <f>K148*Data!H$2</f>
        <v>0</v>
      </c>
      <c r="AE148" s="1">
        <f>L148*Data!I$2</f>
        <v>-1.9129045656640002E-16</v>
      </c>
      <c r="AF148" s="1">
        <f>M148*Data!J$2</f>
        <v>6.7578231052169996E-17</v>
      </c>
      <c r="AG148" s="1">
        <f>N148*Data!K$2</f>
        <v>3.8866224744027997E-17</v>
      </c>
      <c r="AH148" s="1">
        <f>O148*Data!L$2</f>
        <v>3.6502232145059992E-17</v>
      </c>
      <c r="AI148" s="1">
        <f>P148*Data!M$2</f>
        <v>2.8633645512971997E-16</v>
      </c>
      <c r="AJ148" s="1">
        <f>Q148*Data!N$2</f>
        <v>0</v>
      </c>
      <c r="AK148" s="1">
        <f>R148*Data!O$2</f>
        <v>0</v>
      </c>
      <c r="AL148" s="1">
        <f>S148*Data!P$2</f>
        <v>-5.0830451417070004E-18</v>
      </c>
      <c r="AM148" s="1">
        <f>T148*Data!Q$2</f>
        <v>-1.0153919616327999E-16</v>
      </c>
      <c r="AN148" s="4">
        <f t="shared" si="16"/>
        <v>4.1500002864823005</v>
      </c>
      <c r="AO148" s="4">
        <f t="shared" si="17"/>
        <v>4.1500000000000004</v>
      </c>
    </row>
    <row r="149" spans="2:41" x14ac:dyDescent="0.2">
      <c r="B149" s="18">
        <v>4.1749999999999998</v>
      </c>
      <c r="C149" s="4">
        <f t="shared" si="15"/>
        <v>3.1749999999999998</v>
      </c>
      <c r="D149" s="30">
        <v>0.59875785999999998</v>
      </c>
      <c r="E149" s="1">
        <v>0.54707380000000005</v>
      </c>
      <c r="F149" s="1">
        <v>1.061515E-16</v>
      </c>
      <c r="G149" s="1">
        <v>-1.2144560000000001E-16</v>
      </c>
      <c r="H149" s="1">
        <v>1.4139929999999999E-16</v>
      </c>
      <c r="I149" s="1">
        <v>0.4529262</v>
      </c>
      <c r="J149" s="1">
        <v>-1.2700779999999999E-16</v>
      </c>
      <c r="K149" s="1">
        <v>8.6736169999999998E-19</v>
      </c>
      <c r="L149" s="1">
        <v>-1.833713E-16</v>
      </c>
      <c r="M149" s="1">
        <v>6.4529059999999995E-17</v>
      </c>
      <c r="N149" s="1">
        <v>3.8559619999999999E-17</v>
      </c>
      <c r="O149" s="1">
        <v>-1.7209389999999999E-17</v>
      </c>
      <c r="P149" s="1">
        <v>4.0278319999999998E-16</v>
      </c>
      <c r="Q149" s="1">
        <v>0</v>
      </c>
      <c r="R149" s="1">
        <v>0</v>
      </c>
      <c r="S149" s="1">
        <v>-4.4615079999999997E-18</v>
      </c>
      <c r="T149" s="1">
        <v>-4.7615339999999999E-17</v>
      </c>
      <c r="U149" s="2">
        <f t="shared" si="14"/>
        <v>1.0000000000000002</v>
      </c>
      <c r="X149" s="1">
        <f>E149*Data!B$2</f>
        <v>3.6453689876731405</v>
      </c>
      <c r="Y149" s="1">
        <f>F149*Data!C$2</f>
        <v>1.0665049697119999E-16</v>
      </c>
      <c r="Z149" s="1">
        <f>G149*Data!D$2</f>
        <v>-1.3709055009512001E-16</v>
      </c>
      <c r="AA149" s="1">
        <f>H149*Data!E$2</f>
        <v>1.4649326634222E-16</v>
      </c>
      <c r="AB149" s="1">
        <f>I149*Data!F$2</f>
        <v>0.52963083721170001</v>
      </c>
      <c r="AC149" s="1">
        <f>J149*Data!G$2</f>
        <v>-1.3039372634176001E-16</v>
      </c>
      <c r="AD149" s="1">
        <f>K149*Data!H$2</f>
        <v>8.8866236862860005E-19</v>
      </c>
      <c r="AE149" s="1">
        <f>L149*Data!I$2</f>
        <v>-1.8810257293408E-16</v>
      </c>
      <c r="AF149" s="1">
        <f>M149*Data!J$2</f>
        <v>6.3901611685089989E-17</v>
      </c>
      <c r="AG149" s="1">
        <f>N149*Data!K$2</f>
        <v>3.7988953047847998E-17</v>
      </c>
      <c r="AH149" s="1">
        <f>O149*Data!L$2</f>
        <v>-1.7409989533595996E-17</v>
      </c>
      <c r="AI149" s="1">
        <f>P149*Data!M$2</f>
        <v>3.9235425682895999E-16</v>
      </c>
      <c r="AJ149" s="1">
        <f>Q149*Data!N$2</f>
        <v>0</v>
      </c>
      <c r="AK149" s="1">
        <f>R149*Data!O$2</f>
        <v>0</v>
      </c>
      <c r="AL149" s="1">
        <f>S149*Data!P$2</f>
        <v>-4.2934867164183995E-18</v>
      </c>
      <c r="AM149" s="1">
        <f>T149*Data!Q$2</f>
        <v>-4.7076829550735995E-17</v>
      </c>
      <c r="AN149" s="4">
        <f t="shared" si="16"/>
        <v>4.174999824884841</v>
      </c>
      <c r="AO149" s="4">
        <f t="shared" si="17"/>
        <v>4.1749999999999998</v>
      </c>
    </row>
    <row r="150" spans="2:41" x14ac:dyDescent="0.2">
      <c r="B150" s="18">
        <v>4.2</v>
      </c>
      <c r="C150" s="4">
        <f t="shared" si="15"/>
        <v>3.2</v>
      </c>
      <c r="D150" s="30">
        <v>0.60352728</v>
      </c>
      <c r="E150" s="1">
        <v>0.55162420000000001</v>
      </c>
      <c r="F150" s="1">
        <v>1.075518E-16</v>
      </c>
      <c r="G150" s="1">
        <v>-1.2482169999999999E-16</v>
      </c>
      <c r="H150" s="1">
        <v>1.418085E-16</v>
      </c>
      <c r="I150" s="1">
        <v>0.44837579999999999</v>
      </c>
      <c r="J150" s="1">
        <v>-1.104407E-16</v>
      </c>
      <c r="K150" s="1">
        <v>-1.734723E-18</v>
      </c>
      <c r="L150" s="1">
        <v>-1.8026369999999999E-16</v>
      </c>
      <c r="M150" s="1">
        <v>6.0816330000000003E-17</v>
      </c>
      <c r="N150" s="1">
        <v>-7.3353120000000004E-17</v>
      </c>
      <c r="O150" s="1">
        <v>4.0521869999999999E-17</v>
      </c>
      <c r="P150" s="1">
        <v>4.0059669999999999E-16</v>
      </c>
      <c r="Q150" s="1">
        <v>0</v>
      </c>
      <c r="R150" s="1">
        <v>0</v>
      </c>
      <c r="S150" s="1">
        <v>-3.6410500000000004E-18</v>
      </c>
      <c r="T150" s="1">
        <v>-4.8041169999999999E-17</v>
      </c>
      <c r="U150" s="2">
        <f t="shared" si="14"/>
        <v>1</v>
      </c>
      <c r="X150" s="1">
        <f>E150*Data!B$2</f>
        <v>3.6756901016462602</v>
      </c>
      <c r="Y150" s="1">
        <f>F150*Data!C$2</f>
        <v>1.0805737950144E-16</v>
      </c>
      <c r="Z150" s="1">
        <f>G150*Data!D$2</f>
        <v>-1.4090156841258999E-16</v>
      </c>
      <c r="AA150" s="1">
        <f>H150*Data!E$2</f>
        <v>1.469172079359E-16</v>
      </c>
      <c r="AB150" s="1">
        <f>I150*Data!F$2</f>
        <v>0.52430981104529994</v>
      </c>
      <c r="AC150" s="1">
        <f>J150*Data!G$2</f>
        <v>-1.1338496070944002E-16</v>
      </c>
      <c r="AD150" s="1">
        <f>K150*Data!H$2</f>
        <v>-1.7773243274340001E-18</v>
      </c>
      <c r="AE150" s="1">
        <f>L150*Data!I$2</f>
        <v>-1.8491479188192002E-16</v>
      </c>
      <c r="AF150" s="1">
        <f>M150*Data!J$2</f>
        <v>6.0224982415245004E-17</v>
      </c>
      <c r="AG150" s="1">
        <f>N150*Data!K$2</f>
        <v>-7.2267523165248007E-17</v>
      </c>
      <c r="AH150" s="1">
        <f>O150*Data!L$2</f>
        <v>4.0994209125467995E-17</v>
      </c>
      <c r="AI150" s="1">
        <f>P150*Data!M$2</f>
        <v>3.9022437012426E-16</v>
      </c>
      <c r="AJ150" s="1">
        <f>Q150*Data!N$2</f>
        <v>0</v>
      </c>
      <c r="AK150" s="1">
        <f>R150*Data!O$2</f>
        <v>0</v>
      </c>
      <c r="AL150" s="1">
        <f>S150*Data!P$2</f>
        <v>-3.5039273287900002E-18</v>
      </c>
      <c r="AM150" s="1">
        <f>T150*Data!Q$2</f>
        <v>-4.7497843583767996E-17</v>
      </c>
      <c r="AN150" s="4">
        <f t="shared" si="16"/>
        <v>4.1999999126915597</v>
      </c>
      <c r="AO150" s="4">
        <f t="shared" si="17"/>
        <v>4.2</v>
      </c>
    </row>
    <row r="151" spans="2:41" x14ac:dyDescent="0.2">
      <c r="B151" s="18">
        <v>4.2249999999999996</v>
      </c>
      <c r="C151" s="4">
        <f t="shared" si="15"/>
        <v>3.2249999999999996</v>
      </c>
      <c r="D151" s="30">
        <v>0.60829960000000005</v>
      </c>
      <c r="E151" s="1">
        <v>0.55617459999999996</v>
      </c>
      <c r="F151" s="1">
        <v>1.089521E-16</v>
      </c>
      <c r="G151" s="1">
        <v>-1.2819779999999999E-16</v>
      </c>
      <c r="H151" s="1">
        <v>1.4221760000000001E-16</v>
      </c>
      <c r="I151" s="1">
        <v>0.44382539999999998</v>
      </c>
      <c r="J151" s="1">
        <v>-9.3873590000000004E-17</v>
      </c>
      <c r="K151" s="1">
        <v>0</v>
      </c>
      <c r="L151" s="1">
        <v>-1.7715600000000001E-16</v>
      </c>
      <c r="M151" s="1">
        <v>-3.8698560000000001E-16</v>
      </c>
      <c r="N151" s="1">
        <v>3.6778740000000002E-17</v>
      </c>
      <c r="O151" s="1">
        <v>4.274198E-17</v>
      </c>
      <c r="P151" s="1">
        <v>2.8738790000000001E-16</v>
      </c>
      <c r="Q151" s="1">
        <v>0</v>
      </c>
      <c r="R151" s="1">
        <v>-1.387779E-17</v>
      </c>
      <c r="S151" s="1">
        <v>-2.8205930000000002E-18</v>
      </c>
      <c r="T151" s="1">
        <v>-1.039781E-16</v>
      </c>
      <c r="U151" s="2">
        <f t="shared" si="14"/>
        <v>0.99999999999999956</v>
      </c>
      <c r="X151" s="1">
        <f>E151*Data!B$2</f>
        <v>3.7060112156193799</v>
      </c>
      <c r="Y151" s="1">
        <f>F151*Data!C$2</f>
        <v>1.0946426203168E-16</v>
      </c>
      <c r="Z151" s="1">
        <f>G151*Data!D$2</f>
        <v>-1.4471258673005999E-16</v>
      </c>
      <c r="AA151" s="1">
        <f>H151*Data!E$2</f>
        <v>1.4734104592704E-16</v>
      </c>
      <c r="AB151" s="1">
        <f>I151*Data!F$2</f>
        <v>0.51898878487889999</v>
      </c>
      <c r="AC151" s="1">
        <f>J151*Data!G$2</f>
        <v>-9.637618481052802E-17</v>
      </c>
      <c r="AD151" s="1">
        <f>K151*Data!H$2</f>
        <v>0</v>
      </c>
      <c r="AE151" s="1">
        <f>L151*Data!I$2</f>
        <v>-1.8172690824960002E-16</v>
      </c>
      <c r="AF151" s="1">
        <f>M151*Data!J$2</f>
        <v>-3.8322274551839999E-16</v>
      </c>
      <c r="AG151" s="1">
        <f>N151*Data!K$2</f>
        <v>3.6234429359496002E-17</v>
      </c>
      <c r="AH151" s="1">
        <f>O151*Data!L$2</f>
        <v>4.3240197615671996E-17</v>
      </c>
      <c r="AI151" s="1">
        <f>P151*Data!M$2</f>
        <v>2.7994679501562002E-16</v>
      </c>
      <c r="AJ151" s="1">
        <f>Q151*Data!N$2</f>
        <v>0</v>
      </c>
      <c r="AK151" s="1">
        <f>R151*Data!O$2</f>
        <v>-1.4290040854181999E-17</v>
      </c>
      <c r="AL151" s="1">
        <f>S151*Data!P$2</f>
        <v>-2.7143689035014E-18</v>
      </c>
      <c r="AM151" s="1">
        <f>T151*Data!Q$2</f>
        <v>-1.0280214928023999E-16</v>
      </c>
      <c r="AN151" s="4">
        <f t="shared" si="16"/>
        <v>4.2250000004982802</v>
      </c>
      <c r="AO151" s="4">
        <f t="shared" si="17"/>
        <v>4.2249999999999996</v>
      </c>
    </row>
    <row r="152" spans="2:41" x14ac:dyDescent="0.2">
      <c r="B152" s="18">
        <v>4.25</v>
      </c>
      <c r="C152" s="4">
        <f t="shared" si="15"/>
        <v>3.25</v>
      </c>
      <c r="D152" s="30">
        <v>0.61307476000000005</v>
      </c>
      <c r="E152" s="1">
        <v>0.56072500000000003</v>
      </c>
      <c r="F152" s="1">
        <v>1.103525E-16</v>
      </c>
      <c r="G152" s="1">
        <v>-1.3157400000000001E-16</v>
      </c>
      <c r="H152" s="1">
        <v>1.4262669999999999E-16</v>
      </c>
      <c r="I152" s="1">
        <v>0.43927500000000003</v>
      </c>
      <c r="J152" s="1">
        <v>-7.7306499999999995E-17</v>
      </c>
      <c r="K152" s="1">
        <v>0</v>
      </c>
      <c r="L152" s="1">
        <v>-1.7404840000000001E-16</v>
      </c>
      <c r="M152" s="1">
        <v>5.3390879999999999E-17</v>
      </c>
      <c r="N152" s="1">
        <v>3.58883E-17</v>
      </c>
      <c r="O152" s="1">
        <v>9.8778270000000003E-17</v>
      </c>
      <c r="P152" s="1">
        <v>3.9622369999999998E-16</v>
      </c>
      <c r="Q152" s="1">
        <v>0</v>
      </c>
      <c r="R152" s="1">
        <v>-1.4203560000000001E-17</v>
      </c>
      <c r="S152" s="1">
        <v>-1.9008520000000001E-17</v>
      </c>
      <c r="T152" s="1">
        <v>-1.04404E-16</v>
      </c>
      <c r="U152" s="2">
        <f t="shared" si="14"/>
        <v>1.0000000000000004</v>
      </c>
      <c r="X152" s="1">
        <f>E152*Data!B$2</f>
        <v>3.7363323295925004</v>
      </c>
      <c r="Y152" s="1">
        <f>F152*Data!C$2</f>
        <v>1.1087124503199999E-16</v>
      </c>
      <c r="Z152" s="1">
        <f>G152*Data!D$2</f>
        <v>-1.4852371792980001E-16</v>
      </c>
      <c r="AA152" s="1">
        <f>H152*Data!E$2</f>
        <v>1.4776488391817999E-16</v>
      </c>
      <c r="AB152" s="1">
        <f>I152*Data!F$2</f>
        <v>0.51366775871250003</v>
      </c>
      <c r="AC152" s="1">
        <f>J152*Data!G$2</f>
        <v>-7.9367429444800006E-17</v>
      </c>
      <c r="AD152" s="1">
        <f>K152*Data!H$2</f>
        <v>0</v>
      </c>
      <c r="AE152" s="1">
        <f>L152*Data!I$2</f>
        <v>-1.7853912719744001E-16</v>
      </c>
      <c r="AF152" s="1">
        <f>M152*Data!J$2</f>
        <v>5.2871733778320001E-17</v>
      </c>
      <c r="AG152" s="1">
        <f>N152*Data!K$2</f>
        <v>3.5357167515320001E-17</v>
      </c>
      <c r="AH152" s="1">
        <f>O152*Data!L$2</f>
        <v>9.9929669026427993E-17</v>
      </c>
      <c r="AI152" s="1">
        <f>P152*Data!M$2</f>
        <v>3.8596459671485998E-16</v>
      </c>
      <c r="AJ152" s="1">
        <f>Q152*Data!N$2</f>
        <v>0</v>
      </c>
      <c r="AK152" s="1">
        <f>R152*Data!O$2</f>
        <v>-1.4625488112647999E-17</v>
      </c>
      <c r="AL152" s="1">
        <f>S152*Data!P$2</f>
        <v>-1.8292655335095999E-17</v>
      </c>
      <c r="AM152" s="1">
        <f>T152*Data!Q$2</f>
        <v>-1.032232325216E-16</v>
      </c>
      <c r="AN152" s="4">
        <f t="shared" si="16"/>
        <v>4.2500000883050006</v>
      </c>
      <c r="AO152" s="4">
        <f t="shared" si="17"/>
        <v>4.25</v>
      </c>
    </row>
    <row r="153" spans="2:41" x14ac:dyDescent="0.2">
      <c r="B153" s="18">
        <v>4.2750000000000004</v>
      </c>
      <c r="C153" s="4">
        <f t="shared" si="15"/>
        <v>3.2750000000000004</v>
      </c>
      <c r="D153" s="30">
        <v>0.61785270000000003</v>
      </c>
      <c r="E153" s="1">
        <v>0.56527539999999998</v>
      </c>
      <c r="F153" s="1">
        <v>1.1175280000000001E-16</v>
      </c>
      <c r="G153" s="1">
        <v>-1.3495010000000001E-16</v>
      </c>
      <c r="H153" s="1">
        <v>1.430358E-16</v>
      </c>
      <c r="I153" s="1">
        <v>0.43472460000000002</v>
      </c>
      <c r="J153" s="1">
        <v>-6.0739409999999997E-17</v>
      </c>
      <c r="K153" s="1">
        <v>0</v>
      </c>
      <c r="L153" s="1">
        <v>-1.709407E-16</v>
      </c>
      <c r="M153" s="1">
        <v>4.9678159999999999E-17</v>
      </c>
      <c r="N153" s="1">
        <v>-7.6024450000000001E-17</v>
      </c>
      <c r="O153" s="1">
        <v>1.001704E-16</v>
      </c>
      <c r="P153" s="1">
        <v>3.940372E-16</v>
      </c>
      <c r="Q153" s="1">
        <v>0</v>
      </c>
      <c r="R153" s="1">
        <v>-1.349653E-17</v>
      </c>
      <c r="S153" s="1">
        <v>-1.9446189999999999E-17</v>
      </c>
      <c r="T153" s="1">
        <v>-1.0482980000000001E-16</v>
      </c>
      <c r="U153" s="2">
        <f t="shared" si="14"/>
        <v>0.99999999999999989</v>
      </c>
      <c r="X153" s="1">
        <f>E153*Data!B$2</f>
        <v>3.76665344356562</v>
      </c>
      <c r="Y153" s="1">
        <f>F153*Data!C$2</f>
        <v>1.1227812756224001E-16</v>
      </c>
      <c r="Z153" s="1">
        <f>G153*Data!D$2</f>
        <v>-1.5233473624727001E-16</v>
      </c>
      <c r="AA153" s="1">
        <f>H153*Data!E$2</f>
        <v>1.4818872190931999E-16</v>
      </c>
      <c r="AB153" s="1">
        <f>I153*Data!F$2</f>
        <v>0.50834673254609997</v>
      </c>
      <c r="AC153" s="1">
        <f>J153*Data!G$2</f>
        <v>-6.2358674079072004E-17</v>
      </c>
      <c r="AD153" s="1">
        <f>K153*Data!H$2</f>
        <v>0</v>
      </c>
      <c r="AE153" s="1">
        <f>L153*Data!I$2</f>
        <v>-1.7535124356512002E-16</v>
      </c>
      <c r="AF153" s="1">
        <f>M153*Data!J$2</f>
        <v>4.919511441124E-17</v>
      </c>
      <c r="AG153" s="1">
        <f>N153*Data!K$2</f>
        <v>-7.4899318549779996E-17</v>
      </c>
      <c r="AH153" s="1">
        <f>O153*Data!L$2</f>
        <v>1.0133802625055999E-16</v>
      </c>
      <c r="AI153" s="1">
        <f>P153*Data!M$2</f>
        <v>3.8383471001015999E-16</v>
      </c>
      <c r="AJ153" s="1">
        <f>Q153*Data!N$2</f>
        <v>0</v>
      </c>
      <c r="AK153" s="1">
        <f>R153*Data!O$2</f>
        <v>-1.3897455220873997E-17</v>
      </c>
      <c r="AL153" s="1">
        <f>S153*Data!P$2</f>
        <v>-1.8713842595361997E-17</v>
      </c>
      <c r="AM153" s="1">
        <f>T153*Data!Q$2</f>
        <v>-1.0364421689392E-16</v>
      </c>
      <c r="AN153" s="4">
        <f t="shared" si="16"/>
        <v>4.2750001761117202</v>
      </c>
      <c r="AO153" s="4">
        <f t="shared" si="17"/>
        <v>4.2750000000000004</v>
      </c>
    </row>
    <row r="154" spans="2:41" x14ac:dyDescent="0.2">
      <c r="B154" s="18">
        <v>4.3</v>
      </c>
      <c r="C154" s="4">
        <f t="shared" si="15"/>
        <v>3.3</v>
      </c>
      <c r="D154" s="30">
        <v>0.62263334999999997</v>
      </c>
      <c r="E154" s="1">
        <v>0.56982580000000005</v>
      </c>
      <c r="F154" s="1">
        <v>1.1315310000000001E-16</v>
      </c>
      <c r="G154" s="1">
        <v>-1.3832619999999999E-16</v>
      </c>
      <c r="H154" s="1">
        <v>1.434449E-16</v>
      </c>
      <c r="I154" s="1">
        <v>0.43017420000000001</v>
      </c>
      <c r="J154" s="1">
        <v>-4.417232E-17</v>
      </c>
      <c r="K154" s="1">
        <v>0</v>
      </c>
      <c r="L154" s="1">
        <v>-1.6783309999999999E-16</v>
      </c>
      <c r="M154" s="1">
        <v>4.5965439999999999E-17</v>
      </c>
      <c r="N154" s="1">
        <v>3.4107409999999999E-17</v>
      </c>
      <c r="O154" s="1">
        <v>1.0156260000000001E-16</v>
      </c>
      <c r="P154" s="1">
        <v>3.9185070000000002E-16</v>
      </c>
      <c r="Q154" s="1">
        <v>0</v>
      </c>
      <c r="R154" s="1">
        <v>1.0882900000000001E-18</v>
      </c>
      <c r="S154" s="1">
        <v>-1.988386E-17</v>
      </c>
      <c r="T154" s="1">
        <v>-1.052556E-16</v>
      </c>
      <c r="U154" s="2">
        <f t="shared" si="14"/>
        <v>1.0000000000000004</v>
      </c>
      <c r="X154" s="1">
        <f>E154*Data!B$2</f>
        <v>3.7969745575387406</v>
      </c>
      <c r="Y154" s="1">
        <f>F154*Data!C$2</f>
        <v>1.1368501009248E-16</v>
      </c>
      <c r="Z154" s="1">
        <f>G154*Data!D$2</f>
        <v>-1.5614575456473999E-16</v>
      </c>
      <c r="AA154" s="1">
        <f>H154*Data!E$2</f>
        <v>1.4861255990046E-16</v>
      </c>
      <c r="AB154" s="1">
        <f>I154*Data!F$2</f>
        <v>0.50302570637970001</v>
      </c>
      <c r="AC154" s="1">
        <f>J154*Data!G$2</f>
        <v>-4.5349918713344002E-17</v>
      </c>
      <c r="AD154" s="1">
        <f>K154*Data!H$2</f>
        <v>0</v>
      </c>
      <c r="AE154" s="1">
        <f>L154*Data!I$2</f>
        <v>-1.7216346251296001E-16</v>
      </c>
      <c r="AF154" s="1">
        <f>M154*Data!J$2</f>
        <v>4.551849504416E-17</v>
      </c>
      <c r="AG154" s="1">
        <f>N154*Data!K$2</f>
        <v>3.3602633974964001E-17</v>
      </c>
      <c r="AH154" s="1">
        <f>O154*Data!L$2</f>
        <v>1.0274645429063999E-16</v>
      </c>
      <c r="AI154" s="1">
        <f>P154*Data!M$2</f>
        <v>3.8170482330546001E-16</v>
      </c>
      <c r="AJ154" s="1">
        <f>Q154*Data!N$2</f>
        <v>0</v>
      </c>
      <c r="AK154" s="1">
        <f>R154*Data!O$2</f>
        <v>1.1206185250819999E-18</v>
      </c>
      <c r="AL154" s="1">
        <f>S154*Data!P$2</f>
        <v>-1.9135029855627998E-17</v>
      </c>
      <c r="AM154" s="1">
        <f>T154*Data!Q$2</f>
        <v>-1.0406520126623999E-16</v>
      </c>
      <c r="AN154" s="4">
        <f t="shared" si="16"/>
        <v>4.3000002639184407</v>
      </c>
      <c r="AO154" s="4">
        <f t="shared" si="17"/>
        <v>4.3</v>
      </c>
    </row>
    <row r="155" spans="2:41" x14ac:dyDescent="0.2">
      <c r="B155" s="18">
        <v>4.3250000000000002</v>
      </c>
      <c r="C155" s="4">
        <f t="shared" si="15"/>
        <v>3.3250000000000002</v>
      </c>
      <c r="D155" s="30">
        <v>0.62741665000000002</v>
      </c>
      <c r="E155" s="1">
        <v>0.57437609999999995</v>
      </c>
      <c r="F155" s="1">
        <v>1.1455340000000001E-16</v>
      </c>
      <c r="G155" s="1">
        <v>-1.417024E-16</v>
      </c>
      <c r="H155" s="1">
        <v>1.4385400000000001E-16</v>
      </c>
      <c r="I155" s="1">
        <v>0.4256239</v>
      </c>
      <c r="J155" s="1">
        <v>-2.7605229999999999E-17</v>
      </c>
      <c r="K155" s="1">
        <v>0</v>
      </c>
      <c r="L155" s="1">
        <v>-1.6472540000000001E-16</v>
      </c>
      <c r="M155" s="1">
        <v>4.2252710000000001E-17</v>
      </c>
      <c r="N155" s="1">
        <v>3.3216969999999997E-17</v>
      </c>
      <c r="O155" s="1">
        <v>1.029548E-16</v>
      </c>
      <c r="P155" s="1">
        <v>3.8966419999999999E-16</v>
      </c>
      <c r="Q155" s="1">
        <v>0</v>
      </c>
      <c r="R155" s="1">
        <v>1.5673110000000001E-17</v>
      </c>
      <c r="S155" s="1">
        <v>-2.0321529999999999E-17</v>
      </c>
      <c r="T155" s="1">
        <v>-1.6119259999999999E-16</v>
      </c>
      <c r="U155" s="2">
        <f t="shared" si="14"/>
        <v>1.0000000000000002</v>
      </c>
      <c r="X155" s="1">
        <f>E155*Data!B$2</f>
        <v>3.82729500517233</v>
      </c>
      <c r="Y155" s="1">
        <f>F155*Data!C$2</f>
        <v>1.1509189262272E-16</v>
      </c>
      <c r="Z155" s="1">
        <f>G155*Data!D$2</f>
        <v>-1.5995688576447998E-16</v>
      </c>
      <c r="AA155" s="1">
        <f>H155*Data!E$2</f>
        <v>1.490363978916E-16</v>
      </c>
      <c r="AB155" s="1">
        <f>I155*Data!F$2</f>
        <v>0.49770479714864996</v>
      </c>
      <c r="AC155" s="1">
        <f>J155*Data!G$2</f>
        <v>-2.8341163347616001E-17</v>
      </c>
      <c r="AD155" s="1">
        <f>K155*Data!H$2</f>
        <v>0</v>
      </c>
      <c r="AE155" s="1">
        <f>L155*Data!I$2</f>
        <v>-1.6897557888064002E-16</v>
      </c>
      <c r="AF155" s="1">
        <f>M155*Data!J$2</f>
        <v>4.1841865774315003E-17</v>
      </c>
      <c r="AG155" s="1">
        <f>N155*Data!K$2</f>
        <v>3.2725372130787999E-17</v>
      </c>
      <c r="AH155" s="1">
        <f>O155*Data!L$2</f>
        <v>1.0415488233071999E-16</v>
      </c>
      <c r="AI155" s="1">
        <f>P155*Data!M$2</f>
        <v>3.7957493660075997E-16</v>
      </c>
      <c r="AJ155" s="1">
        <f>Q155*Data!N$2</f>
        <v>0</v>
      </c>
      <c r="AK155" s="1">
        <f>R155*Data!O$2</f>
        <v>1.6138692271038E-17</v>
      </c>
      <c r="AL155" s="1">
        <f>S155*Data!P$2</f>
        <v>-1.9556217115893999E-17</v>
      </c>
      <c r="AM155" s="1">
        <f>T155*Data!Q$2</f>
        <v>-1.5936957617103999E-16</v>
      </c>
      <c r="AN155" s="4">
        <f t="shared" si="16"/>
        <v>4.3249998023209804</v>
      </c>
      <c r="AO155" s="4">
        <f t="shared" si="17"/>
        <v>4.3250000000000002</v>
      </c>
    </row>
    <row r="156" spans="2:41" x14ac:dyDescent="0.2">
      <c r="B156" s="18">
        <v>4.3499999999999996</v>
      </c>
      <c r="C156" s="4">
        <f t="shared" si="15"/>
        <v>3.3499999999999996</v>
      </c>
      <c r="D156" s="30">
        <v>0.63220253999999998</v>
      </c>
      <c r="E156" s="1">
        <v>0.57892650000000001</v>
      </c>
      <c r="F156" s="1">
        <v>1.1595369999999999E-16</v>
      </c>
      <c r="G156" s="1">
        <v>-1.4507850000000001E-16</v>
      </c>
      <c r="H156" s="1">
        <v>1.4426310000000001E-16</v>
      </c>
      <c r="I156" s="1">
        <v>0.42107349999999999</v>
      </c>
      <c r="J156" s="1">
        <v>-1.103814E-17</v>
      </c>
      <c r="K156" s="1">
        <v>0</v>
      </c>
      <c r="L156" s="1">
        <v>-1.616178E-16</v>
      </c>
      <c r="M156" s="1">
        <v>3.8539990000000002E-17</v>
      </c>
      <c r="N156" s="1">
        <v>3.2326530000000002E-17</v>
      </c>
      <c r="O156" s="1">
        <v>1.043469E-16</v>
      </c>
      <c r="P156" s="1">
        <v>3.8747770000000001E-16</v>
      </c>
      <c r="Q156" s="1">
        <v>0</v>
      </c>
      <c r="R156" s="1">
        <v>1.638014E-17</v>
      </c>
      <c r="S156" s="1">
        <v>-2.07592E-17</v>
      </c>
      <c r="T156" s="1">
        <v>-1.0610730000000001E-16</v>
      </c>
      <c r="U156" s="2">
        <f t="shared" si="14"/>
        <v>1.0000000000000004</v>
      </c>
      <c r="X156" s="1">
        <f>E156*Data!B$2</f>
        <v>3.8576161191454501</v>
      </c>
      <c r="Y156" s="1">
        <f>F156*Data!C$2</f>
        <v>1.1649877515295998E-16</v>
      </c>
      <c r="Z156" s="1">
        <f>G156*Data!D$2</f>
        <v>-1.6376790408195001E-16</v>
      </c>
      <c r="AA156" s="1">
        <f>H156*Data!E$2</f>
        <v>1.4946023588274001E-16</v>
      </c>
      <c r="AB156" s="1">
        <f>I156*Data!F$2</f>
        <v>0.49238377098224995</v>
      </c>
      <c r="AC156" s="1">
        <f>J156*Data!G$2</f>
        <v>-1.1332407981888002E-17</v>
      </c>
      <c r="AD156" s="1">
        <f>K156*Data!H$2</f>
        <v>0</v>
      </c>
      <c r="AE156" s="1">
        <f>L156*Data!I$2</f>
        <v>-1.6578779782848001E-16</v>
      </c>
      <c r="AF156" s="1">
        <f>M156*Data!J$2</f>
        <v>3.8165246407235002E-17</v>
      </c>
      <c r="AG156" s="1">
        <f>N156*Data!K$2</f>
        <v>3.1848110286611998E-17</v>
      </c>
      <c r="AH156" s="1">
        <f>O156*Data!L$2</f>
        <v>1.0556320920515999E-16</v>
      </c>
      <c r="AI156" s="1">
        <f>P156*Data!M$2</f>
        <v>3.7744504989605999E-16</v>
      </c>
      <c r="AJ156" s="1">
        <f>Q156*Data!N$2</f>
        <v>0</v>
      </c>
      <c r="AK156" s="1">
        <f>R156*Data!O$2</f>
        <v>1.6866725162811999E-17</v>
      </c>
      <c r="AL156" s="1">
        <f>S156*Data!P$2</f>
        <v>-1.997740437616E-17</v>
      </c>
      <c r="AM156" s="1">
        <f>T156*Data!Q$2</f>
        <v>-1.0490726887992E-16</v>
      </c>
      <c r="AN156" s="4">
        <f t="shared" si="16"/>
        <v>4.3499998901276999</v>
      </c>
      <c r="AO156" s="4">
        <f t="shared" si="17"/>
        <v>4.3499999999999996</v>
      </c>
    </row>
    <row r="157" spans="2:41" x14ac:dyDescent="0.2">
      <c r="B157" s="18">
        <v>4.375</v>
      </c>
      <c r="C157" s="4">
        <f t="shared" si="15"/>
        <v>3.375</v>
      </c>
      <c r="D157" s="30">
        <v>0.63699095999999999</v>
      </c>
      <c r="E157" s="1">
        <v>0.58347689999999997</v>
      </c>
      <c r="F157" s="1">
        <v>1.173541E-16</v>
      </c>
      <c r="G157" s="1">
        <v>-1.4845460000000001E-16</v>
      </c>
      <c r="H157" s="1">
        <v>1.4467219999999999E-16</v>
      </c>
      <c r="I157" s="1">
        <v>0.41652309999999998</v>
      </c>
      <c r="J157" s="1">
        <v>5.5289539999999997E-18</v>
      </c>
      <c r="K157" s="1">
        <v>0</v>
      </c>
      <c r="L157" s="1">
        <v>-1.5851009999999999E-16</v>
      </c>
      <c r="M157" s="1">
        <v>3.4827259999999998E-17</v>
      </c>
      <c r="N157" s="1">
        <v>3.143609E-17</v>
      </c>
      <c r="O157" s="1">
        <v>1.057391E-16</v>
      </c>
      <c r="P157" s="1">
        <v>3.8529119999999998E-16</v>
      </c>
      <c r="Q157" s="1">
        <v>0</v>
      </c>
      <c r="R157" s="1">
        <v>3.2093800000000002E-18</v>
      </c>
      <c r="S157" s="1">
        <v>-2.1196870000000001E-17</v>
      </c>
      <c r="T157" s="1">
        <v>-1.065331E-16</v>
      </c>
      <c r="U157" s="2">
        <f t="shared" si="14"/>
        <v>1.0000000000000004</v>
      </c>
      <c r="X157" s="1">
        <f>E157*Data!B$2</f>
        <v>3.8879372331185698</v>
      </c>
      <c r="Y157" s="1">
        <f>F157*Data!C$2</f>
        <v>1.1790575815328E-16</v>
      </c>
      <c r="Z157" s="1">
        <f>G157*Data!D$2</f>
        <v>-1.6757892239942001E-16</v>
      </c>
      <c r="AA157" s="1">
        <f>H157*Data!E$2</f>
        <v>1.4988407387387999E-16</v>
      </c>
      <c r="AB157" s="1">
        <f>I157*Data!F$2</f>
        <v>0.48706274481584994</v>
      </c>
      <c r="AC157" s="1">
        <f>J157*Data!G$2</f>
        <v>5.6763514904768002E-18</v>
      </c>
      <c r="AD157" s="1">
        <f>K157*Data!H$2</f>
        <v>0</v>
      </c>
      <c r="AE157" s="1">
        <f>L157*Data!I$2</f>
        <v>-1.6259991419616002E-16</v>
      </c>
      <c r="AF157" s="1">
        <f>M157*Data!J$2</f>
        <v>3.4488617137389999E-17</v>
      </c>
      <c r="AG157" s="1">
        <f>N157*Data!K$2</f>
        <v>3.0970848442435997E-17</v>
      </c>
      <c r="AH157" s="1">
        <f>O157*Data!L$2</f>
        <v>1.0697163724523999E-16</v>
      </c>
      <c r="AI157" s="1">
        <f>P157*Data!M$2</f>
        <v>3.7531516319135995E-16</v>
      </c>
      <c r="AJ157" s="1">
        <f>Q157*Data!N$2</f>
        <v>0</v>
      </c>
      <c r="AK157" s="1">
        <f>R157*Data!O$2</f>
        <v>3.3047172004039997E-18</v>
      </c>
      <c r="AL157" s="1">
        <f>S157*Data!P$2</f>
        <v>-2.0398591636426001E-17</v>
      </c>
      <c r="AM157" s="1">
        <f>T157*Data!Q$2</f>
        <v>-1.0532825325223999E-16</v>
      </c>
      <c r="AN157" s="4">
        <f t="shared" si="16"/>
        <v>4.3749999779344195</v>
      </c>
      <c r="AO157" s="4">
        <f t="shared" si="17"/>
        <v>4.375</v>
      </c>
    </row>
    <row r="158" spans="2:41" x14ac:dyDescent="0.2">
      <c r="B158" s="18">
        <v>4.4000000000000004</v>
      </c>
      <c r="C158" s="4">
        <f t="shared" si="15"/>
        <v>3.4000000000000004</v>
      </c>
      <c r="D158" s="30">
        <v>0.64178184999999999</v>
      </c>
      <c r="E158" s="1">
        <v>0.58802730000000003</v>
      </c>
      <c r="F158" s="1">
        <v>1.187544E-16</v>
      </c>
      <c r="G158" s="1">
        <v>-1.518308E-16</v>
      </c>
      <c r="H158" s="1">
        <v>1.450813E-16</v>
      </c>
      <c r="I158" s="1">
        <v>0.41197270000000002</v>
      </c>
      <c r="J158" s="1">
        <v>2.209605E-17</v>
      </c>
      <c r="K158" s="1">
        <v>0</v>
      </c>
      <c r="L158" s="1">
        <v>-1.5540249999999999E-16</v>
      </c>
      <c r="M158" s="1">
        <v>3.1114539999999998E-17</v>
      </c>
      <c r="N158" s="1">
        <v>3.0545649999999999E-17</v>
      </c>
      <c r="O158" s="1">
        <v>1.071312E-16</v>
      </c>
      <c r="P158" s="1">
        <v>3.8310469999999999E-16</v>
      </c>
      <c r="Q158" s="1">
        <v>0</v>
      </c>
      <c r="R158" s="1">
        <v>3.9164099999999999E-18</v>
      </c>
      <c r="S158" s="1">
        <v>-2.1634539999999999E-17</v>
      </c>
      <c r="T158" s="1">
        <v>-1.06959E-16</v>
      </c>
      <c r="U158" s="2">
        <f t="shared" si="14"/>
        <v>1.0000000000000004</v>
      </c>
      <c r="X158" s="1">
        <f>E158*Data!B$2</f>
        <v>3.9182583470916903</v>
      </c>
      <c r="Y158" s="1">
        <f>F158*Data!C$2</f>
        <v>1.1931264068352E-16</v>
      </c>
      <c r="Z158" s="1">
        <f>G158*Data!D$2</f>
        <v>-1.7139005359915998E-16</v>
      </c>
      <c r="AA158" s="1">
        <f>H158*Data!E$2</f>
        <v>1.5030791186502E-16</v>
      </c>
      <c r="AB158" s="1">
        <f>I158*Data!F$2</f>
        <v>0.48174171864944998</v>
      </c>
      <c r="AC158" s="1">
        <f>J158*Data!G$2</f>
        <v>2.2685113016160001E-17</v>
      </c>
      <c r="AD158" s="1">
        <f>K158*Data!H$2</f>
        <v>0</v>
      </c>
      <c r="AE158" s="1">
        <f>L158*Data!I$2</f>
        <v>-1.5941213314400001E-16</v>
      </c>
      <c r="AF158" s="1">
        <f>M158*Data!J$2</f>
        <v>3.0811997770309999E-17</v>
      </c>
      <c r="AG158" s="1">
        <f>N158*Data!K$2</f>
        <v>3.0093586598259996E-17</v>
      </c>
      <c r="AH158" s="1">
        <f>O158*Data!L$2</f>
        <v>1.0837996411967998E-16</v>
      </c>
      <c r="AI158" s="1">
        <f>P158*Data!M$2</f>
        <v>3.7318527648665997E-16</v>
      </c>
      <c r="AJ158" s="1">
        <f>Q158*Data!N$2</f>
        <v>0</v>
      </c>
      <c r="AK158" s="1">
        <f>R158*Data!O$2</f>
        <v>4.0327500921779996E-18</v>
      </c>
      <c r="AL158" s="1">
        <f>S158*Data!P$2</f>
        <v>-2.0819778896691999E-17</v>
      </c>
      <c r="AM158" s="1">
        <f>T158*Data!Q$2</f>
        <v>-1.0574933649359999E-16</v>
      </c>
      <c r="AN158" s="4">
        <f t="shared" si="16"/>
        <v>4.40000006574114</v>
      </c>
      <c r="AO158" s="4">
        <f t="shared" si="17"/>
        <v>4.4000000000000004</v>
      </c>
    </row>
    <row r="159" spans="2:41" x14ac:dyDescent="0.2">
      <c r="B159" s="18">
        <v>4.4249999999999998</v>
      </c>
      <c r="C159" s="4">
        <f t="shared" si="15"/>
        <v>3.4249999999999998</v>
      </c>
      <c r="D159" s="30">
        <v>0.64657516000000004</v>
      </c>
      <c r="E159" s="1">
        <v>0.59257769999999999</v>
      </c>
      <c r="F159" s="1">
        <v>1.2015470000000001E-16</v>
      </c>
      <c r="G159" s="1">
        <v>-1.552069E-16</v>
      </c>
      <c r="H159" s="1">
        <v>1.454904E-16</v>
      </c>
      <c r="I159" s="1">
        <v>0.40742230000000001</v>
      </c>
      <c r="J159" s="1">
        <v>3.8663139999999998E-17</v>
      </c>
      <c r="K159" s="1">
        <v>0</v>
      </c>
      <c r="L159" s="1">
        <v>-1.522948E-16</v>
      </c>
      <c r="M159" s="1">
        <v>2.7401820000000001E-17</v>
      </c>
      <c r="N159" s="1">
        <v>2.9655199999999999E-17</v>
      </c>
      <c r="O159" s="1">
        <v>1.085234E-16</v>
      </c>
      <c r="P159" s="1">
        <v>3.8091820000000001E-16</v>
      </c>
      <c r="Q159" s="1">
        <v>0</v>
      </c>
      <c r="R159" s="1">
        <v>4.6234400000000001E-18</v>
      </c>
      <c r="S159" s="1">
        <v>-2.207221E-17</v>
      </c>
      <c r="T159" s="1">
        <v>-5.1873639999999997E-17</v>
      </c>
      <c r="U159" s="2">
        <f t="shared" si="14"/>
        <v>1.0000000000000004</v>
      </c>
      <c r="X159" s="1">
        <f>E159*Data!B$2</f>
        <v>3.9485794610648099</v>
      </c>
      <c r="Y159" s="1">
        <f>F159*Data!C$2</f>
        <v>1.2071952321376E-16</v>
      </c>
      <c r="Z159" s="1">
        <f>G159*Data!D$2</f>
        <v>-1.7520107191662999E-16</v>
      </c>
      <c r="AA159" s="1">
        <f>H159*Data!E$2</f>
        <v>1.5073174985616001E-16</v>
      </c>
      <c r="AB159" s="1">
        <f>I159*Data!F$2</f>
        <v>0.47642069248304997</v>
      </c>
      <c r="AC159" s="1">
        <f>J159*Data!G$2</f>
        <v>3.9693868381888003E-17</v>
      </c>
      <c r="AD159" s="1">
        <f>K159*Data!H$2</f>
        <v>0</v>
      </c>
      <c r="AE159" s="1">
        <f>L159*Data!I$2</f>
        <v>-1.5622424951168001E-16</v>
      </c>
      <c r="AF159" s="1">
        <f>M159*Data!J$2</f>
        <v>2.7135378403230002E-17</v>
      </c>
      <c r="AG159" s="1">
        <f>N159*Data!K$2</f>
        <v>2.9216314902079997E-17</v>
      </c>
      <c r="AH159" s="1">
        <f>O159*Data!L$2</f>
        <v>1.0978839215975999E-16</v>
      </c>
      <c r="AI159" s="1">
        <f>P159*Data!M$2</f>
        <v>3.7105538978195998E-16</v>
      </c>
      <c r="AJ159" s="1">
        <f>Q159*Data!N$2</f>
        <v>0</v>
      </c>
      <c r="AK159" s="1">
        <f>R159*Data!O$2</f>
        <v>4.7607829839519999E-18</v>
      </c>
      <c r="AL159" s="1">
        <f>S159*Data!P$2</f>
        <v>-2.1240966156958E-17</v>
      </c>
      <c r="AM159" s="1">
        <f>T159*Data!Q$2</f>
        <v>-5.1286969881055997E-17</v>
      </c>
      <c r="AN159" s="4">
        <f t="shared" si="16"/>
        <v>4.4250001535478596</v>
      </c>
      <c r="AO159" s="4">
        <f t="shared" si="17"/>
        <v>4.4249999999999998</v>
      </c>
    </row>
    <row r="160" spans="2:41" x14ac:dyDescent="0.2">
      <c r="B160" s="18">
        <v>4.45</v>
      </c>
      <c r="C160" s="4">
        <f t="shared" si="15"/>
        <v>3.45</v>
      </c>
      <c r="D160" s="30">
        <v>0.65137084000000001</v>
      </c>
      <c r="E160" s="1">
        <v>0.59712810000000005</v>
      </c>
      <c r="F160" s="1">
        <v>1.2155500000000001E-16</v>
      </c>
      <c r="G160" s="1">
        <v>-1.5858309999999999E-16</v>
      </c>
      <c r="H160" s="1">
        <v>1.4589950000000001E-16</v>
      </c>
      <c r="I160" s="1">
        <v>0.40287190000000001</v>
      </c>
      <c r="J160" s="1">
        <v>5.5230230000000001E-17</v>
      </c>
      <c r="K160" s="1">
        <v>0</v>
      </c>
      <c r="L160" s="1">
        <v>-1.491872E-16</v>
      </c>
      <c r="M160" s="1">
        <v>2.368909E-17</v>
      </c>
      <c r="N160" s="1">
        <v>2.8764759999999998E-17</v>
      </c>
      <c r="O160" s="1">
        <v>1.099156E-16</v>
      </c>
      <c r="P160" s="1">
        <v>3.7873169999999998E-16</v>
      </c>
      <c r="Q160" s="1">
        <v>0</v>
      </c>
      <c r="R160" s="1">
        <v>5.3304700000000003E-18</v>
      </c>
      <c r="S160" s="1">
        <v>-2.2509880000000001E-17</v>
      </c>
      <c r="T160" s="1">
        <v>-1.078106E-16</v>
      </c>
      <c r="U160" s="2">
        <f t="shared" si="14"/>
        <v>1.0000000000000004</v>
      </c>
      <c r="X160" s="1">
        <f>E160*Data!B$2</f>
        <v>3.9789005750379305</v>
      </c>
      <c r="Y160" s="1">
        <f>F160*Data!C$2</f>
        <v>1.2212640574399999E-16</v>
      </c>
      <c r="Z160" s="1">
        <f>G160*Data!D$2</f>
        <v>-1.7901220311636998E-16</v>
      </c>
      <c r="AA160" s="1">
        <f>H160*Data!E$2</f>
        <v>1.5115558784730001E-16</v>
      </c>
      <c r="AB160" s="1">
        <f>I160*Data!F$2</f>
        <v>0.47109966631664996</v>
      </c>
      <c r="AC160" s="1">
        <f>J160*Data!G$2</f>
        <v>5.6702623747616011E-17</v>
      </c>
      <c r="AD160" s="1">
        <f>K160*Data!H$2</f>
        <v>0</v>
      </c>
      <c r="AE160" s="1">
        <f>L160*Data!I$2</f>
        <v>-1.5303646845952E-16</v>
      </c>
      <c r="AF160" s="1">
        <f>M160*Data!J$2</f>
        <v>2.3458749133385001E-17</v>
      </c>
      <c r="AG160" s="1">
        <f>N160*Data!K$2</f>
        <v>2.8339053057903996E-17</v>
      </c>
      <c r="AH160" s="1">
        <f>O160*Data!L$2</f>
        <v>1.1119682019983998E-16</v>
      </c>
      <c r="AI160" s="1">
        <f>P160*Data!M$2</f>
        <v>3.6892550307725999E-16</v>
      </c>
      <c r="AJ160" s="1">
        <f>Q160*Data!N$2</f>
        <v>0</v>
      </c>
      <c r="AK160" s="1">
        <f>R160*Data!O$2</f>
        <v>5.4888158757259995E-18</v>
      </c>
      <c r="AL160" s="1">
        <f>S160*Data!P$2</f>
        <v>-2.1662153417224001E-17</v>
      </c>
      <c r="AM160" s="1">
        <f>T160*Data!Q$2</f>
        <v>-1.0659130523824E-16</v>
      </c>
      <c r="AN160" s="4">
        <f t="shared" si="16"/>
        <v>4.4500002413545801</v>
      </c>
      <c r="AO160" s="4">
        <f t="shared" si="17"/>
        <v>4.45</v>
      </c>
    </row>
    <row r="161" spans="2:41" x14ac:dyDescent="0.2">
      <c r="B161" s="18">
        <v>4.4749999999999996</v>
      </c>
      <c r="C161" s="4">
        <f t="shared" si="15"/>
        <v>3.4749999999999996</v>
      </c>
      <c r="D161" s="30">
        <v>0.65616883999999998</v>
      </c>
      <c r="E161" s="1">
        <v>0.60167839999999995</v>
      </c>
      <c r="F161" s="1">
        <v>1.2295529999999999E-16</v>
      </c>
      <c r="G161" s="1">
        <v>-1.6195919999999999E-16</v>
      </c>
      <c r="H161" s="1">
        <v>1.4630869999999999E-16</v>
      </c>
      <c r="I161" s="1">
        <v>0.3983216</v>
      </c>
      <c r="J161" s="1">
        <v>7.1797320000000005E-17</v>
      </c>
      <c r="K161" s="1">
        <v>0</v>
      </c>
      <c r="L161" s="1">
        <v>-1.4607949999999999E-16</v>
      </c>
      <c r="M161" s="1">
        <v>1.997637E-17</v>
      </c>
      <c r="N161" s="1">
        <v>2.7874320000000002E-17</v>
      </c>
      <c r="O161" s="1">
        <v>1.113077E-16</v>
      </c>
      <c r="P161" s="1">
        <v>3.765452E-16</v>
      </c>
      <c r="Q161" s="1">
        <v>0</v>
      </c>
      <c r="R161" s="1">
        <v>1.9915289999999999E-17</v>
      </c>
      <c r="S161" s="1">
        <v>-2.2947549999999999E-17</v>
      </c>
      <c r="T161" s="1">
        <v>-1.082365E-16</v>
      </c>
      <c r="U161" s="2">
        <f t="shared" si="14"/>
        <v>1.0000000000000004</v>
      </c>
      <c r="X161" s="1">
        <f>E161*Data!B$2</f>
        <v>4.0092210226715199</v>
      </c>
      <c r="Y161" s="1">
        <f>F161*Data!C$2</f>
        <v>1.2353328827423999E-16</v>
      </c>
      <c r="Z161" s="1">
        <f>G161*Data!D$2</f>
        <v>-1.8282322143383998E-16</v>
      </c>
      <c r="AA161" s="1">
        <f>H161*Data!E$2</f>
        <v>1.5157952944097998E-16</v>
      </c>
      <c r="AB161" s="1">
        <f>I161*Data!F$2</f>
        <v>0.46577875708559996</v>
      </c>
      <c r="AC161" s="1">
        <f>J161*Data!G$2</f>
        <v>7.3711379113344012E-17</v>
      </c>
      <c r="AD161" s="1">
        <f>K161*Data!H$2</f>
        <v>0</v>
      </c>
      <c r="AE161" s="1">
        <f>L161*Data!I$2</f>
        <v>-1.4984858482720001E-16</v>
      </c>
      <c r="AF161" s="1">
        <f>M161*Data!J$2</f>
        <v>1.9782129766305001E-17</v>
      </c>
      <c r="AG161" s="1">
        <f>N161*Data!K$2</f>
        <v>2.7461791213728001E-17</v>
      </c>
      <c r="AH161" s="1">
        <f>O161*Data!L$2</f>
        <v>1.1260514707427998E-16</v>
      </c>
      <c r="AI161" s="1">
        <f>P161*Data!M$2</f>
        <v>3.6679561637256001E-16</v>
      </c>
      <c r="AJ161" s="1">
        <f>Q161*Data!N$2</f>
        <v>0</v>
      </c>
      <c r="AK161" s="1">
        <f>R161*Data!O$2</f>
        <v>2.0506889621681996E-17</v>
      </c>
      <c r="AL161" s="1">
        <f>S161*Data!P$2</f>
        <v>-2.2083340677489999E-17</v>
      </c>
      <c r="AM161" s="1">
        <f>T161*Data!Q$2</f>
        <v>-1.0701238847959999E-16</v>
      </c>
      <c r="AN161" s="4">
        <f t="shared" si="16"/>
        <v>4.4749997797571197</v>
      </c>
      <c r="AO161" s="4">
        <f t="shared" si="17"/>
        <v>4.4749999999999996</v>
      </c>
    </row>
    <row r="162" spans="2:41" x14ac:dyDescent="0.2">
      <c r="B162" s="18">
        <v>4.5</v>
      </c>
      <c r="C162" s="4">
        <f t="shared" si="15"/>
        <v>3.5</v>
      </c>
      <c r="D162" s="30">
        <v>0.66096909999999998</v>
      </c>
      <c r="E162" s="1">
        <v>0.60622880000000001</v>
      </c>
      <c r="F162" s="1">
        <v>1.2435559999999999E-16</v>
      </c>
      <c r="G162" s="1">
        <v>-1.653353E-16</v>
      </c>
      <c r="H162" s="1">
        <v>1.467178E-16</v>
      </c>
      <c r="I162" s="1">
        <v>0.39377119999999999</v>
      </c>
      <c r="J162" s="1">
        <v>8.8364410000000002E-17</v>
      </c>
      <c r="K162" s="1">
        <v>0</v>
      </c>
      <c r="L162" s="1">
        <v>-1.4297190000000001E-16</v>
      </c>
      <c r="M162" s="1">
        <v>1.6263639999999999E-17</v>
      </c>
      <c r="N162" s="1">
        <v>2.6983880000000001E-17</v>
      </c>
      <c r="O162" s="1">
        <v>1.1269990000000001E-16</v>
      </c>
      <c r="P162" s="1">
        <v>3.7435870000000002E-16</v>
      </c>
      <c r="Q162" s="1">
        <v>0</v>
      </c>
      <c r="R162" s="1">
        <v>2.0622320000000001E-17</v>
      </c>
      <c r="S162" s="1">
        <v>-2.338522E-17</v>
      </c>
      <c r="T162" s="1">
        <v>-1.086623E-16</v>
      </c>
      <c r="U162" s="2">
        <f t="shared" si="14"/>
        <v>1.0000000000000004</v>
      </c>
      <c r="X162" s="1">
        <f>E162*Data!B$2</f>
        <v>4.0395421366446405</v>
      </c>
      <c r="Y162" s="1">
        <f>F162*Data!C$2</f>
        <v>1.2494017080447999E-16</v>
      </c>
      <c r="Z162" s="1">
        <f>G162*Data!D$2</f>
        <v>-1.8663423975130999E-16</v>
      </c>
      <c r="AA162" s="1">
        <f>H162*Data!E$2</f>
        <v>1.5200336743211999E-16</v>
      </c>
      <c r="AB162" s="1">
        <f>I162*Data!F$2</f>
        <v>0.46045773091919995</v>
      </c>
      <c r="AC162" s="1">
        <f>J162*Data!G$2</f>
        <v>9.0720134479072014E-17</v>
      </c>
      <c r="AD162" s="1">
        <f>K162*Data!H$2</f>
        <v>0</v>
      </c>
      <c r="AE162" s="1">
        <f>L162*Data!I$2</f>
        <v>-1.4666080377504003E-16</v>
      </c>
      <c r="AF162" s="1">
        <f>M162*Data!J$2</f>
        <v>1.6105500496460001E-17</v>
      </c>
      <c r="AG162" s="1">
        <f>N162*Data!K$2</f>
        <v>2.6584529369552E-17</v>
      </c>
      <c r="AH162" s="1">
        <f>O162*Data!L$2</f>
        <v>1.1401357511435998E-16</v>
      </c>
      <c r="AI162" s="1">
        <f>P162*Data!M$2</f>
        <v>3.6466572966786002E-16</v>
      </c>
      <c r="AJ162" s="1">
        <f>Q162*Data!N$2</f>
        <v>0</v>
      </c>
      <c r="AK162" s="1">
        <f>R162*Data!O$2</f>
        <v>2.1234922513455998E-17</v>
      </c>
      <c r="AL162" s="1">
        <f>S162*Data!P$2</f>
        <v>-2.2504527937756E-17</v>
      </c>
      <c r="AM162" s="1">
        <f>T162*Data!Q$2</f>
        <v>-1.0743337285192001E-16</v>
      </c>
      <c r="AN162" s="4">
        <f t="shared" si="16"/>
        <v>4.4999998675638402</v>
      </c>
      <c r="AO162" s="4">
        <f t="shared" si="17"/>
        <v>4.5</v>
      </c>
    </row>
    <row r="163" spans="2:41" x14ac:dyDescent="0.2">
      <c r="B163" s="18">
        <v>4.5250000000000004</v>
      </c>
      <c r="C163" s="4">
        <f t="shared" si="15"/>
        <v>3.5250000000000004</v>
      </c>
      <c r="D163" s="30">
        <v>0.66577156999999998</v>
      </c>
      <c r="E163" s="1">
        <v>0.61077919999999997</v>
      </c>
      <c r="F163" s="1">
        <v>1.25756E-16</v>
      </c>
      <c r="G163" s="1">
        <v>-1.6871150000000001E-16</v>
      </c>
      <c r="H163" s="1">
        <v>1.471269E-16</v>
      </c>
      <c r="I163" s="1">
        <v>0.38922079999999998</v>
      </c>
      <c r="J163" s="1">
        <v>1.049315E-16</v>
      </c>
      <c r="K163" s="1">
        <v>0</v>
      </c>
      <c r="L163" s="1">
        <v>-1.398642E-16</v>
      </c>
      <c r="M163" s="1">
        <v>1.2550919999999999E-17</v>
      </c>
      <c r="N163" s="1">
        <v>2.6093439999999999E-17</v>
      </c>
      <c r="O163" s="1">
        <v>1.1409209999999999E-16</v>
      </c>
      <c r="P163" s="1">
        <v>3.7217219999999999E-16</v>
      </c>
      <c r="Q163" s="1">
        <v>0</v>
      </c>
      <c r="R163" s="1">
        <v>7.4515589999999997E-18</v>
      </c>
      <c r="S163" s="1">
        <v>-2.3822889999999999E-17</v>
      </c>
      <c r="T163" s="1">
        <v>-5.3576959999999999E-17</v>
      </c>
      <c r="U163" s="2">
        <f t="shared" si="14"/>
        <v>1.0000000000000004</v>
      </c>
      <c r="X163" s="1">
        <f>E163*Data!B$2</f>
        <v>4.0698632506177601</v>
      </c>
      <c r="Y163" s="1">
        <f>F163*Data!C$2</f>
        <v>1.2634715380479999E-16</v>
      </c>
      <c r="Z163" s="1">
        <f>G163*Data!D$2</f>
        <v>-1.9044537095105001E-16</v>
      </c>
      <c r="AA163" s="1">
        <f>H163*Data!E$2</f>
        <v>1.5242720542325999E-16</v>
      </c>
      <c r="AB163" s="1">
        <f>I163*Data!F$2</f>
        <v>0.45513670475279994</v>
      </c>
      <c r="AC163" s="1">
        <f>J163*Data!G$2</f>
        <v>1.0772888984480002E-16</v>
      </c>
      <c r="AD163" s="1">
        <f>K163*Data!H$2</f>
        <v>0</v>
      </c>
      <c r="AE163" s="1">
        <f>L163*Data!I$2</f>
        <v>-1.4347292014272001E-16</v>
      </c>
      <c r="AF163" s="1">
        <f>M163*Data!J$2</f>
        <v>1.242888112938E-17</v>
      </c>
      <c r="AG163" s="1">
        <f>N163*Data!K$2</f>
        <v>2.5707267525375999E-17</v>
      </c>
      <c r="AH163" s="1">
        <f>O163*Data!L$2</f>
        <v>1.1542200315443999E-16</v>
      </c>
      <c r="AI163" s="1">
        <f>P163*Data!M$2</f>
        <v>3.6253584296315999E-16</v>
      </c>
      <c r="AJ163" s="1">
        <f>Q163*Data!N$2</f>
        <v>0</v>
      </c>
      <c r="AK163" s="1">
        <f>R163*Data!O$2</f>
        <v>7.6729135213421994E-18</v>
      </c>
      <c r="AL163" s="1">
        <f>S163*Data!P$2</f>
        <v>-2.2925715198021998E-17</v>
      </c>
      <c r="AM163" s="1">
        <f>T163*Data!Q$2</f>
        <v>-5.2971026013183994E-17</v>
      </c>
      <c r="AN163" s="4">
        <f t="shared" si="16"/>
        <v>4.5249999553705598</v>
      </c>
      <c r="AO163" s="4">
        <f t="shared" si="17"/>
        <v>4.5250000000000004</v>
      </c>
    </row>
    <row r="164" spans="2:41" x14ac:dyDescent="0.2">
      <c r="B164" s="18">
        <v>4.55</v>
      </c>
      <c r="C164" s="4">
        <f t="shared" si="15"/>
        <v>3.55</v>
      </c>
      <c r="D164" s="30">
        <v>0.67057621000000001</v>
      </c>
      <c r="E164" s="1">
        <v>0.61532960000000003</v>
      </c>
      <c r="F164" s="1">
        <v>1.271563E-16</v>
      </c>
      <c r="G164" s="1">
        <v>-1.7208759999999999E-16</v>
      </c>
      <c r="H164" s="1">
        <v>1.4753600000000001E-16</v>
      </c>
      <c r="I164" s="1">
        <v>0.38467040000000002</v>
      </c>
      <c r="J164" s="1">
        <v>1.2149860000000001E-16</v>
      </c>
      <c r="K164" s="1">
        <v>0</v>
      </c>
      <c r="L164" s="1">
        <v>-1.367566E-16</v>
      </c>
      <c r="M164" s="1">
        <v>8.8381969999999996E-18</v>
      </c>
      <c r="N164" s="1">
        <v>2.5203000000000001E-17</v>
      </c>
      <c r="O164" s="1">
        <v>1.1548419999999999E-16</v>
      </c>
      <c r="P164" s="1">
        <v>3.6998570000000001E-16</v>
      </c>
      <c r="Q164" s="1">
        <v>0</v>
      </c>
      <c r="R164" s="1">
        <v>2.2036380000000001E-17</v>
      </c>
      <c r="S164" s="1">
        <v>-2.426056E-17</v>
      </c>
      <c r="T164" s="1">
        <v>-1.095139E-16</v>
      </c>
      <c r="U164" s="2">
        <f t="shared" si="14"/>
        <v>1.0000000000000007</v>
      </c>
      <c r="X164" s="1">
        <f>E164*Data!B$2</f>
        <v>4.1001843645908806</v>
      </c>
      <c r="Y164" s="1">
        <f>F164*Data!C$2</f>
        <v>1.2775403633503999E-16</v>
      </c>
      <c r="Z164" s="1">
        <f>G164*Data!D$2</f>
        <v>-1.9425638926851998E-16</v>
      </c>
      <c r="AA164" s="1">
        <f>H164*Data!E$2</f>
        <v>1.528510434144E-16</v>
      </c>
      <c r="AB164" s="1">
        <f>I164*Data!F$2</f>
        <v>0.44981567858639998</v>
      </c>
      <c r="AC164" s="1">
        <f>J164*Data!G$2</f>
        <v>1.2473765547712002E-16</v>
      </c>
      <c r="AD164" s="1">
        <f>K164*Data!H$2</f>
        <v>0</v>
      </c>
      <c r="AE164" s="1">
        <f>L164*Data!I$2</f>
        <v>-1.4028513909056E-16</v>
      </c>
      <c r="AF164" s="1">
        <f>M164*Data!J$2</f>
        <v>8.7522587914705E-18</v>
      </c>
      <c r="AG164" s="1">
        <f>N164*Data!K$2</f>
        <v>2.4830005681200001E-17</v>
      </c>
      <c r="AH164" s="1">
        <f>O164*Data!L$2</f>
        <v>1.1683033002887998E-16</v>
      </c>
      <c r="AI164" s="1">
        <f>P164*Data!M$2</f>
        <v>3.6040595625846E-16</v>
      </c>
      <c r="AJ164" s="1">
        <f>Q164*Data!N$2</f>
        <v>0</v>
      </c>
      <c r="AK164" s="1">
        <f>R164*Data!O$2</f>
        <v>2.2690988297003999E-17</v>
      </c>
      <c r="AL164" s="1">
        <f>S164*Data!P$2</f>
        <v>-2.3346902458287999E-17</v>
      </c>
      <c r="AM164" s="1">
        <f>T164*Data!Q$2</f>
        <v>-1.0827534159656E-16</v>
      </c>
      <c r="AN164" s="4">
        <f t="shared" si="16"/>
        <v>4.5500000431772802</v>
      </c>
      <c r="AO164" s="4">
        <f t="shared" si="17"/>
        <v>4.55</v>
      </c>
    </row>
    <row r="165" spans="2:41" x14ac:dyDescent="0.2">
      <c r="B165" s="18">
        <v>4.5750000000000002</v>
      </c>
      <c r="C165" s="4">
        <f t="shared" si="15"/>
        <v>3.5750000000000002</v>
      </c>
      <c r="D165" s="30">
        <v>0.67538297000000003</v>
      </c>
      <c r="E165" s="1">
        <v>0.61987999999999999</v>
      </c>
      <c r="F165" s="1">
        <v>1.2855660000000001E-16</v>
      </c>
      <c r="G165" s="1">
        <v>-1.7546369999999999E-16</v>
      </c>
      <c r="H165" s="1">
        <v>1.4794509999999999E-16</v>
      </c>
      <c r="I165" s="1">
        <v>0.38012000000000001</v>
      </c>
      <c r="J165" s="1">
        <v>1.380657E-16</v>
      </c>
      <c r="K165" s="1">
        <v>0</v>
      </c>
      <c r="L165" s="1">
        <v>-1.3364889999999999E-16</v>
      </c>
      <c r="M165" s="1">
        <v>5.1254730000000003E-18</v>
      </c>
      <c r="N165" s="1">
        <v>2.4312550000000001E-17</v>
      </c>
      <c r="O165" s="1">
        <v>1.168764E-16</v>
      </c>
      <c r="P165" s="1">
        <v>3.6779919999999998E-16</v>
      </c>
      <c r="Q165" s="1">
        <v>0</v>
      </c>
      <c r="R165" s="1">
        <v>8.865619E-18</v>
      </c>
      <c r="S165" s="1">
        <v>-2.4698230000000001E-17</v>
      </c>
      <c r="T165" s="1">
        <v>-1.6545089999999999E-16</v>
      </c>
      <c r="U165" s="2">
        <f t="shared" si="14"/>
        <v>1.0000000000000004</v>
      </c>
      <c r="X165" s="1">
        <f>E165*Data!B$2</f>
        <v>4.1305054785640003</v>
      </c>
      <c r="Y165" s="1">
        <f>F165*Data!C$2</f>
        <v>1.2916091886528001E-16</v>
      </c>
      <c r="Z165" s="1">
        <f>G165*Data!D$2</f>
        <v>-1.9806740758598999E-16</v>
      </c>
      <c r="AA165" s="1">
        <f>H165*Data!E$2</f>
        <v>1.5327488140553998E-16</v>
      </c>
      <c r="AB165" s="1">
        <f>I165*Data!F$2</f>
        <v>0.44449465241999997</v>
      </c>
      <c r="AC165" s="1">
        <f>J165*Data!G$2</f>
        <v>1.4174642110944001E-16</v>
      </c>
      <c r="AD165" s="1">
        <f>K165*Data!H$2</f>
        <v>0</v>
      </c>
      <c r="AE165" s="1">
        <f>L165*Data!I$2</f>
        <v>-1.3709725545824001E-16</v>
      </c>
      <c r="AF165" s="1">
        <f>M165*Data!J$2</f>
        <v>5.0756354632845004E-18</v>
      </c>
      <c r="AG165" s="1">
        <f>N165*Data!K$2</f>
        <v>2.3952733985019999E-17</v>
      </c>
      <c r="AH165" s="1">
        <f>O165*Data!L$2</f>
        <v>1.1823875806895999E-16</v>
      </c>
      <c r="AI165" s="1">
        <f>P165*Data!M$2</f>
        <v>3.5827606955375997E-16</v>
      </c>
      <c r="AJ165" s="1">
        <f>Q165*Data!N$2</f>
        <v>0</v>
      </c>
      <c r="AK165" s="1">
        <f>R165*Data!O$2</f>
        <v>9.1289793048901985E-18</v>
      </c>
      <c r="AL165" s="1">
        <f>S165*Data!P$2</f>
        <v>-2.3768089718554E-17</v>
      </c>
      <c r="AM165" s="1">
        <f>T165*Data!Q$2</f>
        <v>-1.6357971650135999E-16</v>
      </c>
      <c r="AN165" s="4">
        <f t="shared" si="16"/>
        <v>4.5750001309839998</v>
      </c>
      <c r="AO165" s="4">
        <f t="shared" si="17"/>
        <v>4.5750000000000002</v>
      </c>
    </row>
    <row r="166" spans="2:41" x14ac:dyDescent="0.2">
      <c r="B166" s="18">
        <v>4.5999999999999996</v>
      </c>
      <c r="C166" s="4">
        <f t="shared" si="15"/>
        <v>3.5999999999999996</v>
      </c>
      <c r="D166" s="30">
        <v>0.68019180999999995</v>
      </c>
      <c r="E166" s="1">
        <v>0.62443040000000005</v>
      </c>
      <c r="F166" s="1">
        <v>1.2995690000000001E-16</v>
      </c>
      <c r="G166" s="1">
        <v>-1.7883990000000001E-16</v>
      </c>
      <c r="H166" s="1">
        <v>1.4835419999999999E-16</v>
      </c>
      <c r="I166" s="1">
        <v>0.3755696</v>
      </c>
      <c r="J166" s="1">
        <v>1.546328E-16</v>
      </c>
      <c r="K166" s="1">
        <v>0</v>
      </c>
      <c r="L166" s="1">
        <v>-1.3054130000000001E-16</v>
      </c>
      <c r="M166" s="1">
        <v>1.412749E-18</v>
      </c>
      <c r="N166" s="1">
        <v>2.3422109999999999E-17</v>
      </c>
      <c r="O166" s="1">
        <v>1.182685E-16</v>
      </c>
      <c r="P166" s="1">
        <v>3.656127E-16</v>
      </c>
      <c r="Q166" s="1">
        <v>0</v>
      </c>
      <c r="R166" s="1">
        <v>2.3450439999999999E-17</v>
      </c>
      <c r="S166" s="1">
        <v>-2.5135899999999999E-17</v>
      </c>
      <c r="T166" s="1">
        <v>-1.658768E-16</v>
      </c>
      <c r="U166" s="2">
        <f t="shared" si="14"/>
        <v>1.0000000000000004</v>
      </c>
      <c r="X166" s="1">
        <f>E166*Data!B$2</f>
        <v>4.1608265925371208</v>
      </c>
      <c r="Y166" s="1">
        <f>F166*Data!C$2</f>
        <v>1.3056780139552001E-16</v>
      </c>
      <c r="Z166" s="1">
        <f>G166*Data!D$2</f>
        <v>-2.0187853878573001E-16</v>
      </c>
      <c r="AA166" s="1">
        <f>H166*Data!E$2</f>
        <v>1.5369871939667999E-16</v>
      </c>
      <c r="AB166" s="1">
        <f>I166*Data!F$2</f>
        <v>0.43917362625359996</v>
      </c>
      <c r="AC166" s="1">
        <f>J166*Data!G$2</f>
        <v>1.5875518674176001E-16</v>
      </c>
      <c r="AD166" s="1">
        <f>K166*Data!H$2</f>
        <v>0</v>
      </c>
      <c r="AE166" s="1">
        <f>L166*Data!I$2</f>
        <v>-1.3390947440608002E-16</v>
      </c>
      <c r="AF166" s="1">
        <f>M166*Data!J$2</f>
        <v>1.3990121350984999E-18</v>
      </c>
      <c r="AG166" s="1">
        <f>N166*Data!K$2</f>
        <v>2.3075472140843998E-17</v>
      </c>
      <c r="AH166" s="1">
        <f>O166*Data!L$2</f>
        <v>1.1964708494339998E-16</v>
      </c>
      <c r="AI166" s="1">
        <f>P166*Data!M$2</f>
        <v>3.5614618284905998E-16</v>
      </c>
      <c r="AJ166" s="1">
        <f>Q166*Data!N$2</f>
        <v>0</v>
      </c>
      <c r="AK166" s="1">
        <f>R166*Data!O$2</f>
        <v>2.4147054080551996E-17</v>
      </c>
      <c r="AL166" s="1">
        <f>S166*Data!P$2</f>
        <v>-2.4189276978819998E-17</v>
      </c>
      <c r="AM166" s="1">
        <f>T166*Data!Q$2</f>
        <v>-1.6400079974272E-16</v>
      </c>
      <c r="AN166" s="4">
        <f t="shared" si="16"/>
        <v>4.6000002187907212</v>
      </c>
      <c r="AO166" s="4">
        <f t="shared" si="17"/>
        <v>4.5999999999999996</v>
      </c>
    </row>
    <row r="167" spans="2:41" x14ac:dyDescent="0.2">
      <c r="B167" s="18">
        <v>4.625</v>
      </c>
      <c r="C167" s="4">
        <f t="shared" si="15"/>
        <v>3.625</v>
      </c>
      <c r="D167" s="30">
        <v>0.68500267999999997</v>
      </c>
      <c r="E167" s="1">
        <v>0.62898069999999995</v>
      </c>
      <c r="F167" s="1">
        <v>1.3135719999999999E-16</v>
      </c>
      <c r="G167" s="1">
        <v>-1.8221600000000001E-16</v>
      </c>
      <c r="H167" s="1">
        <v>1.487633E-16</v>
      </c>
      <c r="I167" s="1">
        <v>0.3710193</v>
      </c>
      <c r="J167" s="1">
        <v>2.2671100000000001E-16</v>
      </c>
      <c r="K167" s="1">
        <v>0</v>
      </c>
      <c r="L167" s="1">
        <v>-1.274336E-16</v>
      </c>
      <c r="M167" s="1">
        <v>-2.299975E-18</v>
      </c>
      <c r="N167" s="1">
        <v>2.2531670000000001E-17</v>
      </c>
      <c r="O167" s="1">
        <v>1.196607E-16</v>
      </c>
      <c r="P167" s="1">
        <v>3.6342620000000001E-16</v>
      </c>
      <c r="Q167" s="1">
        <v>0</v>
      </c>
      <c r="R167" s="1">
        <v>1.027968E-17</v>
      </c>
      <c r="S167" s="1">
        <v>-8.1084720000000004E-17</v>
      </c>
      <c r="T167" s="1">
        <v>-1.107914E-16</v>
      </c>
      <c r="U167" s="2">
        <f t="shared" si="14"/>
        <v>1.0000000000000007</v>
      </c>
      <c r="X167" s="1">
        <f>E167*Data!B$2</f>
        <v>4.1911470401707103</v>
      </c>
      <c r="Y167" s="1">
        <f>F167*Data!C$2</f>
        <v>1.3197468392575998E-16</v>
      </c>
      <c r="Z167" s="1">
        <f>G167*Data!D$2</f>
        <v>-2.0568955710320001E-16</v>
      </c>
      <c r="AA167" s="1">
        <f>H167*Data!E$2</f>
        <v>1.5412255738782E-16</v>
      </c>
      <c r="AB167" s="1">
        <f>I167*Data!F$2</f>
        <v>0.43385271702254996</v>
      </c>
      <c r="AC167" s="1">
        <f>J167*Data!G$2</f>
        <v>2.3275493389120002E-16</v>
      </c>
      <c r="AD167" s="1">
        <f>K167*Data!H$2</f>
        <v>0</v>
      </c>
      <c r="AE167" s="1">
        <f>L167*Data!I$2</f>
        <v>-1.3072159077376E-16</v>
      </c>
      <c r="AF167" s="1">
        <f>M167*Data!J$2</f>
        <v>-2.2776111930874998E-18</v>
      </c>
      <c r="AG167" s="1">
        <f>N167*Data!K$2</f>
        <v>2.2198210296668E-17</v>
      </c>
      <c r="AH167" s="1">
        <f>O167*Data!L$2</f>
        <v>1.2105551298347999E-16</v>
      </c>
      <c r="AI167" s="1">
        <f>P167*Data!M$2</f>
        <v>3.5401629614436E-16</v>
      </c>
      <c r="AJ167" s="1">
        <f>Q167*Data!N$2</f>
        <v>0</v>
      </c>
      <c r="AK167" s="1">
        <f>R167*Data!O$2</f>
        <v>1.0585046118143999E-17</v>
      </c>
      <c r="AL167" s="1">
        <f>S167*Data!P$2</f>
        <v>-7.8031053227856002E-17</v>
      </c>
      <c r="AM167" s="1">
        <f>T167*Data!Q$2</f>
        <v>-1.0953839358256E-16</v>
      </c>
      <c r="AN167" s="4">
        <f t="shared" si="16"/>
        <v>4.62499975719326</v>
      </c>
      <c r="AO167" s="4">
        <f t="shared" si="17"/>
        <v>4.625</v>
      </c>
    </row>
    <row r="168" spans="2:41" x14ac:dyDescent="0.2">
      <c r="B168" s="18">
        <v>4.6500000000000004</v>
      </c>
      <c r="C168" s="4">
        <f t="shared" si="15"/>
        <v>3.6500000000000004</v>
      </c>
      <c r="D168" s="30">
        <v>0.68981552999999995</v>
      </c>
      <c r="E168" s="1">
        <v>0.63353110000000001</v>
      </c>
      <c r="F168" s="1">
        <v>1.3275749999999999E-16</v>
      </c>
      <c r="G168" s="1">
        <v>-1.855922E-16</v>
      </c>
      <c r="H168" s="1">
        <v>1.491724E-16</v>
      </c>
      <c r="I168" s="1">
        <v>0.36646889999999999</v>
      </c>
      <c r="J168" s="1">
        <v>1.322558E-16</v>
      </c>
      <c r="K168" s="1">
        <v>0</v>
      </c>
      <c r="L168" s="1">
        <v>-1.24326E-16</v>
      </c>
      <c r="M168" s="1">
        <v>-6.0126990000000001E-18</v>
      </c>
      <c r="N168" s="1">
        <v>2.1641229999999999E-17</v>
      </c>
      <c r="O168" s="1">
        <v>6.5541710000000001E-17</v>
      </c>
      <c r="P168" s="1">
        <v>3.6123969999999998E-16</v>
      </c>
      <c r="Q168" s="1">
        <v>0</v>
      </c>
      <c r="R168" s="1">
        <v>-2.8910789999999998E-18</v>
      </c>
      <c r="S168" s="1">
        <v>-2.6011240000000001E-17</v>
      </c>
      <c r="T168" s="1">
        <v>-1.112173E-16</v>
      </c>
      <c r="U168" s="2">
        <f t="shared" si="14"/>
        <v>1.0000000000000002</v>
      </c>
      <c r="X168" s="1">
        <f>E168*Data!B$2</f>
        <v>4.2214681541438299</v>
      </c>
      <c r="Y168" s="1">
        <f>F168*Data!C$2</f>
        <v>1.3338156645599998E-16</v>
      </c>
      <c r="Z168" s="1">
        <f>G168*Data!D$2</f>
        <v>-2.0950068830293998E-16</v>
      </c>
      <c r="AA168" s="1">
        <f>H168*Data!E$2</f>
        <v>1.5454639537896E-16</v>
      </c>
      <c r="AB168" s="1">
        <f>I168*Data!F$2</f>
        <v>0.42853169085614995</v>
      </c>
      <c r="AC168" s="1">
        <f>J168*Data!G$2</f>
        <v>1.3578163382336001E-16</v>
      </c>
      <c r="AD168" s="1">
        <f>K168*Data!H$2</f>
        <v>0</v>
      </c>
      <c r="AE168" s="1">
        <f>L168*Data!I$2</f>
        <v>-1.2753380972160002E-16</v>
      </c>
      <c r="AF168" s="1">
        <f>M168*Data!J$2</f>
        <v>-5.9542345212734997E-18</v>
      </c>
      <c r="AG168" s="1">
        <f>N168*Data!K$2</f>
        <v>2.1320948452491999E-17</v>
      </c>
      <c r="AH168" s="1">
        <f>O168*Data!L$2</f>
        <v>6.6305690388443995E-17</v>
      </c>
      <c r="AI168" s="1">
        <f>P168*Data!M$2</f>
        <v>3.5188640943965996E-16</v>
      </c>
      <c r="AJ168" s="1">
        <f>Q168*Data!N$2</f>
        <v>0</v>
      </c>
      <c r="AK168" s="1">
        <f>R168*Data!O$2</f>
        <v>-2.9769608145581993E-18</v>
      </c>
      <c r="AL168" s="1">
        <f>S168*Data!P$2</f>
        <v>-2.5031651499352E-17</v>
      </c>
      <c r="AM168" s="1">
        <f>T168*Data!Q$2</f>
        <v>-1.0995947682392E-16</v>
      </c>
      <c r="AN168" s="4">
        <f t="shared" si="16"/>
        <v>4.6499998449999795</v>
      </c>
      <c r="AO168" s="4">
        <f t="shared" si="17"/>
        <v>4.6500000000000004</v>
      </c>
    </row>
    <row r="169" spans="2:41" x14ac:dyDescent="0.2">
      <c r="B169" s="18">
        <v>4.6749999999999998</v>
      </c>
      <c r="C169" s="4">
        <f t="shared" si="15"/>
        <v>3.6749999999999998</v>
      </c>
      <c r="D169" s="30">
        <v>0.69463034000000001</v>
      </c>
      <c r="E169" s="1">
        <v>0.63808149999999997</v>
      </c>
      <c r="F169" s="1">
        <v>1.341579E-16</v>
      </c>
      <c r="G169" s="1">
        <v>-1.889683E-16</v>
      </c>
      <c r="H169" s="1">
        <v>1.4958150000000001E-16</v>
      </c>
      <c r="I169" s="1">
        <v>0.36191849999999998</v>
      </c>
      <c r="J169" s="1">
        <v>2.598452E-16</v>
      </c>
      <c r="K169" s="1">
        <v>0</v>
      </c>
      <c r="L169" s="1">
        <v>-1.2121830000000001E-16</v>
      </c>
      <c r="M169" s="1">
        <v>-9.7254230000000002E-18</v>
      </c>
      <c r="N169" s="1">
        <v>2.0750790000000001E-17</v>
      </c>
      <c r="O169" s="1">
        <v>1.2244500000000001E-16</v>
      </c>
      <c r="P169" s="1">
        <v>3.590532E-16</v>
      </c>
      <c r="Q169" s="1">
        <v>0</v>
      </c>
      <c r="R169" s="1">
        <v>1.169374E-17</v>
      </c>
      <c r="S169" s="1">
        <v>-2.6448909999999999E-17</v>
      </c>
      <c r="T169" s="1">
        <v>-1.1164310000000001E-16</v>
      </c>
      <c r="U169" s="2">
        <f t="shared" si="14"/>
        <v>1.0000000000000004</v>
      </c>
      <c r="X169" s="1">
        <f>E169*Data!B$2</f>
        <v>4.2517892681169496</v>
      </c>
      <c r="Y169" s="1">
        <f>F169*Data!C$2</f>
        <v>1.3478854945632E-16</v>
      </c>
      <c r="Z169" s="1">
        <f>G169*Data!D$2</f>
        <v>-2.1331170662041001E-16</v>
      </c>
      <c r="AA169" s="1">
        <f>H169*Data!E$2</f>
        <v>1.5497023337010001E-16</v>
      </c>
      <c r="AB169" s="1">
        <f>I169*Data!F$2</f>
        <v>0.42321066468974994</v>
      </c>
      <c r="AC169" s="1">
        <f>J169*Data!G$2</f>
        <v>2.6677246515584001E-16</v>
      </c>
      <c r="AD169" s="1">
        <f>K169*Data!H$2</f>
        <v>0</v>
      </c>
      <c r="AE169" s="1">
        <f>L169*Data!I$2</f>
        <v>-1.2434592608928003E-16</v>
      </c>
      <c r="AF169" s="1">
        <f>M169*Data!J$2</f>
        <v>-9.6308578494595001E-18</v>
      </c>
      <c r="AG169" s="1">
        <f>N169*Data!K$2</f>
        <v>2.0443686608316001E-17</v>
      </c>
      <c r="AH169" s="1">
        <f>O169*Data!L$2</f>
        <v>1.2387226789799999E-16</v>
      </c>
      <c r="AI169" s="1">
        <f>P169*Data!M$2</f>
        <v>3.4975652273495997E-16</v>
      </c>
      <c r="AJ169" s="1">
        <f>Q169*Data!N$2</f>
        <v>0</v>
      </c>
      <c r="AK169" s="1">
        <f>R169*Data!O$2</f>
        <v>1.2041111901691998E-17</v>
      </c>
      <c r="AL169" s="1">
        <f>S169*Data!P$2</f>
        <v>-2.5452838759617998E-17</v>
      </c>
      <c r="AM169" s="1">
        <f>T169*Data!Q$2</f>
        <v>-1.1038046119624E-16</v>
      </c>
      <c r="AN169" s="4">
        <f t="shared" si="16"/>
        <v>4.6749999328066991</v>
      </c>
      <c r="AO169" s="4">
        <f t="shared" si="17"/>
        <v>4.6749999999999998</v>
      </c>
    </row>
    <row r="170" spans="2:41" x14ac:dyDescent="0.2">
      <c r="B170" s="18">
        <v>4.7</v>
      </c>
      <c r="C170" s="4">
        <f t="shared" si="15"/>
        <v>3.7</v>
      </c>
      <c r="D170" s="30">
        <v>0.69944706000000001</v>
      </c>
      <c r="E170" s="1">
        <v>0.64263190000000003</v>
      </c>
      <c r="F170" s="1">
        <v>1.3555820000000001E-16</v>
      </c>
      <c r="G170" s="1">
        <v>-1.9234440000000001E-16</v>
      </c>
      <c r="H170" s="1">
        <v>1.4999059999999999E-16</v>
      </c>
      <c r="I170" s="1">
        <v>0.35736810000000002</v>
      </c>
      <c r="J170" s="1">
        <v>2.209011E-16</v>
      </c>
      <c r="K170" s="1">
        <v>1.387779E-17</v>
      </c>
      <c r="L170" s="1">
        <v>-1.1811070000000001E-16</v>
      </c>
      <c r="M170" s="1">
        <v>-1.343815E-17</v>
      </c>
      <c r="N170" s="1">
        <v>1.9860340000000001E-17</v>
      </c>
      <c r="O170" s="1">
        <v>1.2383719999999999E-16</v>
      </c>
      <c r="P170" s="1">
        <v>3.5686670000000002E-16</v>
      </c>
      <c r="Q170" s="1">
        <v>0</v>
      </c>
      <c r="R170" s="1">
        <v>1.240077E-17</v>
      </c>
      <c r="S170" s="1">
        <v>-2.688658E-17</v>
      </c>
      <c r="T170" s="1">
        <v>-1.1206889999999999E-16</v>
      </c>
      <c r="U170" s="2">
        <f t="shared" si="14"/>
        <v>1.0000000000000004</v>
      </c>
      <c r="X170" s="1">
        <f>E170*Data!B$2</f>
        <v>4.2821103820900701</v>
      </c>
      <c r="Y170" s="1">
        <f>F170*Data!C$2</f>
        <v>1.3619543198656E-16</v>
      </c>
      <c r="Z170" s="1">
        <f>G170*Data!D$2</f>
        <v>-2.1712272493788001E-16</v>
      </c>
      <c r="AA170" s="1">
        <f>H170*Data!E$2</f>
        <v>1.5539407136123999E-16</v>
      </c>
      <c r="AB170" s="1">
        <f>I170*Data!F$2</f>
        <v>0.41788963852334998</v>
      </c>
      <c r="AC170" s="1">
        <f>J170*Data!G$2</f>
        <v>2.2679014660512004E-16</v>
      </c>
      <c r="AD170" s="1">
        <f>K170*Data!H$2</f>
        <v>1.4218600766820001E-17</v>
      </c>
      <c r="AE170" s="1">
        <f>L170*Data!I$2</f>
        <v>-1.2115814503712002E-16</v>
      </c>
      <c r="AF170" s="1">
        <f>M170*Data!J$2</f>
        <v>-1.3307484148475E-17</v>
      </c>
      <c r="AG170" s="1">
        <f>N170*Data!K$2</f>
        <v>1.9566414912136002E-17</v>
      </c>
      <c r="AH170" s="1">
        <f>O170*Data!L$2</f>
        <v>1.2528069593807997E-16</v>
      </c>
      <c r="AI170" s="1">
        <f>P170*Data!M$2</f>
        <v>3.4762663603025999E-16</v>
      </c>
      <c r="AJ170" s="1">
        <f>Q170*Data!N$2</f>
        <v>0</v>
      </c>
      <c r="AK170" s="1">
        <f>R170*Data!O$2</f>
        <v>1.2769144793465999E-17</v>
      </c>
      <c r="AL170" s="1">
        <f>S170*Data!P$2</f>
        <v>-2.5874026019883999E-17</v>
      </c>
      <c r="AM170" s="1">
        <f>T170*Data!Q$2</f>
        <v>-1.1080144556855999E-16</v>
      </c>
      <c r="AN170" s="4">
        <f t="shared" si="16"/>
        <v>4.7000000206134205</v>
      </c>
      <c r="AO170" s="4">
        <f t="shared" si="17"/>
        <v>4.7</v>
      </c>
    </row>
    <row r="171" spans="2:41" x14ac:dyDescent="0.2">
      <c r="B171" s="18">
        <v>4.7249999999999996</v>
      </c>
      <c r="C171" s="4">
        <f t="shared" si="15"/>
        <v>3.7249999999999996</v>
      </c>
      <c r="D171" s="30">
        <v>0.70426564000000003</v>
      </c>
      <c r="E171" s="1">
        <v>0.64718229999999999</v>
      </c>
      <c r="F171" s="1">
        <v>1.3695850000000001E-16</v>
      </c>
      <c r="G171" s="1">
        <v>-3.067429E-16</v>
      </c>
      <c r="H171" s="1">
        <v>1.5039969999999999E-16</v>
      </c>
      <c r="I171" s="1">
        <v>0.35281770000000001</v>
      </c>
      <c r="J171" s="1">
        <v>2.3746820000000002E-16</v>
      </c>
      <c r="K171" s="1">
        <v>1.387779E-17</v>
      </c>
      <c r="L171" s="1">
        <v>-1.15003E-16</v>
      </c>
      <c r="M171" s="1">
        <v>-1.7150869999999999E-17</v>
      </c>
      <c r="N171" s="1">
        <v>1.8969899999999999E-17</v>
      </c>
      <c r="O171" s="1">
        <v>1.252294E-16</v>
      </c>
      <c r="P171" s="1">
        <v>3.5468019999999999E-16</v>
      </c>
      <c r="Q171" s="1">
        <v>0</v>
      </c>
      <c r="R171" s="1">
        <v>1.31078E-17</v>
      </c>
      <c r="S171" s="1">
        <v>-2.7324249999999998E-17</v>
      </c>
      <c r="T171" s="1">
        <v>-1.124948E-16</v>
      </c>
      <c r="U171" s="2">
        <f t="shared" si="14"/>
        <v>1.0000000000000004</v>
      </c>
      <c r="X171" s="1">
        <f>E171*Data!B$2</f>
        <v>4.3124314960631898</v>
      </c>
      <c r="Y171" s="1">
        <f>F171*Data!C$2</f>
        <v>1.376023145168E-16</v>
      </c>
      <c r="Z171" s="1">
        <f>G171*Data!D$2</f>
        <v>-3.4625834858382998E-16</v>
      </c>
      <c r="AA171" s="1">
        <f>H171*Data!E$2</f>
        <v>1.5581790935238E-16</v>
      </c>
      <c r="AB171" s="1">
        <f>I171*Data!F$2</f>
        <v>0.41256861235694997</v>
      </c>
      <c r="AC171" s="1">
        <f>J171*Data!G$2</f>
        <v>2.4379891223744006E-16</v>
      </c>
      <c r="AD171" s="1">
        <f>K171*Data!H$2</f>
        <v>1.4218600766820001E-17</v>
      </c>
      <c r="AE171" s="1">
        <f>L171*Data!I$2</f>
        <v>-1.179702614048E-16</v>
      </c>
      <c r="AF171" s="1">
        <f>M171*Data!J$2</f>
        <v>-1.6984103515554999E-17</v>
      </c>
      <c r="AG171" s="1">
        <f>N171*Data!K$2</f>
        <v>1.8689153067959998E-17</v>
      </c>
      <c r="AH171" s="1">
        <f>O171*Data!L$2</f>
        <v>1.2668912397816E-16</v>
      </c>
      <c r="AI171" s="1">
        <f>P171*Data!M$2</f>
        <v>3.4549674932556E-16</v>
      </c>
      <c r="AJ171" s="1">
        <f>Q171*Data!N$2</f>
        <v>0</v>
      </c>
      <c r="AK171" s="1">
        <f>R171*Data!O$2</f>
        <v>1.3497177685239999E-17</v>
      </c>
      <c r="AL171" s="1">
        <f>S171*Data!P$2</f>
        <v>-2.6295213280149997E-17</v>
      </c>
      <c r="AM171" s="1">
        <f>T171*Data!Q$2</f>
        <v>-1.1122252880992E-16</v>
      </c>
      <c r="AN171" s="4">
        <f t="shared" si="16"/>
        <v>4.7250001084201401</v>
      </c>
      <c r="AO171" s="4">
        <f t="shared" si="17"/>
        <v>4.7249999999999996</v>
      </c>
    </row>
    <row r="172" spans="2:41" x14ac:dyDescent="0.2">
      <c r="B172" s="18">
        <v>4.75</v>
      </c>
      <c r="C172" s="4">
        <f t="shared" si="15"/>
        <v>3.75</v>
      </c>
      <c r="D172" s="30">
        <v>0.70908605999999996</v>
      </c>
      <c r="E172" s="1">
        <v>0.65173270000000005</v>
      </c>
      <c r="F172" s="1">
        <v>1.3835879999999999E-16</v>
      </c>
      <c r="G172" s="1">
        <v>-8.8074410000000002E-17</v>
      </c>
      <c r="H172" s="1">
        <v>1.508089E-16</v>
      </c>
      <c r="I172" s="1">
        <v>0.3482673</v>
      </c>
      <c r="J172" s="1">
        <v>1.985242E-16</v>
      </c>
      <c r="K172" s="1">
        <v>0</v>
      </c>
      <c r="L172" s="1">
        <v>-1.1189539999999999E-16</v>
      </c>
      <c r="M172" s="1">
        <v>-2.0863589999999999E-17</v>
      </c>
      <c r="N172" s="1">
        <v>1.8079460000000001E-17</v>
      </c>
      <c r="O172" s="1">
        <v>1.266215E-16</v>
      </c>
      <c r="P172" s="1">
        <v>3.5249370000000001E-16</v>
      </c>
      <c r="Q172" s="1">
        <v>0</v>
      </c>
      <c r="R172" s="1">
        <v>1.3814830000000001E-17</v>
      </c>
      <c r="S172" s="1">
        <v>-2.776192E-17</v>
      </c>
      <c r="T172" s="1">
        <v>-1.684317E-16</v>
      </c>
      <c r="U172" s="2">
        <f t="shared" si="14"/>
        <v>1.0000000000000007</v>
      </c>
      <c r="X172" s="1">
        <f>E172*Data!B$2</f>
        <v>4.3427526100363103</v>
      </c>
      <c r="Y172" s="1">
        <f>F172*Data!C$2</f>
        <v>1.3900919704703997E-16</v>
      </c>
      <c r="Z172" s="1">
        <f>G172*Data!D$2</f>
        <v>-9.9420393297107004E-17</v>
      </c>
      <c r="AA172" s="1">
        <f>H172*Data!E$2</f>
        <v>1.5624185094605999E-16</v>
      </c>
      <c r="AB172" s="1">
        <f>I172*Data!F$2</f>
        <v>0.40724758619054996</v>
      </c>
      <c r="AC172" s="1">
        <f>J172*Data!G$2</f>
        <v>2.0381669635264003E-16</v>
      </c>
      <c r="AD172" s="1">
        <f>K172*Data!H$2</f>
        <v>0</v>
      </c>
      <c r="AE172" s="1">
        <f>L172*Data!I$2</f>
        <v>-1.1478248035264001E-16</v>
      </c>
      <c r="AF172" s="1">
        <f>M172*Data!J$2</f>
        <v>-2.0660722882634999E-17</v>
      </c>
      <c r="AG172" s="1">
        <f>N172*Data!K$2</f>
        <v>1.7811891223784E-17</v>
      </c>
      <c r="AH172" s="1">
        <f>O172*Data!L$2</f>
        <v>1.280974508526E-16</v>
      </c>
      <c r="AI172" s="1">
        <f>P172*Data!M$2</f>
        <v>3.4336686262086002E-16</v>
      </c>
      <c r="AJ172" s="1">
        <f>Q172*Data!N$2</f>
        <v>0</v>
      </c>
      <c r="AK172" s="1">
        <f>R172*Data!O$2</f>
        <v>1.4225210577013999E-17</v>
      </c>
      <c r="AL172" s="1">
        <f>S172*Data!P$2</f>
        <v>-2.6716400540415998E-17</v>
      </c>
      <c r="AM172" s="1">
        <f>T172*Data!Q$2</f>
        <v>-1.6652680484568E-16</v>
      </c>
      <c r="AN172" s="4">
        <f t="shared" si="16"/>
        <v>4.7500001962268605</v>
      </c>
      <c r="AO172" s="4">
        <f t="shared" si="17"/>
        <v>4.75</v>
      </c>
    </row>
    <row r="173" spans="2:41" x14ac:dyDescent="0.2">
      <c r="B173" s="18">
        <v>4.7750000000000004</v>
      </c>
      <c r="C173" s="4">
        <f t="shared" si="15"/>
        <v>3.7750000000000004</v>
      </c>
      <c r="D173" s="30">
        <v>0.71390825999999996</v>
      </c>
      <c r="E173" s="1">
        <v>0.65628310000000001</v>
      </c>
      <c r="F173" s="1">
        <v>1.3975909999999999E-16</v>
      </c>
      <c r="G173" s="1">
        <v>-2.024728E-16</v>
      </c>
      <c r="H173" s="1">
        <v>1.5121800000000001E-16</v>
      </c>
      <c r="I173" s="1">
        <v>0.34371689999999999</v>
      </c>
      <c r="J173" s="1">
        <v>2.7060240000000001E-16</v>
      </c>
      <c r="K173" s="1">
        <v>0</v>
      </c>
      <c r="L173" s="1">
        <v>-1.087877E-16</v>
      </c>
      <c r="M173" s="1">
        <v>-2.457632E-17</v>
      </c>
      <c r="N173" s="1">
        <v>1.7189019999999999E-17</v>
      </c>
      <c r="O173" s="1">
        <v>1.2801370000000001E-16</v>
      </c>
      <c r="P173" s="1">
        <v>3.5030719999999998E-16</v>
      </c>
      <c r="Q173" s="1">
        <v>0</v>
      </c>
      <c r="R173" s="1">
        <v>2.8399649999999998E-17</v>
      </c>
      <c r="S173" s="1">
        <v>-2.8199590000000001E-17</v>
      </c>
      <c r="T173" s="1">
        <v>-1.6885760000000001E-16</v>
      </c>
      <c r="U173" s="2">
        <f t="shared" si="14"/>
        <v>1.0000000000000007</v>
      </c>
      <c r="X173" s="1">
        <f>E173*Data!B$2</f>
        <v>4.37307372400943</v>
      </c>
      <c r="Y173" s="1">
        <f>F173*Data!C$2</f>
        <v>1.4041607957727997E-16</v>
      </c>
      <c r="Z173" s="1">
        <f>G173*Data!D$2</f>
        <v>-2.2855589277255998E-16</v>
      </c>
      <c r="AA173" s="1">
        <f>H173*Data!E$2</f>
        <v>1.566656889372E-16</v>
      </c>
      <c r="AB173" s="1">
        <f>I173*Data!F$2</f>
        <v>0.40192656002414995</v>
      </c>
      <c r="AC173" s="1">
        <f>J173*Data!G$2</f>
        <v>2.7781644350208004E-16</v>
      </c>
      <c r="AD173" s="1">
        <f>K173*Data!H$2</f>
        <v>0</v>
      </c>
      <c r="AE173" s="1">
        <f>L173*Data!I$2</f>
        <v>-1.1159459672032E-16</v>
      </c>
      <c r="AF173" s="1">
        <f>M173*Data!J$2</f>
        <v>-2.433735215248E-17</v>
      </c>
      <c r="AG173" s="1">
        <f>N173*Data!K$2</f>
        <v>1.6934629379607999E-17</v>
      </c>
      <c r="AH173" s="1">
        <f>O173*Data!L$2</f>
        <v>1.2950587889268E-16</v>
      </c>
      <c r="AI173" s="1">
        <f>P173*Data!M$2</f>
        <v>3.4123697591615998E-16</v>
      </c>
      <c r="AJ173" s="1">
        <f>Q173*Data!N$2</f>
        <v>0</v>
      </c>
      <c r="AK173" s="1">
        <f>R173*Data!O$2</f>
        <v>2.9243284322969997E-17</v>
      </c>
      <c r="AL173" s="1">
        <f>S173*Data!P$2</f>
        <v>-2.7137587800682E-17</v>
      </c>
      <c r="AM173" s="1">
        <f>T173*Data!Q$2</f>
        <v>-1.6694788808704001E-16</v>
      </c>
      <c r="AN173" s="4">
        <f t="shared" si="16"/>
        <v>4.7750002840335801</v>
      </c>
      <c r="AO173" s="4">
        <f t="shared" si="17"/>
        <v>4.7750000000000004</v>
      </c>
    </row>
    <row r="174" spans="2:41" x14ac:dyDescent="0.2">
      <c r="B174" s="18">
        <v>4.8</v>
      </c>
      <c r="C174" s="4">
        <f t="shared" si="15"/>
        <v>3.8</v>
      </c>
      <c r="D174" s="30">
        <v>0.71873222999999997</v>
      </c>
      <c r="E174" s="1">
        <v>0.66083340000000002</v>
      </c>
      <c r="F174" s="1">
        <v>1.411595E-16</v>
      </c>
      <c r="G174" s="1">
        <v>-2.0584899999999999E-16</v>
      </c>
      <c r="H174" s="1">
        <v>1.5162709999999999E-16</v>
      </c>
      <c r="I174" s="1">
        <v>0.33916659999999998</v>
      </c>
      <c r="J174" s="1">
        <v>2.8716949999999998E-16</v>
      </c>
      <c r="K174" s="1">
        <v>-8.6526949999999999E-19</v>
      </c>
      <c r="L174" s="1">
        <v>-1.0568010000000001E-16</v>
      </c>
      <c r="M174" s="1">
        <v>-2.828904E-17</v>
      </c>
      <c r="N174" s="1">
        <v>1.6298580000000001E-17</v>
      </c>
      <c r="O174" s="1">
        <v>1.2940580000000001E-16</v>
      </c>
      <c r="P174" s="1">
        <v>3.481207E-16</v>
      </c>
      <c r="Q174" s="1">
        <v>0</v>
      </c>
      <c r="R174" s="1">
        <v>1.387779E-17</v>
      </c>
      <c r="S174" s="1">
        <v>-2.8637260000000002E-17</v>
      </c>
      <c r="T174" s="1">
        <v>-1.137722E-16</v>
      </c>
      <c r="U174" s="2">
        <f t="shared" si="14"/>
        <v>1.0000000000000007</v>
      </c>
      <c r="X174" s="1">
        <f>E174*Data!B$2</f>
        <v>4.4033941716430203</v>
      </c>
      <c r="Y174" s="1">
        <f>F174*Data!C$2</f>
        <v>1.418230625776E-16</v>
      </c>
      <c r="Z174" s="1">
        <f>G174*Data!D$2</f>
        <v>-2.3236702397229998E-16</v>
      </c>
      <c r="AA174" s="1">
        <f>H174*Data!E$2</f>
        <v>1.5708952692833998E-16</v>
      </c>
      <c r="AB174" s="1">
        <f>I174*Data!F$2</f>
        <v>0.39660565079309995</v>
      </c>
      <c r="AC174" s="1">
        <f>J174*Data!G$2</f>
        <v>2.9482520913440001E-16</v>
      </c>
      <c r="AD174" s="1">
        <f>K174*Data!H$2</f>
        <v>-8.8651878838100001E-19</v>
      </c>
      <c r="AE174" s="1">
        <f>L174*Data!I$2</f>
        <v>-1.0840681566816001E-16</v>
      </c>
      <c r="AF174" s="1">
        <f>M174*Data!J$2</f>
        <v>-2.801397151956E-17</v>
      </c>
      <c r="AG174" s="1">
        <f>N174*Data!K$2</f>
        <v>1.6057367535432001E-17</v>
      </c>
      <c r="AH174" s="1">
        <f>O174*Data!L$2</f>
        <v>1.3091420576712E-16</v>
      </c>
      <c r="AI174" s="1">
        <f>P174*Data!M$2</f>
        <v>3.3910708921146E-16</v>
      </c>
      <c r="AJ174" s="1">
        <f>Q174*Data!N$2</f>
        <v>0</v>
      </c>
      <c r="AK174" s="1">
        <f>R174*Data!O$2</f>
        <v>1.4290040854181999E-17</v>
      </c>
      <c r="AL174" s="1">
        <f>S174*Data!P$2</f>
        <v>-2.7558775060948001E-17</v>
      </c>
      <c r="AM174" s="1">
        <f>T174*Data!Q$2</f>
        <v>-1.1248548192687998E-16</v>
      </c>
      <c r="AN174" s="4">
        <f t="shared" si="16"/>
        <v>4.7999998224361207</v>
      </c>
      <c r="AO174" s="4">
        <f t="shared" si="17"/>
        <v>4.8</v>
      </c>
    </row>
    <row r="175" spans="2:41" x14ac:dyDescent="0.2">
      <c r="B175" s="18">
        <v>4.8250000000000002</v>
      </c>
      <c r="C175" s="4">
        <f t="shared" si="15"/>
        <v>3.8250000000000002</v>
      </c>
      <c r="D175" s="30">
        <v>0.72355791999999997</v>
      </c>
      <c r="E175" s="1">
        <v>0.66538379999999997</v>
      </c>
      <c r="F175" s="1">
        <v>1.425598E-16</v>
      </c>
      <c r="G175" s="1">
        <v>-2.0922509999999999E-16</v>
      </c>
      <c r="H175" s="1">
        <v>1.520362E-16</v>
      </c>
      <c r="I175" s="1">
        <v>0.33461619999999997</v>
      </c>
      <c r="J175" s="1">
        <v>3.037366E-16</v>
      </c>
      <c r="K175" s="1">
        <v>-8.7860359999999995E-19</v>
      </c>
      <c r="L175" s="1">
        <v>-1.025724E-16</v>
      </c>
      <c r="M175" s="1">
        <v>-3.2001769999999998E-17</v>
      </c>
      <c r="N175" s="1">
        <v>1.5408130000000001E-17</v>
      </c>
      <c r="O175" s="1">
        <v>1.3079799999999999E-16</v>
      </c>
      <c r="P175" s="1">
        <v>3.4593420000000002E-16</v>
      </c>
      <c r="Q175" s="1">
        <v>0</v>
      </c>
      <c r="R175" s="1">
        <v>0</v>
      </c>
      <c r="S175" s="1">
        <v>2.6436220000000001E-17</v>
      </c>
      <c r="T175" s="1">
        <v>-1.1419810000000001E-16</v>
      </c>
      <c r="U175" s="2">
        <f t="shared" si="14"/>
        <v>1.0000000000000007</v>
      </c>
      <c r="X175" s="1">
        <f>E175*Data!B$2</f>
        <v>4.4337152856161399</v>
      </c>
      <c r="Y175" s="1">
        <f>F175*Data!C$2</f>
        <v>1.4322994510783999E-16</v>
      </c>
      <c r="Z175" s="1">
        <f>G175*Data!D$2</f>
        <v>-2.3617804228976998E-16</v>
      </c>
      <c r="AA175" s="1">
        <f>H175*Data!E$2</f>
        <v>1.5751336491947999E-16</v>
      </c>
      <c r="AB175" s="1">
        <f>I175*Data!F$2</f>
        <v>0.39128462462669994</v>
      </c>
      <c r="AC175" s="1">
        <f>J175*Data!G$2</f>
        <v>3.1183397476672003E-16</v>
      </c>
      <c r="AD175" s="1">
        <f>K175*Data!H$2</f>
        <v>-9.0018034720880007E-19</v>
      </c>
      <c r="AE175" s="1">
        <f>L175*Data!I$2</f>
        <v>-1.0521893203584001E-16</v>
      </c>
      <c r="AF175" s="1">
        <f>M175*Data!J$2</f>
        <v>-3.1690600789404997E-17</v>
      </c>
      <c r="AG175" s="1">
        <f>N175*Data!K$2</f>
        <v>1.5180095839252002E-17</v>
      </c>
      <c r="AH175" s="1">
        <f>O175*Data!L$2</f>
        <v>1.3232263380719998E-16</v>
      </c>
      <c r="AI175" s="1">
        <f>P175*Data!M$2</f>
        <v>3.3697720250676001E-16</v>
      </c>
      <c r="AJ175" s="1">
        <f>Q175*Data!N$2</f>
        <v>0</v>
      </c>
      <c r="AK175" s="1">
        <f>R175*Data!O$2</f>
        <v>0</v>
      </c>
      <c r="AL175" s="1">
        <f>S175*Data!P$2</f>
        <v>2.5440626667556001E-17</v>
      </c>
      <c r="AM175" s="1">
        <f>T175*Data!Q$2</f>
        <v>-1.1290656516824002E-16</v>
      </c>
      <c r="AN175" s="4">
        <f t="shared" si="16"/>
        <v>4.8249999102428403</v>
      </c>
      <c r="AO175" s="4">
        <f t="shared" si="17"/>
        <v>4.8250000000000002</v>
      </c>
    </row>
    <row r="176" spans="2:41" x14ac:dyDescent="0.2">
      <c r="B176" s="18">
        <v>4.8499999999999996</v>
      </c>
      <c r="C176" s="4">
        <f t="shared" si="15"/>
        <v>3.8499999999999996</v>
      </c>
      <c r="D176" s="30">
        <v>0.72838530000000001</v>
      </c>
      <c r="E176" s="1">
        <v>0.66993420000000004</v>
      </c>
      <c r="F176" s="1">
        <v>1.994712E-16</v>
      </c>
      <c r="G176" s="1">
        <v>-2.1260130000000001E-16</v>
      </c>
      <c r="H176" s="1">
        <v>1.524453E-16</v>
      </c>
      <c r="I176" s="1">
        <v>0.33006580000000002</v>
      </c>
      <c r="J176" s="1">
        <v>3.7581480000000001E-16</v>
      </c>
      <c r="K176" s="1">
        <v>-8.9193770000000009E-19</v>
      </c>
      <c r="L176" s="1">
        <v>-9.8764320000000003E-16</v>
      </c>
      <c r="M176" s="1">
        <v>-3.5714489999999998E-17</v>
      </c>
      <c r="N176" s="1">
        <v>1.451769E-17</v>
      </c>
      <c r="O176" s="1">
        <v>1.321902E-16</v>
      </c>
      <c r="P176" s="1">
        <v>3.4374769999999998E-16</v>
      </c>
      <c r="Q176" s="1">
        <v>0</v>
      </c>
      <c r="R176" s="1">
        <v>0</v>
      </c>
      <c r="S176" s="1">
        <v>-2.9512599999999998E-17</v>
      </c>
      <c r="T176" s="1">
        <v>-1.1462389999999999E-16</v>
      </c>
      <c r="U176" s="2">
        <f t="shared" si="14"/>
        <v>1</v>
      </c>
      <c r="X176" s="1">
        <f>E176*Data!B$2</f>
        <v>4.4640363995892605</v>
      </c>
      <c r="Y176" s="1">
        <f>F176*Data!C$2</f>
        <v>2.0040887421695999E-16</v>
      </c>
      <c r="Z176" s="1">
        <f>G176*Data!D$2</f>
        <v>-2.3998917348950998E-16</v>
      </c>
      <c r="AA176" s="1">
        <f>H176*Data!E$2</f>
        <v>1.5793720291061999E-16</v>
      </c>
      <c r="AB176" s="1">
        <f>I176*Data!F$2</f>
        <v>0.38596359846029998</v>
      </c>
      <c r="AC176" s="1">
        <f>J176*Data!G$2</f>
        <v>3.8583372191616007E-16</v>
      </c>
      <c r="AD176" s="1">
        <f>K176*Data!H$2</f>
        <v>-9.1384190603660013E-19</v>
      </c>
      <c r="AE176" s="1">
        <f>L176*Data!I$2</f>
        <v>-1.01312597478912E-15</v>
      </c>
      <c r="AF176" s="1">
        <f>M176*Data!J$2</f>
        <v>-3.5367220156484998E-17</v>
      </c>
      <c r="AG176" s="1">
        <f>N176*Data!K$2</f>
        <v>1.4302833995076001E-17</v>
      </c>
      <c r="AH176" s="1">
        <f>O176*Data!L$2</f>
        <v>1.3373106184727998E-16</v>
      </c>
      <c r="AI176" s="1">
        <f>P176*Data!M$2</f>
        <v>3.3484731580205998E-16</v>
      </c>
      <c r="AJ176" s="1">
        <f>Q176*Data!N$2</f>
        <v>0</v>
      </c>
      <c r="AK176" s="1">
        <f>R176*Data!O$2</f>
        <v>0</v>
      </c>
      <c r="AL176" s="1">
        <f>S176*Data!P$2</f>
        <v>-2.8401149581479996E-17</v>
      </c>
      <c r="AM176" s="1">
        <f>T176*Data!Q$2</f>
        <v>-1.1332754954056E-16</v>
      </c>
      <c r="AN176" s="4">
        <f t="shared" si="16"/>
        <v>4.8499999980495598</v>
      </c>
      <c r="AO176" s="4">
        <f t="shared" si="17"/>
        <v>4.8499999999999996</v>
      </c>
    </row>
    <row r="177" spans="2:41" x14ac:dyDescent="0.2">
      <c r="B177" s="18">
        <v>4.875</v>
      </c>
      <c r="C177" s="4">
        <f t="shared" si="15"/>
        <v>3.875</v>
      </c>
      <c r="D177" s="30">
        <v>0.73321433000000003</v>
      </c>
      <c r="E177" s="1">
        <v>0.67448459999999999</v>
      </c>
      <c r="F177" s="1">
        <v>2.0087160000000001E-16</v>
      </c>
      <c r="G177" s="1">
        <v>-2.1597740000000001E-16</v>
      </c>
      <c r="H177" s="1">
        <v>1.5285440000000001E-16</v>
      </c>
      <c r="I177" s="1">
        <v>0.32551540000000001</v>
      </c>
      <c r="J177" s="1">
        <v>2.8135960000000002E-16</v>
      </c>
      <c r="K177" s="1">
        <v>-9.0527170000000002E-19</v>
      </c>
      <c r="L177" s="1">
        <v>-9.6357149999999997E-17</v>
      </c>
      <c r="M177" s="1">
        <v>-3.9427209999999997E-17</v>
      </c>
      <c r="N177" s="1">
        <v>1.362725E-17</v>
      </c>
      <c r="O177" s="1">
        <v>1.335823E-16</v>
      </c>
      <c r="P177" s="1">
        <v>3.415612E-16</v>
      </c>
      <c r="Q177" s="1">
        <v>0</v>
      </c>
      <c r="R177" s="1">
        <v>0</v>
      </c>
      <c r="S177" s="1">
        <v>-2.9950269999999999E-17</v>
      </c>
      <c r="T177" s="1">
        <v>-1.150497E-16</v>
      </c>
      <c r="U177" s="2">
        <f t="shared" si="14"/>
        <v>1.0000000000000007</v>
      </c>
      <c r="X177" s="1">
        <f>E177*Data!B$2</f>
        <v>4.4943575135623801</v>
      </c>
      <c r="Y177" s="1">
        <f>F177*Data!C$2</f>
        <v>2.0181585721727999E-16</v>
      </c>
      <c r="Z177" s="1">
        <f>G177*Data!D$2</f>
        <v>-2.4380019180698003E-16</v>
      </c>
      <c r="AA177" s="1">
        <f>H177*Data!E$2</f>
        <v>1.5836104090176E-16</v>
      </c>
      <c r="AB177" s="1">
        <f>I177*Data!F$2</f>
        <v>0.38064257229389997</v>
      </c>
      <c r="AC177" s="1">
        <f>J177*Data!G$2</f>
        <v>2.8886042184832003E-16</v>
      </c>
      <c r="AD177" s="1">
        <f>K177*Data!H$2</f>
        <v>-9.2750336240860009E-19</v>
      </c>
      <c r="AE177" s="1">
        <f>L177*Data!I$2</f>
        <v>-9.8843318641440008E-17</v>
      </c>
      <c r="AF177" s="1">
        <f>M177*Data!J$2</f>
        <v>-3.9043839523564998E-17</v>
      </c>
      <c r="AG177" s="1">
        <f>N177*Data!K$2</f>
        <v>1.3425572150899999E-17</v>
      </c>
      <c r="AH177" s="1">
        <f>O177*Data!L$2</f>
        <v>1.3513938872171998E-16</v>
      </c>
      <c r="AI177" s="1">
        <f>P177*Data!M$2</f>
        <v>3.3271742909735999E-16</v>
      </c>
      <c r="AJ177" s="1">
        <f>Q177*Data!N$2</f>
        <v>0</v>
      </c>
      <c r="AK177" s="1">
        <f>R177*Data!O$2</f>
        <v>0</v>
      </c>
      <c r="AL177" s="1">
        <f>S177*Data!P$2</f>
        <v>-2.8822336841745997E-17</v>
      </c>
      <c r="AM177" s="1">
        <f>T177*Data!Q$2</f>
        <v>-1.1374853391288E-16</v>
      </c>
      <c r="AN177" s="4">
        <f t="shared" si="16"/>
        <v>4.8750000858562803</v>
      </c>
      <c r="AO177" s="4">
        <f t="shared" si="17"/>
        <v>4.875</v>
      </c>
    </row>
    <row r="178" spans="2:41" x14ac:dyDescent="0.2">
      <c r="B178" s="18">
        <v>4.9000000000000004</v>
      </c>
      <c r="C178" s="4">
        <f t="shared" si="15"/>
        <v>3.9000000000000004</v>
      </c>
      <c r="D178" s="30">
        <v>0.73804497999999996</v>
      </c>
      <c r="E178" s="1">
        <v>0.67903500000000006</v>
      </c>
      <c r="F178" s="1">
        <v>1.4676069999999999E-16</v>
      </c>
      <c r="G178" s="1">
        <v>-2.1935349999999999E-16</v>
      </c>
      <c r="H178" s="1">
        <v>1.5326350000000001E-16</v>
      </c>
      <c r="I178" s="1">
        <v>0.320965</v>
      </c>
      <c r="J178" s="1">
        <v>4.08949E-16</v>
      </c>
      <c r="K178" s="1">
        <v>-9.1860579999999997E-19</v>
      </c>
      <c r="L178" s="1">
        <v>-9.3249500000000003E-17</v>
      </c>
      <c r="M178" s="1">
        <v>-4.3139940000000002E-17</v>
      </c>
      <c r="N178" s="1">
        <v>1.273681E-17</v>
      </c>
      <c r="O178" s="1">
        <v>1.3497450000000001E-16</v>
      </c>
      <c r="P178" s="1">
        <v>3.3937470000000002E-16</v>
      </c>
      <c r="Q178" s="1">
        <v>0</v>
      </c>
      <c r="R178" s="1">
        <v>0</v>
      </c>
      <c r="S178" s="1">
        <v>2.512321E-17</v>
      </c>
      <c r="T178" s="1">
        <v>-1.1547560000000001E-16</v>
      </c>
      <c r="U178" s="2">
        <f t="shared" si="14"/>
        <v>1.0000000000000009</v>
      </c>
      <c r="X178" s="1">
        <f>E178*Data!B$2</f>
        <v>4.5246786275355007</v>
      </c>
      <c r="Y178" s="1">
        <f>F178*Data!C$2</f>
        <v>1.4745059269855999E-16</v>
      </c>
      <c r="Z178" s="1">
        <f>G178*Data!D$2</f>
        <v>-2.4761121012444998E-16</v>
      </c>
      <c r="AA178" s="1">
        <f>H178*Data!E$2</f>
        <v>1.5878487889290001E-16</v>
      </c>
      <c r="AB178" s="1">
        <f>I178*Data!F$2</f>
        <v>0.37532154612749996</v>
      </c>
      <c r="AC178" s="1">
        <f>J178*Data!G$2</f>
        <v>4.1985125318080006E-16</v>
      </c>
      <c r="AD178" s="1">
        <f>K178*Data!H$2</f>
        <v>-9.4116492123639996E-19</v>
      </c>
      <c r="AE178" s="1">
        <f>L178*Data!I$2</f>
        <v>-9.5655486299200007E-17</v>
      </c>
      <c r="AF178" s="1">
        <f>M178*Data!J$2</f>
        <v>-4.2720468793410001E-17</v>
      </c>
      <c r="AG178" s="1">
        <f>N178*Data!K$2</f>
        <v>1.2548310306724E-17</v>
      </c>
      <c r="AH178" s="1">
        <f>O178*Data!L$2</f>
        <v>1.3654781676179998E-16</v>
      </c>
      <c r="AI178" s="1">
        <f>P178*Data!M$2</f>
        <v>3.3058754239266E-16</v>
      </c>
      <c r="AJ178" s="1">
        <f>Q178*Data!N$2</f>
        <v>0</v>
      </c>
      <c r="AK178" s="1">
        <f>R178*Data!O$2</f>
        <v>0</v>
      </c>
      <c r="AL178" s="1">
        <f>S178*Data!P$2</f>
        <v>2.4177064886758001E-17</v>
      </c>
      <c r="AM178" s="1">
        <f>T178*Data!Q$2</f>
        <v>-1.1416961715424001E-16</v>
      </c>
      <c r="AN178" s="4">
        <f t="shared" si="16"/>
        <v>4.9000001736630008</v>
      </c>
      <c r="AO178" s="4">
        <f t="shared" si="17"/>
        <v>4.9000000000000004</v>
      </c>
    </row>
    <row r="179" spans="2:41" x14ac:dyDescent="0.2">
      <c r="B179" s="18">
        <v>4.9249999999999998</v>
      </c>
      <c r="C179" s="4">
        <f t="shared" si="15"/>
        <v>3.9249999999999998</v>
      </c>
      <c r="D179" s="30">
        <v>0.74287723000000006</v>
      </c>
      <c r="E179" s="1">
        <v>0.68358540000000001</v>
      </c>
      <c r="F179" s="1">
        <v>9.2649889999999994E-17</v>
      </c>
      <c r="G179" s="1">
        <v>-2.2272969999999998E-16</v>
      </c>
      <c r="H179" s="1">
        <v>1.5367259999999999E-16</v>
      </c>
      <c r="I179" s="1">
        <v>0.31641459999999999</v>
      </c>
      <c r="J179" s="1">
        <v>4.2551610000000002E-16</v>
      </c>
      <c r="K179" s="1">
        <v>-9.3193989999999992E-19</v>
      </c>
      <c r="L179" s="1">
        <v>-9.7832030000000003E-16</v>
      </c>
      <c r="M179" s="1">
        <v>-4.6852660000000001E-17</v>
      </c>
      <c r="N179" s="1">
        <v>1.184637E-17</v>
      </c>
      <c r="O179" s="1">
        <v>1.3636660000000001E-16</v>
      </c>
      <c r="P179" s="1">
        <v>3.3718819999999999E-16</v>
      </c>
      <c r="Q179" s="1">
        <v>0</v>
      </c>
      <c r="R179" s="1">
        <v>0</v>
      </c>
      <c r="S179" s="1">
        <v>-3.0825610000000002E-17</v>
      </c>
      <c r="T179" s="1">
        <v>-1.1590139999999999E-16</v>
      </c>
      <c r="U179" s="2">
        <f t="shared" si="14"/>
        <v>0.99999999999999978</v>
      </c>
      <c r="X179" s="1">
        <f>E179*Data!B$2</f>
        <v>4.5549997415086203</v>
      </c>
      <c r="Y179" s="1">
        <f>F179*Data!C$2</f>
        <v>9.308541860291199E-17</v>
      </c>
      <c r="Z179" s="1">
        <f>G179*Data!D$2</f>
        <v>-2.5142234132418998E-16</v>
      </c>
      <c r="AA179" s="1">
        <f>H179*Data!E$2</f>
        <v>1.5920871688403999E-16</v>
      </c>
      <c r="AB179" s="1">
        <f>I179*Data!F$2</f>
        <v>0.37000051996109995</v>
      </c>
      <c r="AC179" s="1">
        <f>J179*Data!G$2</f>
        <v>4.3686001881312007E-16</v>
      </c>
      <c r="AD179" s="1">
        <f>K179*Data!H$2</f>
        <v>-9.5482648006420002E-19</v>
      </c>
      <c r="AE179" s="1">
        <f>L179*Data!I$2</f>
        <v>-1.0035625290524801E-15</v>
      </c>
      <c r="AF179" s="1">
        <f>M179*Data!J$2</f>
        <v>-4.6397088160490002E-17</v>
      </c>
      <c r="AG179" s="1">
        <f>N179*Data!K$2</f>
        <v>1.1671048462547999E-17</v>
      </c>
      <c r="AH179" s="1">
        <f>O179*Data!L$2</f>
        <v>1.3795614363624E-16</v>
      </c>
      <c r="AI179" s="1">
        <f>P179*Data!M$2</f>
        <v>3.2845765568795997E-16</v>
      </c>
      <c r="AJ179" s="1">
        <f>Q179*Data!N$2</f>
        <v>0</v>
      </c>
      <c r="AK179" s="1">
        <f>R179*Data!O$2</f>
        <v>0</v>
      </c>
      <c r="AL179" s="1">
        <f>S179*Data!P$2</f>
        <v>-2.9664711362278E-17</v>
      </c>
      <c r="AM179" s="1">
        <f>T179*Data!Q$2</f>
        <v>-1.1459060152655998E-16</v>
      </c>
      <c r="AN179" s="4">
        <f t="shared" si="16"/>
        <v>4.9250002614697195</v>
      </c>
      <c r="AO179" s="4">
        <f t="shared" si="17"/>
        <v>4.9249999999999998</v>
      </c>
    </row>
    <row r="180" spans="2:41" x14ac:dyDescent="0.2">
      <c r="B180" s="18">
        <v>4.95</v>
      </c>
      <c r="C180" s="4">
        <f t="shared" si="15"/>
        <v>3.95</v>
      </c>
      <c r="D180" s="30">
        <v>0.74771103999999999</v>
      </c>
      <c r="E180" s="1">
        <v>0.68813570000000002</v>
      </c>
      <c r="F180" s="1">
        <v>1.495614E-16</v>
      </c>
      <c r="G180" s="1">
        <v>-2.2610580000000001E-16</v>
      </c>
      <c r="H180" s="1">
        <v>1.540817E-16</v>
      </c>
      <c r="I180" s="1">
        <v>0.31186429999999998</v>
      </c>
      <c r="J180" s="1">
        <v>4.4208319999999999E-16</v>
      </c>
      <c r="K180" s="1">
        <v>2.68103E-17</v>
      </c>
      <c r="L180" s="1">
        <v>-8.7034200000000002E-17</v>
      </c>
      <c r="M180" s="1">
        <v>-5.0565389999999999E-17</v>
      </c>
      <c r="N180" s="1">
        <v>1.095593E-17</v>
      </c>
      <c r="O180" s="1">
        <v>1.3775879999999999E-16</v>
      </c>
      <c r="P180" s="1">
        <v>3.3500170000000001E-16</v>
      </c>
      <c r="Q180" s="1">
        <v>0</v>
      </c>
      <c r="R180" s="1">
        <v>0</v>
      </c>
      <c r="S180" s="1">
        <v>-3.1263280000000003E-17</v>
      </c>
      <c r="T180" s="1">
        <v>-1.163272E-16</v>
      </c>
      <c r="U180" s="2">
        <f t="shared" si="14"/>
        <v>1.0000000000000009</v>
      </c>
      <c r="X180" s="1">
        <f>E180*Data!B$2</f>
        <v>4.5853201891422106</v>
      </c>
      <c r="Y180" s="1">
        <f>F180*Data!C$2</f>
        <v>1.5026445822911999E-16</v>
      </c>
      <c r="Z180" s="1">
        <f>G180*Data!D$2</f>
        <v>-2.5523335964165998E-16</v>
      </c>
      <c r="AA180" s="1">
        <f>H180*Data!E$2</f>
        <v>1.5963255487517999E-16</v>
      </c>
      <c r="AB180" s="1">
        <f>I180*Data!F$2</f>
        <v>0.36467961073004995</v>
      </c>
      <c r="AC180" s="1">
        <f>J180*Data!G$2</f>
        <v>4.5386878444543999E-16</v>
      </c>
      <c r="AD180" s="1">
        <f>K180*Data!H$2</f>
        <v>2.7468707347400002E-17</v>
      </c>
      <c r="AE180" s="1">
        <f>L180*Data!I$2</f>
        <v>-8.9279821614720004E-17</v>
      </c>
      <c r="AF180" s="1">
        <f>M180*Data!J$2</f>
        <v>-5.0073717430334999E-17</v>
      </c>
      <c r="AG180" s="1">
        <f>N180*Data!K$2</f>
        <v>1.0793786618371999E-17</v>
      </c>
      <c r="AH180" s="1">
        <f>O180*Data!L$2</f>
        <v>1.3936457167631998E-16</v>
      </c>
      <c r="AI180" s="1">
        <f>P180*Data!M$2</f>
        <v>3.2632776898325998E-16</v>
      </c>
      <c r="AJ180" s="1">
        <f>Q180*Data!N$2</f>
        <v>0</v>
      </c>
      <c r="AK180" s="1">
        <f>R180*Data!O$2</f>
        <v>0</v>
      </c>
      <c r="AL180" s="1">
        <f>S180*Data!P$2</f>
        <v>-3.0085898622544001E-17</v>
      </c>
      <c r="AM180" s="1">
        <f>T180*Data!Q$2</f>
        <v>-1.1501158589887999E-16</v>
      </c>
      <c r="AN180" s="4">
        <f t="shared" si="16"/>
        <v>4.9499997998722618</v>
      </c>
      <c r="AO180" s="4">
        <f t="shared" si="17"/>
        <v>4.95</v>
      </c>
    </row>
    <row r="181" spans="2:41" x14ac:dyDescent="0.2">
      <c r="B181" s="18">
        <v>4.9749999999999996</v>
      </c>
      <c r="C181" s="4">
        <f t="shared" si="15"/>
        <v>3.9749999999999996</v>
      </c>
      <c r="D181" s="30">
        <v>0.75254637000000002</v>
      </c>
      <c r="E181" s="1">
        <v>0.69268609999999997</v>
      </c>
      <c r="F181" s="1">
        <v>1.5096170000000001E-16</v>
      </c>
      <c r="G181" s="1">
        <v>-2.2948189999999999E-16</v>
      </c>
      <c r="H181" s="1">
        <v>1.544908E-16</v>
      </c>
      <c r="I181" s="1">
        <v>0.30731389999999997</v>
      </c>
      <c r="J181" s="1">
        <v>4.5865030000000001E-16</v>
      </c>
      <c r="K181" s="1">
        <v>-9.5860799999999999E-19</v>
      </c>
      <c r="L181" s="1">
        <v>-8.3926549999999995E-17</v>
      </c>
      <c r="M181" s="1">
        <v>-5.4278109999999999E-17</v>
      </c>
      <c r="N181" s="1">
        <v>1.006548E-17</v>
      </c>
      <c r="O181" s="1">
        <v>1.39151E-16</v>
      </c>
      <c r="P181" s="1">
        <v>3.3281519999999998E-16</v>
      </c>
      <c r="Q181" s="1">
        <v>0</v>
      </c>
      <c r="R181" s="1">
        <v>0</v>
      </c>
      <c r="S181" s="1">
        <v>-3.1700949999999998E-17</v>
      </c>
      <c r="T181" s="1">
        <v>-1.1675310000000001E-16</v>
      </c>
      <c r="U181" s="2">
        <f t="shared" si="14"/>
        <v>1.0000000000000007</v>
      </c>
      <c r="X181" s="1">
        <f>E181*Data!B$2</f>
        <v>4.6156413031153303</v>
      </c>
      <c r="Y181" s="1">
        <f>F181*Data!C$2</f>
        <v>1.5167134075936001E-16</v>
      </c>
      <c r="Z181" s="1">
        <f>G181*Data!D$2</f>
        <v>-2.5904437795912998E-16</v>
      </c>
      <c r="AA181" s="1">
        <f>H181*Data!E$2</f>
        <v>1.6005639286632E-16</v>
      </c>
      <c r="AB181" s="1">
        <f>I181*Data!F$2</f>
        <v>0.35935858456364994</v>
      </c>
      <c r="AC181" s="1">
        <f>J181*Data!G$2</f>
        <v>4.7087755007776011E-16</v>
      </c>
      <c r="AD181" s="1">
        <f>K181*Data!H$2</f>
        <v>-9.8214949526400005E-19</v>
      </c>
      <c r="AE181" s="1">
        <f>L181*Data!I$2</f>
        <v>-8.6091989272480003E-17</v>
      </c>
      <c r="AF181" s="1">
        <f>M181*Data!J$2</f>
        <v>-5.3750336797414999E-17</v>
      </c>
      <c r="AG181" s="1">
        <f>N181*Data!K$2</f>
        <v>9.9165149221920003E-18</v>
      </c>
      <c r="AH181" s="1">
        <f>O181*Data!L$2</f>
        <v>1.4077299971639999E-16</v>
      </c>
      <c r="AI181" s="1">
        <f>P181*Data!M$2</f>
        <v>3.2419788227855995E-16</v>
      </c>
      <c r="AJ181" s="1">
        <f>Q181*Data!N$2</f>
        <v>0</v>
      </c>
      <c r="AK181" s="1">
        <f>R181*Data!O$2</f>
        <v>0</v>
      </c>
      <c r="AL181" s="1">
        <f>S181*Data!P$2</f>
        <v>-3.0507085882809995E-17</v>
      </c>
      <c r="AM181" s="1">
        <f>T181*Data!Q$2</f>
        <v>-1.1543266914024E-16</v>
      </c>
      <c r="AN181" s="4">
        <f t="shared" si="16"/>
        <v>4.9749998876789814</v>
      </c>
      <c r="AO181" s="4">
        <f t="shared" si="17"/>
        <v>4.9749999999999996</v>
      </c>
    </row>
    <row r="182" spans="2:41" x14ac:dyDescent="0.2">
      <c r="B182" s="18">
        <v>5</v>
      </c>
      <c r="C182" s="4">
        <f t="shared" si="15"/>
        <v>4</v>
      </c>
      <c r="D182" s="30">
        <v>0.75738320999999997</v>
      </c>
      <c r="E182" s="1">
        <v>0.69723650000000004</v>
      </c>
      <c r="F182" s="1">
        <v>1.5236200000000001E-16</v>
      </c>
      <c r="G182" s="1">
        <v>-2.328581E-16</v>
      </c>
      <c r="H182" s="1">
        <v>1.5489990000000001E-16</v>
      </c>
      <c r="I182" s="1">
        <v>0.30276350000000002</v>
      </c>
      <c r="J182" s="1">
        <v>4.1970620000000001E-16</v>
      </c>
      <c r="K182" s="1">
        <v>-9.7194209999999994E-19</v>
      </c>
      <c r="L182" s="1">
        <v>8.0735949999999996E-16</v>
      </c>
      <c r="M182" s="1">
        <v>-5.7990830000000005E-17</v>
      </c>
      <c r="N182" s="1">
        <v>9.1750409999999993E-18</v>
      </c>
      <c r="O182" s="1">
        <v>1.405431E-16</v>
      </c>
      <c r="P182" s="1">
        <v>3.306287E-16</v>
      </c>
      <c r="Q182" s="1">
        <v>0</v>
      </c>
      <c r="R182" s="1">
        <v>0</v>
      </c>
      <c r="S182" s="1">
        <v>-8.7649769999999996E-17</v>
      </c>
      <c r="T182" s="1">
        <v>-1.1717889999999999E-16</v>
      </c>
      <c r="U182" s="2">
        <f t="shared" si="14"/>
        <v>1.0000000000000016</v>
      </c>
      <c r="X182" s="1">
        <f>E182*Data!B$2</f>
        <v>4.6459624170884508</v>
      </c>
      <c r="Y182" s="1">
        <f>F182*Data!C$2</f>
        <v>1.5307822328960001E-16</v>
      </c>
      <c r="Z182" s="1">
        <f>G182*Data!D$2</f>
        <v>-2.6285550915886998E-16</v>
      </c>
      <c r="AA182" s="1">
        <f>H182*Data!E$2</f>
        <v>1.6048023085746001E-16</v>
      </c>
      <c r="AB182" s="1">
        <f>I182*Data!F$2</f>
        <v>0.35403755839724999</v>
      </c>
      <c r="AC182" s="1">
        <f>J182*Data!G$2</f>
        <v>4.3089523152704004E-16</v>
      </c>
      <c r="AD182" s="1">
        <f>K182*Data!H$2</f>
        <v>-9.9581105409180011E-19</v>
      </c>
      <c r="AE182" s="1">
        <f>L182*Data!I$2</f>
        <v>8.2819066687520001E-16</v>
      </c>
      <c r="AF182" s="1">
        <f>M182*Data!J$2</f>
        <v>-5.7426956164495006E-17</v>
      </c>
      <c r="AG182" s="1">
        <f>N182*Data!K$2</f>
        <v>9.0392540632163996E-18</v>
      </c>
      <c r="AH182" s="1">
        <f>O182*Data!L$2</f>
        <v>1.4218132659083998E-16</v>
      </c>
      <c r="AI182" s="1">
        <f>P182*Data!M$2</f>
        <v>3.2206799557385996E-16</v>
      </c>
      <c r="AJ182" s="1">
        <f>Q182*Data!N$2</f>
        <v>0</v>
      </c>
      <c r="AK182" s="1">
        <f>R182*Data!O$2</f>
        <v>0</v>
      </c>
      <c r="AL182" s="1">
        <f>S182*Data!P$2</f>
        <v>-8.4348862131845999E-17</v>
      </c>
      <c r="AM182" s="1">
        <f>T182*Data!Q$2</f>
        <v>-1.1585365351255997E-16</v>
      </c>
      <c r="AN182" s="4">
        <f t="shared" si="16"/>
        <v>4.9999999754857019</v>
      </c>
      <c r="AO182" s="4">
        <f t="shared" si="17"/>
        <v>5</v>
      </c>
    </row>
    <row r="183" spans="2:41" x14ac:dyDescent="0.2">
      <c r="B183" s="18">
        <v>5.0250000000000004</v>
      </c>
      <c r="C183" s="4">
        <f t="shared" si="15"/>
        <v>4.0250000000000004</v>
      </c>
      <c r="D183" s="30">
        <v>0.76222151999999999</v>
      </c>
      <c r="E183" s="1">
        <v>0.70178689999999999</v>
      </c>
      <c r="F183" s="1">
        <v>9.8251159999999995E-17</v>
      </c>
      <c r="G183" s="1">
        <v>-2.3623419999999998E-16</v>
      </c>
      <c r="H183" s="1">
        <v>1.5530909999999999E-16</v>
      </c>
      <c r="I183" s="1">
        <v>0.29821310000000001</v>
      </c>
      <c r="J183" s="1">
        <v>4.9178449999999995E-16</v>
      </c>
      <c r="K183" s="1">
        <v>-9.8527610000000006E-19</v>
      </c>
      <c r="L183" s="1">
        <v>-7.7711249999999994E-17</v>
      </c>
      <c r="M183" s="1">
        <v>-6.1703559999999997E-17</v>
      </c>
      <c r="N183" s="1">
        <v>8.2845999999999998E-18</v>
      </c>
      <c r="O183" s="1">
        <v>1.419353E-16</v>
      </c>
      <c r="P183" s="1">
        <v>3.284423E-16</v>
      </c>
      <c r="Q183" s="1">
        <v>0</v>
      </c>
      <c r="R183" s="1">
        <v>0</v>
      </c>
      <c r="S183" s="1">
        <v>2.2934860000000001E-17</v>
      </c>
      <c r="T183" s="1">
        <v>-1.1760469999999999E-16</v>
      </c>
      <c r="U183" s="2">
        <f t="shared" si="14"/>
        <v>1.0000000000000007</v>
      </c>
      <c r="X183" s="1">
        <f>E183*Data!B$2</f>
        <v>4.6762835310615705</v>
      </c>
      <c r="Y183" s="1">
        <f>F183*Data!C$2</f>
        <v>9.8713019052927991E-17</v>
      </c>
      <c r="Z183" s="1">
        <f>G183*Data!D$2</f>
        <v>-2.6666652747633998E-16</v>
      </c>
      <c r="AA183" s="1">
        <f>H183*Data!E$2</f>
        <v>1.6090417245114E-16</v>
      </c>
      <c r="AB183" s="1">
        <f>I183*Data!F$2</f>
        <v>0.34871653223084997</v>
      </c>
      <c r="AC183" s="1">
        <f>J183*Data!G$2</f>
        <v>5.0489508134240005E-16</v>
      </c>
      <c r="AD183" s="1">
        <f>K183*Data!H$2</f>
        <v>-1.0094725104638001E-18</v>
      </c>
      <c r="AE183" s="1">
        <f>L183*Data!I$2</f>
        <v>-7.9716324588000001E-17</v>
      </c>
      <c r="AF183" s="1">
        <f>M183*Data!J$2</f>
        <v>-6.1103585434340003E-17</v>
      </c>
      <c r="AG183" s="1">
        <f>N183*Data!K$2</f>
        <v>8.1619912338399997E-18</v>
      </c>
      <c r="AH183" s="1">
        <f>O183*Data!L$2</f>
        <v>1.4358975463091999E-16</v>
      </c>
      <c r="AI183" s="1">
        <f>P183*Data!M$2</f>
        <v>3.1993820627993999E-16</v>
      </c>
      <c r="AJ183" s="1">
        <f>Q183*Data!N$2</f>
        <v>0</v>
      </c>
      <c r="AK183" s="1">
        <f>R183*Data!O$2</f>
        <v>0</v>
      </c>
      <c r="AL183" s="1">
        <f>S183*Data!P$2</f>
        <v>2.2071128585427999E-17</v>
      </c>
      <c r="AM183" s="1">
        <f>T183*Data!Q$2</f>
        <v>-1.1627463788488E-16</v>
      </c>
      <c r="AN183" s="4">
        <f t="shared" si="16"/>
        <v>5.0250000632924214</v>
      </c>
      <c r="AO183" s="4">
        <f t="shared" si="17"/>
        <v>5.0250000000000004</v>
      </c>
    </row>
    <row r="184" spans="2:41" x14ac:dyDescent="0.2">
      <c r="B184" s="18">
        <v>5.05</v>
      </c>
      <c r="C184" s="4">
        <f t="shared" si="15"/>
        <v>4.05</v>
      </c>
      <c r="D184" s="30">
        <v>0.76706127000000002</v>
      </c>
      <c r="E184" s="1">
        <v>0.70633729999999995</v>
      </c>
      <c r="F184" s="1">
        <v>1.5516259999999999E-16</v>
      </c>
      <c r="G184" s="1">
        <v>-2.3961039999999999E-16</v>
      </c>
      <c r="H184" s="1">
        <v>1.557182E-16</v>
      </c>
      <c r="I184" s="1">
        <v>0.2936627</v>
      </c>
      <c r="J184" s="1">
        <v>4.5284040000000001E-16</v>
      </c>
      <c r="K184" s="1">
        <v>-9.9861020000000001E-19</v>
      </c>
      <c r="L184" s="1">
        <v>-7.46036E-17</v>
      </c>
      <c r="M184" s="1">
        <v>-6.5416280000000003E-17</v>
      </c>
      <c r="N184" s="1">
        <v>7.3941579999999992E-18</v>
      </c>
      <c r="O184" s="1">
        <v>1.4332750000000001E-16</v>
      </c>
      <c r="P184" s="1">
        <v>3.2625580000000002E-16</v>
      </c>
      <c r="Q184" s="1">
        <v>0</v>
      </c>
      <c r="R184" s="1">
        <v>0</v>
      </c>
      <c r="S184" s="1">
        <v>-3.3013960000000001E-17</v>
      </c>
      <c r="T184" s="1">
        <v>-1.180305E-16</v>
      </c>
      <c r="U184" s="2">
        <f t="shared" si="14"/>
        <v>1.0000000000000007</v>
      </c>
      <c r="X184" s="1">
        <f>E184*Data!B$2</f>
        <v>4.7066046450346901</v>
      </c>
      <c r="Y184" s="1">
        <f>F184*Data!C$2</f>
        <v>1.5589198835007998E-16</v>
      </c>
      <c r="Z184" s="1">
        <f>G184*Data!D$2</f>
        <v>-2.7047765867607997E-16</v>
      </c>
      <c r="AA184" s="1">
        <f>H184*Data!E$2</f>
        <v>1.6132801044227998E-16</v>
      </c>
      <c r="AB184" s="1">
        <f>I184*Data!F$2</f>
        <v>0.34339550606444996</v>
      </c>
      <c r="AC184" s="1">
        <f>J184*Data!G$2</f>
        <v>4.6491276279168003E-16</v>
      </c>
      <c r="AD184" s="1">
        <f>K184*Data!H$2</f>
        <v>-1.0231340692916001E-18</v>
      </c>
      <c r="AE184" s="1">
        <f>L184*Data!I$2</f>
        <v>-7.6528492245760012E-17</v>
      </c>
      <c r="AF184" s="1">
        <f>M184*Data!J$2</f>
        <v>-6.4780204801419997E-17</v>
      </c>
      <c r="AG184" s="1">
        <f>N184*Data!K$2</f>
        <v>7.2847274192631993E-18</v>
      </c>
      <c r="AH184" s="1">
        <f>O184*Data!L$2</f>
        <v>1.4499818267099999E-16</v>
      </c>
      <c r="AI184" s="1">
        <f>P184*Data!M$2</f>
        <v>3.1780831957524E-16</v>
      </c>
      <c r="AJ184" s="1">
        <f>Q184*Data!N$2</f>
        <v>0</v>
      </c>
      <c r="AK184" s="1">
        <f>R184*Data!O$2</f>
        <v>0</v>
      </c>
      <c r="AL184" s="1">
        <f>S184*Data!P$2</f>
        <v>-3.1770647663607999E-17</v>
      </c>
      <c r="AM184" s="1">
        <f>T184*Data!Q$2</f>
        <v>-1.166956222572E-16</v>
      </c>
      <c r="AN184" s="4">
        <f t="shared" si="16"/>
        <v>5.050000151099141</v>
      </c>
      <c r="AO184" s="4">
        <f t="shared" si="17"/>
        <v>5.05</v>
      </c>
    </row>
    <row r="185" spans="2:41" x14ac:dyDescent="0.2">
      <c r="B185" s="18">
        <v>5.0750000000000002</v>
      </c>
      <c r="C185" s="4">
        <f t="shared" si="15"/>
        <v>4.0750000000000002</v>
      </c>
      <c r="D185" s="30">
        <v>0.77190243999999997</v>
      </c>
      <c r="E185" s="1">
        <v>0.71088770000000001</v>
      </c>
      <c r="F185" s="1">
        <v>2.1207409999999999E-16</v>
      </c>
      <c r="G185" s="1">
        <v>-2.4298650000000002E-16</v>
      </c>
      <c r="H185" s="1">
        <v>1.561273E-16</v>
      </c>
      <c r="I185" s="1">
        <v>0.28911229999999999</v>
      </c>
      <c r="J185" s="1">
        <v>4.1389630000000001E-16</v>
      </c>
      <c r="K185" s="1">
        <v>-1.0119440000000001E-18</v>
      </c>
      <c r="L185" s="1">
        <v>-9.5967440000000007E-16</v>
      </c>
      <c r="M185" s="1">
        <v>-6.9129009999999995E-17</v>
      </c>
      <c r="N185" s="1">
        <v>6.5037160000000002E-18</v>
      </c>
      <c r="O185" s="1">
        <v>1.4471960000000001E-16</v>
      </c>
      <c r="P185" s="1">
        <v>3.2406929999999999E-16</v>
      </c>
      <c r="Q185" s="1">
        <v>0</v>
      </c>
      <c r="R185" s="1">
        <v>0</v>
      </c>
      <c r="S185" s="1">
        <v>-3.3451630000000002E-17</v>
      </c>
      <c r="T185" s="1">
        <v>-6.2945230000000001E-17</v>
      </c>
      <c r="U185" s="2">
        <f t="shared" si="14"/>
        <v>0.99999999999999967</v>
      </c>
      <c r="X185" s="1">
        <f>E185*Data!B$2</f>
        <v>4.7369257590078107</v>
      </c>
      <c r="Y185" s="1">
        <f>F185*Data!C$2</f>
        <v>2.1307101792927998E-16</v>
      </c>
      <c r="Z185" s="1">
        <f>G185*Data!D$2</f>
        <v>-2.7428867699355002E-16</v>
      </c>
      <c r="AA185" s="1">
        <f>H185*Data!E$2</f>
        <v>1.6175184843341999E-16</v>
      </c>
      <c r="AB185" s="1">
        <f>I185*Data!F$2</f>
        <v>0.33807447989804995</v>
      </c>
      <c r="AC185" s="1">
        <f>J185*Data!G$2</f>
        <v>4.2493044424096006E-16</v>
      </c>
      <c r="AD185" s="1">
        <f>K185*Data!H$2</f>
        <v>-1.0367953207520001E-18</v>
      </c>
      <c r="AE185" s="1">
        <f>L185*Data!I$2</f>
        <v>-9.8443553499904025E-16</v>
      </c>
      <c r="AF185" s="1">
        <f>M185*Data!J$2</f>
        <v>-6.8456834071264994E-17</v>
      </c>
      <c r="AG185" s="1">
        <f>N185*Data!K$2</f>
        <v>6.4074636046863997E-18</v>
      </c>
      <c r="AH185" s="1">
        <f>O185*Data!L$2</f>
        <v>1.4640650954543999E-16</v>
      </c>
      <c r="AI185" s="1">
        <f>P185*Data!M$2</f>
        <v>3.1567843287053997E-16</v>
      </c>
      <c r="AJ185" s="1">
        <f>Q185*Data!N$2</f>
        <v>0</v>
      </c>
      <c r="AK185" s="1">
        <f>R185*Data!O$2</f>
        <v>0</v>
      </c>
      <c r="AL185" s="1">
        <f>S185*Data!P$2</f>
        <v>-3.2191834923874E-17</v>
      </c>
      <c r="AM185" s="1">
        <f>T185*Data!Q$2</f>
        <v>-6.2233344626791993E-17</v>
      </c>
      <c r="AN185" s="4">
        <f t="shared" si="16"/>
        <v>5.0750002389058597</v>
      </c>
      <c r="AO185" s="4">
        <f t="shared" si="17"/>
        <v>5.0750000000000002</v>
      </c>
    </row>
    <row r="186" spans="2:41" x14ac:dyDescent="0.2">
      <c r="B186" s="18">
        <v>5.0999999999999996</v>
      </c>
      <c r="C186" s="4">
        <f t="shared" si="15"/>
        <v>4.0999999999999996</v>
      </c>
      <c r="D186" s="30">
        <v>0.77674500000000002</v>
      </c>
      <c r="E186" s="1">
        <v>0.71543800000000002</v>
      </c>
      <c r="F186" s="1">
        <v>1.579633E-16</v>
      </c>
      <c r="G186" s="1">
        <v>-2.463626E-16</v>
      </c>
      <c r="H186" s="1">
        <v>1.5653640000000001E-16</v>
      </c>
      <c r="I186" s="1">
        <v>0.28456199999999998</v>
      </c>
      <c r="J186" s="1">
        <v>4.8597460000000005E-16</v>
      </c>
      <c r="K186" s="1">
        <v>2.67303E-17</v>
      </c>
      <c r="L186" s="1">
        <v>-9.5656670000000008E-16</v>
      </c>
      <c r="M186" s="1">
        <v>-7.284173E-17</v>
      </c>
      <c r="N186" s="1">
        <v>5.6132740000000004E-18</v>
      </c>
      <c r="O186" s="1">
        <v>1.4611179999999999E-16</v>
      </c>
      <c r="P186" s="1">
        <v>3.218828E-16</v>
      </c>
      <c r="Q186" s="1">
        <v>0</v>
      </c>
      <c r="R186" s="1">
        <v>0</v>
      </c>
      <c r="S186" s="1">
        <v>-3.3889299999999997E-17</v>
      </c>
      <c r="T186" s="1">
        <v>-1.1888219999999999E-16</v>
      </c>
      <c r="U186" s="2">
        <f t="shared" si="14"/>
        <v>0.99999999999999967</v>
      </c>
      <c r="X186" s="1">
        <f>E186*Data!B$2</f>
        <v>4.7672462066414001</v>
      </c>
      <c r="Y186" s="1">
        <f>F186*Data!C$2</f>
        <v>1.5870585388064E-16</v>
      </c>
      <c r="Z186" s="1">
        <f>G186*Data!D$2</f>
        <v>-2.7809969531101998E-16</v>
      </c>
      <c r="AA186" s="1">
        <f>H186*Data!E$2</f>
        <v>1.6217568642456E-16</v>
      </c>
      <c r="AB186" s="1">
        <f>I186*Data!F$2</f>
        <v>0.33275357066699995</v>
      </c>
      <c r="AC186" s="1">
        <f>J186*Data!G$2</f>
        <v>4.9893029405632006E-16</v>
      </c>
      <c r="AD186" s="1">
        <f>K186*Data!H$2</f>
        <v>2.7386742707400004E-17</v>
      </c>
      <c r="AE186" s="1">
        <f>L186*Data!I$2</f>
        <v>-9.812476513667202E-16</v>
      </c>
      <c r="AF186" s="1">
        <f>M186*Data!J$2</f>
        <v>-7.2133453438345001E-17</v>
      </c>
      <c r="AG186" s="1">
        <f>N186*Data!K$2</f>
        <v>5.5301997901096002E-18</v>
      </c>
      <c r="AH186" s="1">
        <f>O186*Data!L$2</f>
        <v>1.4781493758551997E-16</v>
      </c>
      <c r="AI186" s="1">
        <f>P186*Data!M$2</f>
        <v>3.1354854616583998E-16</v>
      </c>
      <c r="AJ186" s="1">
        <f>Q186*Data!N$2</f>
        <v>0</v>
      </c>
      <c r="AK186" s="1">
        <f>R186*Data!O$2</f>
        <v>0</v>
      </c>
      <c r="AL186" s="1">
        <f>S186*Data!P$2</f>
        <v>-3.2613022184139994E-17</v>
      </c>
      <c r="AM186" s="1">
        <f>T186*Data!Q$2</f>
        <v>-1.1753768987087999E-16</v>
      </c>
      <c r="AN186" s="4">
        <f t="shared" si="16"/>
        <v>5.0999997773084003</v>
      </c>
      <c r="AO186" s="4">
        <f t="shared" si="17"/>
        <v>5.0999999999999996</v>
      </c>
    </row>
    <row r="187" spans="2:41" x14ac:dyDescent="0.2">
      <c r="B187" s="18">
        <v>5.125</v>
      </c>
      <c r="C187" s="4">
        <f t="shared" si="15"/>
        <v>4.125</v>
      </c>
      <c r="D187" s="30">
        <v>0.78158892000000002</v>
      </c>
      <c r="E187" s="1">
        <v>0.71998839999999997</v>
      </c>
      <c r="F187" s="1">
        <v>2.18569E-16</v>
      </c>
      <c r="G187" s="1">
        <v>2.0163290000000001E-16</v>
      </c>
      <c r="H187" s="1">
        <v>1.8603449999999999E-16</v>
      </c>
      <c r="I187" s="1">
        <v>0.28001160000000003</v>
      </c>
      <c r="J187" s="1">
        <v>5.0254169999999997E-16</v>
      </c>
      <c r="K187" s="1">
        <v>-1.8564439999999999E-17</v>
      </c>
      <c r="L187" s="1">
        <v>-9.5345910000000008E-16</v>
      </c>
      <c r="M187" s="1">
        <v>-7.6554449999999994E-17</v>
      </c>
      <c r="N187" s="1">
        <v>-4.6813030000000002E-16</v>
      </c>
      <c r="O187" s="1">
        <v>1.8494949999999999E-16</v>
      </c>
      <c r="P187" s="1">
        <v>-5.0981310000000003E-16</v>
      </c>
      <c r="Q187" s="1">
        <v>-2.7755580000000001E-17</v>
      </c>
      <c r="R187" s="1">
        <v>0</v>
      </c>
      <c r="S187" s="1">
        <v>4.540299E-17</v>
      </c>
      <c r="T187" s="1">
        <v>5.105335E-17</v>
      </c>
      <c r="U187" s="2">
        <f t="shared" si="14"/>
        <v>0.99999999999999944</v>
      </c>
      <c r="X187" s="1">
        <f>E187*Data!B$2</f>
        <v>4.7975673206145197</v>
      </c>
      <c r="Y187" s="1">
        <f>F187*Data!C$2</f>
        <v>2.1959644915519999E-16</v>
      </c>
      <c r="Z187" s="1">
        <f>G187*Data!D$2</f>
        <v>2.2760779458682998E-16</v>
      </c>
      <c r="AA187" s="1">
        <f>H187*Data!E$2</f>
        <v>1.927364672763E-16</v>
      </c>
      <c r="AB187" s="1">
        <f>I187*Data!F$2</f>
        <v>0.3274325445006</v>
      </c>
      <c r="AC187" s="1">
        <f>J187*Data!G$2</f>
        <v>5.1593905968863998E-16</v>
      </c>
      <c r="AD187" s="1">
        <f>K187*Data!H$2</f>
        <v>-1.9020345517519999E-17</v>
      </c>
      <c r="AE187" s="1">
        <f>L187*Data!I$2</f>
        <v>-9.7805987031456024E-16</v>
      </c>
      <c r="AF187" s="1">
        <f>M187*Data!J$2</f>
        <v>-7.5810072805424995E-17</v>
      </c>
      <c r="AG187" s="1">
        <f>N187*Data!K$2</f>
        <v>-4.6120215881212002E-16</v>
      </c>
      <c r="AH187" s="1">
        <f>O187*Data!L$2</f>
        <v>1.8710534535179999E-16</v>
      </c>
      <c r="AI187" s="1">
        <f>P187*Data!M$2</f>
        <v>-4.9661291725218E-16</v>
      </c>
      <c r="AJ187" s="1">
        <f>Q187*Data!N$2</f>
        <v>-2.8211873408526004E-17</v>
      </c>
      <c r="AK187" s="1">
        <f>R187*Data!O$2</f>
        <v>0</v>
      </c>
      <c r="AL187" s="1">
        <f>S187*Data!P$2</f>
        <v>4.3693104316001996E-17</v>
      </c>
      <c r="AM187" s="1">
        <f>T187*Data!Q$2</f>
        <v>5.0475957032839996E-17</v>
      </c>
      <c r="AN187" s="4">
        <f t="shared" si="16"/>
        <v>5.1249998651151181</v>
      </c>
      <c r="AO187" s="4">
        <f t="shared" si="17"/>
        <v>5.125</v>
      </c>
    </row>
    <row r="188" spans="2:41" x14ac:dyDescent="0.2">
      <c r="B188" s="18">
        <v>5.15</v>
      </c>
      <c r="C188" s="4">
        <f t="shared" si="15"/>
        <v>4.1500000000000004</v>
      </c>
      <c r="D188" s="30">
        <v>0.78643419000000003</v>
      </c>
      <c r="E188" s="1">
        <v>0.72453880000000004</v>
      </c>
      <c r="F188" s="1">
        <v>1.6481969999999999E-16</v>
      </c>
      <c r="G188" s="1">
        <v>2.0429370000000001E-16</v>
      </c>
      <c r="H188" s="1">
        <v>1.8706019999999999E-16</v>
      </c>
      <c r="I188" s="1">
        <v>0.27546120000000002</v>
      </c>
      <c r="J188" s="1">
        <v>5.1910879999999999E-16</v>
      </c>
      <c r="K188" s="1">
        <v>-1.910499E-17</v>
      </c>
      <c r="L188" s="1">
        <v>-6.2172999999999997E-17</v>
      </c>
      <c r="M188" s="1">
        <v>-8.0267179999999998E-17</v>
      </c>
      <c r="N188" s="1">
        <v>-4.7108199999999999E-16</v>
      </c>
      <c r="O188" s="1">
        <v>1.872221E-16</v>
      </c>
      <c r="P188" s="1">
        <v>-5.1300709999999996E-16</v>
      </c>
      <c r="Q188" s="1">
        <v>0</v>
      </c>
      <c r="R188" s="1">
        <v>0</v>
      </c>
      <c r="S188" s="1">
        <v>4.501933E-17</v>
      </c>
      <c r="T188" s="1">
        <v>-2.6966379999999999E-18</v>
      </c>
      <c r="U188" s="2">
        <f t="shared" si="14"/>
        <v>1.0000000000000004</v>
      </c>
      <c r="X188" s="1">
        <f>E188*Data!B$2</f>
        <v>4.8278884345876403</v>
      </c>
      <c r="Y188" s="1">
        <f>F188*Data!C$2</f>
        <v>1.6559448444575999E-16</v>
      </c>
      <c r="Z188" s="1">
        <f>G188*Data!D$2</f>
        <v>2.3061136602699002E-16</v>
      </c>
      <c r="AA188" s="1">
        <f>H188*Data!E$2</f>
        <v>1.9379911852908E-16</v>
      </c>
      <c r="AB188" s="1">
        <f>I188*Data!F$2</f>
        <v>0.32211151833419999</v>
      </c>
      <c r="AC188" s="1">
        <f>J188*Data!G$2</f>
        <v>5.3294782532096E-16</v>
      </c>
      <c r="AD188" s="1">
        <f>K188*Data!H$2</f>
        <v>-1.957417034442E-17</v>
      </c>
      <c r="AE188" s="1">
        <f>L188*Data!I$2</f>
        <v>-6.3777162876800007E-17</v>
      </c>
      <c r="AF188" s="1">
        <f>M188*Data!J$2</f>
        <v>-7.9486702075270004E-17</v>
      </c>
      <c r="AG188" s="1">
        <f>N188*Data!K$2</f>
        <v>-4.6411017483279997E-16</v>
      </c>
      <c r="AH188" s="1">
        <f>O188*Data!L$2</f>
        <v>1.8940443568643998E-16</v>
      </c>
      <c r="AI188" s="1">
        <f>P188*Data!M$2</f>
        <v>-4.997242175653799E-16</v>
      </c>
      <c r="AJ188" s="1">
        <f>Q188*Data!N$2</f>
        <v>0</v>
      </c>
      <c r="AK188" s="1">
        <f>R188*Data!O$2</f>
        <v>0</v>
      </c>
      <c r="AL188" s="1">
        <f>S188*Data!P$2</f>
        <v>4.3323893028333998E-17</v>
      </c>
      <c r="AM188" s="1">
        <f>T188*Data!Q$2</f>
        <v>-2.6661401028751998E-18</v>
      </c>
      <c r="AN188" s="4">
        <f t="shared" si="16"/>
        <v>5.1499999529218394</v>
      </c>
      <c r="AO188" s="4">
        <f t="shared" si="17"/>
        <v>5.15</v>
      </c>
    </row>
    <row r="189" spans="2:41" x14ac:dyDescent="0.2">
      <c r="B189" s="18">
        <v>5.1749999999999998</v>
      </c>
      <c r="C189" s="4">
        <f t="shared" si="15"/>
        <v>4.1749999999999998</v>
      </c>
      <c r="D189" s="30">
        <v>0.79128076999999997</v>
      </c>
      <c r="E189" s="1">
        <v>0.72908919999999999</v>
      </c>
      <c r="F189" s="1">
        <v>1.6658159999999999E-16</v>
      </c>
      <c r="G189" s="1">
        <v>2.069546E-16</v>
      </c>
      <c r="H189" s="1">
        <v>1.88086E-16</v>
      </c>
      <c r="I189" s="1">
        <v>0.27091080000000001</v>
      </c>
      <c r="J189" s="1">
        <v>5.3567590000000001E-16</v>
      </c>
      <c r="K189" s="1">
        <v>-1.964553E-17</v>
      </c>
      <c r="L189" s="1">
        <v>-5.9065360000000001E-17</v>
      </c>
      <c r="M189" s="1">
        <v>-8.3979900000000004E-17</v>
      </c>
      <c r="N189" s="1">
        <v>-4.7403369999999996E-16</v>
      </c>
      <c r="O189" s="1">
        <v>1.8949469999999999E-16</v>
      </c>
      <c r="P189" s="1">
        <v>-5.1620109999999999E-16</v>
      </c>
      <c r="Q189" s="1">
        <v>0</v>
      </c>
      <c r="R189" s="1">
        <v>0</v>
      </c>
      <c r="S189" s="1">
        <v>-1.0875479999999999E-17</v>
      </c>
      <c r="T189" s="1">
        <v>-9.3547380000000007E-19</v>
      </c>
      <c r="U189" s="2">
        <f t="shared" si="14"/>
        <v>1.0000000000000004</v>
      </c>
      <c r="X189" s="1">
        <f>E189*Data!B$2</f>
        <v>4.8582095485607599</v>
      </c>
      <c r="Y189" s="1">
        <f>F189*Data!C$2</f>
        <v>1.6736466678527998E-16</v>
      </c>
      <c r="Z189" s="1">
        <f>G189*Data!D$2</f>
        <v>2.3361505034942001E-16</v>
      </c>
      <c r="AA189" s="1">
        <f>H189*Data!E$2</f>
        <v>1.9486187338439998E-16</v>
      </c>
      <c r="AB189" s="1">
        <f>I189*Data!F$2</f>
        <v>0.31679049216779998</v>
      </c>
      <c r="AC189" s="1">
        <f>J189*Data!G$2</f>
        <v>5.4995659095328002E-16</v>
      </c>
      <c r="AD189" s="1">
        <f>K189*Data!H$2</f>
        <v>-2.0127984925740002E-17</v>
      </c>
      <c r="AE189" s="1">
        <f>L189*Data!I$2</f>
        <v>-6.0589340792576006E-17</v>
      </c>
      <c r="AF189" s="1">
        <f>M189*Data!J$2</f>
        <v>-8.3163321442349999E-17</v>
      </c>
      <c r="AG189" s="1">
        <f>N189*Data!K$2</f>
        <v>-4.6701819085347993E-16</v>
      </c>
      <c r="AH189" s="1">
        <f>O189*Data!L$2</f>
        <v>1.9170352602107998E-16</v>
      </c>
      <c r="AI189" s="1">
        <f>P189*Data!M$2</f>
        <v>-5.0283551787857999E-16</v>
      </c>
      <c r="AJ189" s="1">
        <f>Q189*Data!N$2</f>
        <v>0</v>
      </c>
      <c r="AK189" s="1">
        <f>R189*Data!O$2</f>
        <v>0</v>
      </c>
      <c r="AL189" s="1">
        <f>S189*Data!P$2</f>
        <v>-1.0465907248104E-17</v>
      </c>
      <c r="AM189" s="1">
        <f>T189*Data!Q$2</f>
        <v>-9.248939655115201E-19</v>
      </c>
      <c r="AN189" s="4">
        <f t="shared" si="16"/>
        <v>5.175000040728559</v>
      </c>
      <c r="AO189" s="4">
        <f t="shared" si="17"/>
        <v>5.1749999999999998</v>
      </c>
    </row>
    <row r="190" spans="2:41" x14ac:dyDescent="0.2">
      <c r="B190" s="18">
        <v>5.2</v>
      </c>
      <c r="C190" s="4">
        <f t="shared" si="15"/>
        <v>4.2</v>
      </c>
      <c r="D190" s="30">
        <v>0.79612864000000005</v>
      </c>
      <c r="E190" s="1">
        <v>0.73363959999999995</v>
      </c>
      <c r="F190" s="1">
        <v>1.1283239999999999E-16</v>
      </c>
      <c r="G190" s="1">
        <v>2.0961540000000001E-16</v>
      </c>
      <c r="H190" s="1">
        <v>1.891118E-16</v>
      </c>
      <c r="I190" s="1">
        <v>0.2663604</v>
      </c>
      <c r="J190" s="1">
        <v>5.5224300000000003E-16</v>
      </c>
      <c r="K190" s="1">
        <v>-2.0186080000000001E-17</v>
      </c>
      <c r="L190" s="1">
        <v>-9.4413609999999991E-16</v>
      </c>
      <c r="M190" s="1">
        <v>-8.7692629999999996E-17</v>
      </c>
      <c r="N190" s="1">
        <v>-4.7698540000000003E-16</v>
      </c>
      <c r="O190" s="1">
        <v>1.9176719999999999E-16</v>
      </c>
      <c r="P190" s="1">
        <v>-5.1939510000000001E-16</v>
      </c>
      <c r="Q190" s="1">
        <v>0</v>
      </c>
      <c r="R190" s="1">
        <v>0</v>
      </c>
      <c r="S190" s="1">
        <v>-1.1259139999999999E-17</v>
      </c>
      <c r="T190" s="1">
        <v>8.2569060000000001E-19</v>
      </c>
      <c r="U190" s="2">
        <f t="shared" si="14"/>
        <v>0.999999999999999</v>
      </c>
      <c r="X190" s="1">
        <f>E190*Data!B$2</f>
        <v>4.8885306625338796</v>
      </c>
      <c r="Y190" s="1">
        <f>F190*Data!C$2</f>
        <v>1.1336280254591998E-16</v>
      </c>
      <c r="Z190" s="1">
        <f>G190*Data!D$2</f>
        <v>2.3661862178958001E-16</v>
      </c>
      <c r="AA190" s="1">
        <f>H190*Data!E$2</f>
        <v>1.9592462823971999E-16</v>
      </c>
      <c r="AB190" s="1">
        <f>I190*Data!F$2</f>
        <v>0.31146946600139996</v>
      </c>
      <c r="AC190" s="1">
        <f>J190*Data!G$2</f>
        <v>5.6696535658560013E-16</v>
      </c>
      <c r="AD190" s="1">
        <f>K190*Data!H$2</f>
        <v>-2.0681809752640003E-17</v>
      </c>
      <c r="AE190" s="1">
        <f>L190*Data!I$2</f>
        <v>-9.6849632199776E-16</v>
      </c>
      <c r="AF190" s="1">
        <f>M190*Data!J$2</f>
        <v>-8.6839950712194996E-17</v>
      </c>
      <c r="AG190" s="1">
        <f>N190*Data!K$2</f>
        <v>-4.6992620687415998E-16</v>
      </c>
      <c r="AH190" s="1">
        <f>O190*Data!L$2</f>
        <v>1.9400251519007997E-16</v>
      </c>
      <c r="AI190" s="1">
        <f>P190*Data!M$2</f>
        <v>-5.0594681819177998E-16</v>
      </c>
      <c r="AJ190" s="1">
        <f>Q190*Data!N$2</f>
        <v>0</v>
      </c>
      <c r="AK190" s="1">
        <f>R190*Data!O$2</f>
        <v>0</v>
      </c>
      <c r="AL190" s="1">
        <f>S190*Data!P$2</f>
        <v>-1.0835118535771999E-17</v>
      </c>
      <c r="AM190" s="1">
        <f>T190*Data!Q$2</f>
        <v>8.1635236959023996E-19</v>
      </c>
      <c r="AN190" s="4">
        <f t="shared" si="16"/>
        <v>5.2000001285352777</v>
      </c>
      <c r="AO190" s="4">
        <f t="shared" si="17"/>
        <v>5.2</v>
      </c>
    </row>
    <row r="191" spans="2:41" x14ac:dyDescent="0.2">
      <c r="B191" s="18">
        <v>5.2249999999999996</v>
      </c>
      <c r="C191" s="4">
        <f t="shared" si="15"/>
        <v>4.2249999999999996</v>
      </c>
      <c r="D191" s="30">
        <v>0.80097777000000003</v>
      </c>
      <c r="E191" s="1">
        <v>0.73819000000000001</v>
      </c>
      <c r="F191" s="1">
        <v>1.1459429999999999E-16</v>
      </c>
      <c r="G191" s="1">
        <v>2.122763E-16</v>
      </c>
      <c r="H191" s="1">
        <v>1.901375E-16</v>
      </c>
      <c r="I191" s="1">
        <v>0.26180999999999999</v>
      </c>
      <c r="J191" s="1">
        <v>5.6880999999999997E-16</v>
      </c>
      <c r="K191" s="1">
        <v>-2.0726620000000001E-17</v>
      </c>
      <c r="L191" s="1">
        <v>-5.285006E-17</v>
      </c>
      <c r="M191" s="1">
        <v>-9.1405350000000002E-17</v>
      </c>
      <c r="N191" s="1">
        <v>-4.7993709999999999E-16</v>
      </c>
      <c r="O191" s="1">
        <v>1.940398E-16</v>
      </c>
      <c r="P191" s="1">
        <v>-5.2258910000000004E-16</v>
      </c>
      <c r="Q191" s="1">
        <v>0</v>
      </c>
      <c r="R191" s="1">
        <v>0</v>
      </c>
      <c r="S191" s="1">
        <v>-1.1642799999999999E-17</v>
      </c>
      <c r="T191" s="1">
        <v>-5.2924300000000001E-17</v>
      </c>
      <c r="U191" s="2">
        <f t="shared" si="14"/>
        <v>1.0000000000000004</v>
      </c>
      <c r="X191" s="1">
        <f>E191*Data!B$2</f>
        <v>4.9188517765070001</v>
      </c>
      <c r="Y191" s="1">
        <f>F191*Data!C$2</f>
        <v>1.1513298488543998E-16</v>
      </c>
      <c r="Z191" s="1">
        <f>G191*Data!D$2</f>
        <v>2.3962230611201E-16</v>
      </c>
      <c r="AA191" s="1">
        <f>H191*Data!E$2</f>
        <v>1.9698727949249999E-16</v>
      </c>
      <c r="AB191" s="1">
        <f>I191*Data!F$2</f>
        <v>0.30614843983499995</v>
      </c>
      <c r="AC191" s="1">
        <f>J191*Data!G$2</f>
        <v>5.8397401955200004E-16</v>
      </c>
      <c r="AD191" s="1">
        <f>K191*Data!H$2</f>
        <v>-2.1235624333960004E-17</v>
      </c>
      <c r="AE191" s="1">
        <f>L191*Data!I$2</f>
        <v>-5.4213676108096004E-17</v>
      </c>
      <c r="AF191" s="1">
        <f>M191*Data!J$2</f>
        <v>-9.0516570079275002E-17</v>
      </c>
      <c r="AG191" s="1">
        <f>N191*Data!K$2</f>
        <v>-4.7283422289484003E-16</v>
      </c>
      <c r="AH191" s="1">
        <f>O191*Data!L$2</f>
        <v>1.9630160552471999E-16</v>
      </c>
      <c r="AI191" s="1">
        <f>P191*Data!M$2</f>
        <v>-5.0905811850497998E-16</v>
      </c>
      <c r="AJ191" s="1">
        <f>Q191*Data!N$2</f>
        <v>0</v>
      </c>
      <c r="AK191" s="1">
        <f>R191*Data!O$2</f>
        <v>0</v>
      </c>
      <c r="AL191" s="1">
        <f>S191*Data!P$2</f>
        <v>-1.1204329823439998E-17</v>
      </c>
      <c r="AM191" s="1">
        <f>T191*Data!Q$2</f>
        <v>-5.2325747336719998E-17</v>
      </c>
      <c r="AN191" s="4">
        <f t="shared" si="16"/>
        <v>5.2250002163419991</v>
      </c>
      <c r="AO191" s="4">
        <f t="shared" si="17"/>
        <v>5.2249999999999996</v>
      </c>
    </row>
    <row r="192" spans="2:41" x14ac:dyDescent="0.2">
      <c r="B192" s="18">
        <v>5.25</v>
      </c>
      <c r="C192" s="4">
        <f t="shared" si="15"/>
        <v>4.25</v>
      </c>
      <c r="D192" s="30">
        <v>0.80582816000000002</v>
      </c>
      <c r="E192" s="1">
        <v>0.74274030000000002</v>
      </c>
      <c r="F192" s="1">
        <v>1.7186729999999999E-16</v>
      </c>
      <c r="G192" s="1">
        <v>2.149371E-16</v>
      </c>
      <c r="H192" s="1">
        <v>1.9116330000000001E-16</v>
      </c>
      <c r="I192" s="1">
        <v>0.25725969999999998</v>
      </c>
      <c r="J192" s="1">
        <v>5.8537709999999999E-16</v>
      </c>
      <c r="K192" s="1">
        <v>-2.126717E-17</v>
      </c>
      <c r="L192" s="1">
        <v>-9.3792079999999992E-16</v>
      </c>
      <c r="M192" s="1">
        <v>-9.5118069999999995E-17</v>
      </c>
      <c r="N192" s="1">
        <v>-4.8288879999999996E-16</v>
      </c>
      <c r="O192" s="1">
        <v>1.9631239999999999E-16</v>
      </c>
      <c r="P192" s="1">
        <v>-5.2578309999999997E-16</v>
      </c>
      <c r="Q192" s="1">
        <v>-2.7755580000000001E-17</v>
      </c>
      <c r="R192" s="1">
        <v>0</v>
      </c>
      <c r="S192" s="1">
        <v>-1.2026459999999999E-17</v>
      </c>
      <c r="T192" s="1">
        <v>5.9859170000000002E-17</v>
      </c>
      <c r="U192" s="2">
        <f t="shared" si="14"/>
        <v>0.99999999999999978</v>
      </c>
      <c r="X192" s="1">
        <f>E192*Data!B$2</f>
        <v>4.9491722241405904</v>
      </c>
      <c r="Y192" s="1">
        <f>F192*Data!C$2</f>
        <v>1.7267521380383998E-16</v>
      </c>
      <c r="Z192" s="1">
        <f>G192*Data!D$2</f>
        <v>2.4262587755217E-16</v>
      </c>
      <c r="AA192" s="1">
        <f>H192*Data!E$2</f>
        <v>1.9805003434782E-16</v>
      </c>
      <c r="AB192" s="1">
        <f>I192*Data!F$2</f>
        <v>0.30082753060394996</v>
      </c>
      <c r="AC192" s="1">
        <f>J192*Data!G$2</f>
        <v>6.0098278518432006E-16</v>
      </c>
      <c r="AD192" s="1">
        <f>K192*Data!H$2</f>
        <v>-2.1789449160860003E-17</v>
      </c>
      <c r="AE192" s="1">
        <f>L192*Data!I$2</f>
        <v>-9.6212065731328E-16</v>
      </c>
      <c r="AF192" s="1">
        <f>M192*Data!J$2</f>
        <v>-9.4193189446354996E-17</v>
      </c>
      <c r="AG192" s="1">
        <f>N192*Data!K$2</f>
        <v>-4.7574223891551999E-16</v>
      </c>
      <c r="AH192" s="1">
        <f>O192*Data!L$2</f>
        <v>1.9860069585935996E-16</v>
      </c>
      <c r="AI192" s="1">
        <f>P192*Data!M$2</f>
        <v>-5.1216941881817997E-16</v>
      </c>
      <c r="AJ192" s="1">
        <f>Q192*Data!N$2</f>
        <v>-2.8211873408526004E-17</v>
      </c>
      <c r="AK192" s="1">
        <f>R192*Data!O$2</f>
        <v>0</v>
      </c>
      <c r="AL192" s="1">
        <f>S192*Data!P$2</f>
        <v>-1.1573541111107999E-17</v>
      </c>
      <c r="AM192" s="1">
        <f>T192*Data!Q$2</f>
        <v>5.9182186730967996E-17</v>
      </c>
      <c r="AN192" s="4">
        <f t="shared" si="16"/>
        <v>5.2499997547445387</v>
      </c>
      <c r="AO192" s="4">
        <f t="shared" si="17"/>
        <v>5.25</v>
      </c>
    </row>
    <row r="193" spans="2:41" x14ac:dyDescent="0.2">
      <c r="B193" s="18">
        <v>5.2750000000000004</v>
      </c>
      <c r="C193" s="4">
        <f t="shared" si="15"/>
        <v>4.2750000000000004</v>
      </c>
      <c r="D193" s="30">
        <v>0.81067975999999997</v>
      </c>
      <c r="E193" s="1">
        <v>0.74729069999999997</v>
      </c>
      <c r="F193" s="1">
        <v>1.7362919999999999E-16</v>
      </c>
      <c r="G193" s="1">
        <v>2.1759799999999999E-16</v>
      </c>
      <c r="H193" s="1">
        <v>1.9218910000000001E-16</v>
      </c>
      <c r="I193" s="1">
        <v>0.25270930000000003</v>
      </c>
      <c r="J193" s="1">
        <v>6.0194420000000001E-16</v>
      </c>
      <c r="K193" s="1">
        <v>-2.1807720000000001E-17</v>
      </c>
      <c r="L193" s="1">
        <v>-4.6634759999999999E-17</v>
      </c>
      <c r="M193" s="1">
        <v>-9.88308E-17</v>
      </c>
      <c r="N193" s="1">
        <v>-4.8584040000000005E-16</v>
      </c>
      <c r="O193" s="1">
        <v>1.98585E-16</v>
      </c>
      <c r="P193" s="1">
        <v>-5.2897719999999998E-16</v>
      </c>
      <c r="Q193" s="1">
        <v>0</v>
      </c>
      <c r="R193" s="1">
        <v>0</v>
      </c>
      <c r="S193" s="1">
        <v>4.3101039999999998E-17</v>
      </c>
      <c r="T193" s="1">
        <v>6.1091839999999999E-18</v>
      </c>
      <c r="U193" s="2">
        <f t="shared" si="14"/>
        <v>1.0000000000000007</v>
      </c>
      <c r="X193" s="1">
        <f>E193*Data!B$2</f>
        <v>4.9794933381137101</v>
      </c>
      <c r="Y193" s="1">
        <f>F193*Data!C$2</f>
        <v>1.7444539614335998E-16</v>
      </c>
      <c r="Z193" s="1">
        <f>G193*Data!D$2</f>
        <v>2.4562956187459999E-16</v>
      </c>
      <c r="AA193" s="1">
        <f>H193*Data!E$2</f>
        <v>1.9911278920314001E-16</v>
      </c>
      <c r="AB193" s="1">
        <f>I193*Data!F$2</f>
        <v>0.29550650443755</v>
      </c>
      <c r="AC193" s="1">
        <f>J193*Data!G$2</f>
        <v>6.1799155081664008E-16</v>
      </c>
      <c r="AD193" s="1">
        <f>K193*Data!H$2</f>
        <v>-2.2343273987760004E-17</v>
      </c>
      <c r="AE193" s="1">
        <f>L193*Data!I$2</f>
        <v>-4.7838011423616001E-17</v>
      </c>
      <c r="AF193" s="1">
        <f>M193*Data!J$2</f>
        <v>-9.7869818716200006E-17</v>
      </c>
      <c r="AG193" s="1">
        <f>N193*Data!K$2</f>
        <v>-4.7865015641616001E-16</v>
      </c>
      <c r="AH193" s="1">
        <f>O193*Data!L$2</f>
        <v>2.0089978619399998E-16</v>
      </c>
      <c r="AI193" s="1">
        <f>P193*Data!M$2</f>
        <v>-5.1528081654215998E-16</v>
      </c>
      <c r="AJ193" s="1">
        <f>Q193*Data!N$2</f>
        <v>0</v>
      </c>
      <c r="AK193" s="1">
        <f>R193*Data!O$2</f>
        <v>0</v>
      </c>
      <c r="AL193" s="1">
        <f>S193*Data!P$2</f>
        <v>4.1477846213391995E-17</v>
      </c>
      <c r="AM193" s="1">
        <f>T193*Data!Q$2</f>
        <v>6.0400915726336E-18</v>
      </c>
      <c r="AN193" s="4">
        <f t="shared" si="16"/>
        <v>5.2749998425512592</v>
      </c>
      <c r="AO193" s="4">
        <f t="shared" si="17"/>
        <v>5.2750000000000004</v>
      </c>
    </row>
    <row r="194" spans="2:41" x14ac:dyDescent="0.2">
      <c r="B194" s="18">
        <v>5.3</v>
      </c>
      <c r="C194" s="4">
        <f t="shared" si="15"/>
        <v>4.3</v>
      </c>
      <c r="D194" s="30">
        <v>0.81553255999999996</v>
      </c>
      <c r="E194" s="1">
        <v>0.75184110000000004</v>
      </c>
      <c r="F194" s="1">
        <v>2.3090220000000001E-16</v>
      </c>
      <c r="G194" s="1">
        <v>2.202588E-16</v>
      </c>
      <c r="H194" s="1">
        <v>1.377037E-16</v>
      </c>
      <c r="I194" s="1">
        <v>0.24815889999999999</v>
      </c>
      <c r="J194" s="1">
        <v>6.1851130000000003E-16</v>
      </c>
      <c r="K194" s="1">
        <v>-5.0103840000000002E-17</v>
      </c>
      <c r="L194" s="1">
        <v>-4.3527109999999998E-17</v>
      </c>
      <c r="M194" s="1">
        <v>-1.025435E-16</v>
      </c>
      <c r="N194" s="1">
        <v>-4.8879210000000002E-16</v>
      </c>
      <c r="O194" s="1">
        <v>2.0085760000000001E-16</v>
      </c>
      <c r="P194" s="1">
        <v>-5.3217120000000001E-16</v>
      </c>
      <c r="Q194" s="1">
        <v>0</v>
      </c>
      <c r="R194" s="1">
        <v>0</v>
      </c>
      <c r="S194" s="1">
        <v>4.2717379999999998E-17</v>
      </c>
      <c r="T194" s="1">
        <v>7.8703480000000001E-18</v>
      </c>
      <c r="U194" s="2">
        <f t="shared" si="14"/>
        <v>1.0000000000000007</v>
      </c>
      <c r="X194" s="1">
        <f>E194*Data!B$2</f>
        <v>5.0098144520868306</v>
      </c>
      <c r="Y194" s="1">
        <f>F194*Data!C$2</f>
        <v>2.3198762506176E-16</v>
      </c>
      <c r="Z194" s="1">
        <f>G194*Data!D$2</f>
        <v>2.4863313331475998E-16</v>
      </c>
      <c r="AA194" s="1">
        <f>H194*Data!E$2</f>
        <v>1.4266453087397999E-16</v>
      </c>
      <c r="AB194" s="1">
        <f>I194*Data!F$2</f>
        <v>0.29018547827114999</v>
      </c>
      <c r="AC194" s="1">
        <f>J194*Data!G$2</f>
        <v>6.3500031644896009E-16</v>
      </c>
      <c r="AD194" s="1">
        <f>K194*Data!H$2</f>
        <v>-5.1334290102720005E-17</v>
      </c>
      <c r="AE194" s="1">
        <f>L194*Data!I$2</f>
        <v>-4.4650179081376E-17</v>
      </c>
      <c r="AF194" s="1">
        <f>M194*Data!J$2</f>
        <v>-1.0154641827774999E-16</v>
      </c>
      <c r="AG194" s="1">
        <f>N194*Data!K$2</f>
        <v>-4.8155817243683996E-16</v>
      </c>
      <c r="AH194" s="1">
        <f>O194*Data!L$2</f>
        <v>2.0319887652864E-16</v>
      </c>
      <c r="AI194" s="1">
        <f>P194*Data!M$2</f>
        <v>-5.1839211685535997E-16</v>
      </c>
      <c r="AJ194" s="1">
        <f>Q194*Data!N$2</f>
        <v>0</v>
      </c>
      <c r="AK194" s="1">
        <f>R194*Data!O$2</f>
        <v>0</v>
      </c>
      <c r="AL194" s="1">
        <f>S194*Data!P$2</f>
        <v>4.1108634925723997E-17</v>
      </c>
      <c r="AM194" s="1">
        <f>T194*Data!Q$2</f>
        <v>7.7813375122592002E-18</v>
      </c>
      <c r="AN194" s="4">
        <f t="shared" si="16"/>
        <v>5.2999999303579797</v>
      </c>
      <c r="AO194" s="4">
        <f t="shared" si="17"/>
        <v>5.3</v>
      </c>
    </row>
    <row r="195" spans="2:41" x14ac:dyDescent="0.2">
      <c r="B195" s="18">
        <v>5.3250000000000002</v>
      </c>
      <c r="C195" s="4">
        <f t="shared" si="15"/>
        <v>4.3250000000000002</v>
      </c>
      <c r="D195" s="30">
        <v>0.82038655000000005</v>
      </c>
      <c r="E195" s="1">
        <v>0.75639149999999999</v>
      </c>
      <c r="F195" s="1">
        <v>1.7715300000000001E-16</v>
      </c>
      <c r="G195" s="1">
        <v>2.2291969999999999E-16</v>
      </c>
      <c r="H195" s="1">
        <v>1.9424059999999999E-16</v>
      </c>
      <c r="I195" s="1">
        <v>0.24360850000000001</v>
      </c>
      <c r="J195" s="1">
        <v>6.9058960000000002E-16</v>
      </c>
      <c r="K195" s="1">
        <v>-2.2888809999999999E-17</v>
      </c>
      <c r="L195" s="1">
        <v>8.4775899999999998E-16</v>
      </c>
      <c r="M195" s="1">
        <v>-1.0625619999999999E-16</v>
      </c>
      <c r="N195" s="1">
        <v>-4.9174379999999999E-16</v>
      </c>
      <c r="O195" s="1">
        <v>2.031302E-16</v>
      </c>
      <c r="P195" s="1">
        <v>-5.3536520000000004E-16</v>
      </c>
      <c r="Q195" s="1">
        <v>0</v>
      </c>
      <c r="R195" s="1">
        <v>0</v>
      </c>
      <c r="S195" s="1">
        <v>-1.317743E-17</v>
      </c>
      <c r="T195" s="1">
        <v>9.6315129999999998E-18</v>
      </c>
      <c r="U195" s="2">
        <f t="shared" ref="U195:U222" si="18">SUM(E195:T195)</f>
        <v>1.0000000000000016</v>
      </c>
      <c r="X195" s="1">
        <f>E195*Data!B$2</f>
        <v>5.0401355660599503</v>
      </c>
      <c r="Y195" s="1">
        <f>F195*Data!C$2</f>
        <v>1.779857608224E-16</v>
      </c>
      <c r="Z195" s="1">
        <f>G195*Data!D$2</f>
        <v>2.5163681763718998E-16</v>
      </c>
      <c r="AA195" s="1">
        <f>H195*Data!E$2</f>
        <v>2.0123819531123999E-16</v>
      </c>
      <c r="AB195" s="1">
        <f>I195*Data!F$2</f>
        <v>0.28486445210474998</v>
      </c>
      <c r="AC195" s="1">
        <f>J195*Data!G$2</f>
        <v>7.0900016626432005E-16</v>
      </c>
      <c r="AD195" s="1">
        <f>K195*Data!H$2</f>
        <v>-2.3450913395980001E-17</v>
      </c>
      <c r="AE195" s="1">
        <f>L195*Data!I$2</f>
        <v>8.6963253861440007E-16</v>
      </c>
      <c r="AF195" s="1">
        <f>M195*Data!J$2</f>
        <v>-1.0522301783929999E-16</v>
      </c>
      <c r="AG195" s="1">
        <f>N195*Data!K$2</f>
        <v>-4.8446618845752002E-16</v>
      </c>
      <c r="AH195" s="1">
        <f>O195*Data!L$2</f>
        <v>2.0549796686327997E-16</v>
      </c>
      <c r="AI195" s="1">
        <f>P195*Data!M$2</f>
        <v>-5.2150341716856006E-16</v>
      </c>
      <c r="AJ195" s="1">
        <f>Q195*Data!N$2</f>
        <v>0</v>
      </c>
      <c r="AK195" s="1">
        <f>R195*Data!O$2</f>
        <v>0</v>
      </c>
      <c r="AL195" s="1">
        <f>S195*Data!P$2</f>
        <v>-1.2681165350714E-17</v>
      </c>
      <c r="AM195" s="1">
        <f>T195*Data!Q$2</f>
        <v>9.5225844405752E-18</v>
      </c>
      <c r="AN195" s="4">
        <f t="shared" si="16"/>
        <v>5.3250000181647001</v>
      </c>
      <c r="AO195" s="4">
        <f t="shared" si="17"/>
        <v>5.3250000000000002</v>
      </c>
    </row>
    <row r="196" spans="2:41" x14ac:dyDescent="0.2">
      <c r="B196" s="18">
        <v>5.35</v>
      </c>
      <c r="C196" s="4">
        <f t="shared" ref="C196:C222" si="19">B196-1</f>
        <v>4.3499999999999996</v>
      </c>
      <c r="D196" s="30">
        <v>0.82524169000000003</v>
      </c>
      <c r="E196" s="1">
        <v>0.76094189999999995</v>
      </c>
      <c r="F196" s="1">
        <v>1.2340369999999999E-16</v>
      </c>
      <c r="G196" s="1">
        <v>2.2558050000000002E-16</v>
      </c>
      <c r="H196" s="1">
        <v>1.952664E-16</v>
      </c>
      <c r="I196" s="1">
        <v>0.2390581</v>
      </c>
      <c r="J196" s="1">
        <v>7.0715659999999996E-16</v>
      </c>
      <c r="K196" s="1">
        <v>-2.3429360000000001E-17</v>
      </c>
      <c r="L196" s="1">
        <v>-9.2549019999999994E-16</v>
      </c>
      <c r="M196" s="1">
        <v>-1.09969E-16</v>
      </c>
      <c r="N196" s="1">
        <v>-4.9469549999999995E-16</v>
      </c>
      <c r="O196" s="1">
        <v>2.0540280000000001E-16</v>
      </c>
      <c r="P196" s="1">
        <v>-5.3855919999999997E-16</v>
      </c>
      <c r="Q196" s="1">
        <v>-2.7755580000000001E-17</v>
      </c>
      <c r="R196" s="1">
        <v>0</v>
      </c>
      <c r="S196" s="1">
        <v>-1.356109E-17</v>
      </c>
      <c r="T196" s="1">
        <v>1.139268E-17</v>
      </c>
      <c r="U196" s="2">
        <f t="shared" si="18"/>
        <v>0.99999999999999944</v>
      </c>
      <c r="X196" s="1">
        <f>E196*Data!B$2</f>
        <v>5.0704566800330699</v>
      </c>
      <c r="Y196" s="1">
        <f>F196*Data!C$2</f>
        <v>1.2398379611296E-16</v>
      </c>
      <c r="Z196" s="1">
        <f>G196*Data!D$2</f>
        <v>2.5464038907735002E-16</v>
      </c>
      <c r="AA196" s="1">
        <f>H196*Data!E$2</f>
        <v>2.0230095016656E-16</v>
      </c>
      <c r="AB196" s="1">
        <f>I196*Data!F$2</f>
        <v>0.27954342593834997</v>
      </c>
      <c r="AC196" s="1">
        <f>J196*Data!G$2</f>
        <v>7.2600882923072005E-16</v>
      </c>
      <c r="AD196" s="1">
        <f>K196*Data!H$2</f>
        <v>-2.4004738222880002E-17</v>
      </c>
      <c r="AE196" s="1">
        <f>L196*Data!I$2</f>
        <v>-9.4936932794431999E-16</v>
      </c>
      <c r="AF196" s="1">
        <f>M196*Data!J$2</f>
        <v>-1.088997164285E-16</v>
      </c>
      <c r="AG196" s="1">
        <f>N196*Data!K$2</f>
        <v>-4.8737420447819997E-16</v>
      </c>
      <c r="AH196" s="1">
        <f>O196*Data!L$2</f>
        <v>2.0779705719792E-16</v>
      </c>
      <c r="AI196" s="1">
        <f>P196*Data!M$2</f>
        <v>-5.2461471748175996E-16</v>
      </c>
      <c r="AJ196" s="1">
        <f>Q196*Data!N$2</f>
        <v>-2.8211873408526004E-17</v>
      </c>
      <c r="AK196" s="1">
        <f>R196*Data!O$2</f>
        <v>0</v>
      </c>
      <c r="AL196" s="1">
        <f>S196*Data!P$2</f>
        <v>-1.3050376638381999E-17</v>
      </c>
      <c r="AM196" s="1">
        <f>T196*Data!Q$2</f>
        <v>1.1263833346271999E-17</v>
      </c>
      <c r="AN196" s="4">
        <f t="shared" ref="AN196:AN202" si="20">SUM(X196:AM196)</f>
        <v>5.350000105971418</v>
      </c>
      <c r="AO196" s="4">
        <f t="shared" ref="AO196:AO202" si="21">B196</f>
        <v>5.35</v>
      </c>
    </row>
    <row r="197" spans="2:41" x14ac:dyDescent="0.2">
      <c r="B197" s="18">
        <v>5.375</v>
      </c>
      <c r="C197" s="4">
        <f t="shared" si="19"/>
        <v>4.375</v>
      </c>
      <c r="D197" s="30">
        <v>0.83009796999999996</v>
      </c>
      <c r="E197" s="1">
        <v>0.76549230000000001</v>
      </c>
      <c r="F197" s="1">
        <v>1.8067679999999999E-16</v>
      </c>
      <c r="G197" s="1">
        <v>2.282413E-16</v>
      </c>
      <c r="H197" s="1">
        <v>1.962921E-16</v>
      </c>
      <c r="I197" s="1">
        <v>0.23450770000000001</v>
      </c>
      <c r="J197" s="1">
        <v>6.6821259999999999E-16</v>
      </c>
      <c r="K197" s="1">
        <v>-2.3969900000000001E-17</v>
      </c>
      <c r="L197" s="1">
        <v>-3.4204160000000003E-17</v>
      </c>
      <c r="M197" s="1">
        <v>-1.1368169999999999E-16</v>
      </c>
      <c r="N197" s="1">
        <v>-4.9764720000000002E-16</v>
      </c>
      <c r="O197" s="1">
        <v>2.0767539999999999E-16</v>
      </c>
      <c r="P197" s="1">
        <v>-5.4175319999999999E-16</v>
      </c>
      <c r="Q197" s="1">
        <v>0</v>
      </c>
      <c r="R197" s="1">
        <v>0</v>
      </c>
      <c r="S197" s="1">
        <v>-1.394475E-17</v>
      </c>
      <c r="T197" s="1">
        <v>1.3153840000000001E-17</v>
      </c>
      <c r="U197" s="2">
        <f t="shared" si="18"/>
        <v>1.0000000000000004</v>
      </c>
      <c r="X197" s="1">
        <f>E197*Data!B$2</f>
        <v>5.1007777940061905</v>
      </c>
      <c r="Y197" s="1">
        <f>F197*Data!C$2</f>
        <v>1.8152612550143997E-16</v>
      </c>
      <c r="Z197" s="1">
        <f>G197*Data!D$2</f>
        <v>2.5764396051750997E-16</v>
      </c>
      <c r="AA197" s="1">
        <f>H197*Data!E$2</f>
        <v>2.0336360141934E-16</v>
      </c>
      <c r="AB197" s="1">
        <f>I197*Data!F$2</f>
        <v>0.27422239977195001</v>
      </c>
      <c r="AC197" s="1">
        <f>J197*Data!G$2</f>
        <v>6.8602661334592005E-16</v>
      </c>
      <c r="AD197" s="1">
        <f>K197*Data!H$2</f>
        <v>-2.4558552804200004E-17</v>
      </c>
      <c r="AE197" s="1">
        <f>L197*Data!I$2</f>
        <v>-3.5086682054656008E-17</v>
      </c>
      <c r="AF197" s="1">
        <f>M197*Data!J$2</f>
        <v>-1.1257631599004999E-16</v>
      </c>
      <c r="AG197" s="1">
        <f>N197*Data!K$2</f>
        <v>-4.9028222049888002E-16</v>
      </c>
      <c r="AH197" s="1">
        <f>O197*Data!L$2</f>
        <v>2.1009614753255997E-16</v>
      </c>
      <c r="AI197" s="1">
        <f>P197*Data!M$2</f>
        <v>-5.2772601779495995E-16</v>
      </c>
      <c r="AJ197" s="1">
        <f>Q197*Data!N$2</f>
        <v>0</v>
      </c>
      <c r="AK197" s="1">
        <f>R197*Data!O$2</f>
        <v>0</v>
      </c>
      <c r="AL197" s="1">
        <f>S197*Data!P$2</f>
        <v>-1.3419587926049999E-17</v>
      </c>
      <c r="AM197" s="1">
        <f>T197*Data!Q$2</f>
        <v>1.3005075331136001E-17</v>
      </c>
      <c r="AN197" s="4">
        <f t="shared" si="20"/>
        <v>5.3750001937781393</v>
      </c>
      <c r="AO197" s="4">
        <f t="shared" si="21"/>
        <v>5.375</v>
      </c>
    </row>
    <row r="198" spans="2:41" x14ac:dyDescent="0.2">
      <c r="B198" s="18">
        <v>5.4</v>
      </c>
      <c r="C198" s="4">
        <f t="shared" si="19"/>
        <v>4.4000000000000004</v>
      </c>
      <c r="D198" s="30">
        <v>0.83495536999999997</v>
      </c>
      <c r="E198" s="1">
        <v>0.77004269999999997</v>
      </c>
      <c r="F198" s="1">
        <v>1.824387E-16</v>
      </c>
      <c r="G198" s="1">
        <v>2.3090220000000001E-16</v>
      </c>
      <c r="H198" s="1">
        <v>1.973179E-16</v>
      </c>
      <c r="I198" s="1">
        <v>0.2299573</v>
      </c>
      <c r="J198" s="1">
        <v>7.402908E-16</v>
      </c>
      <c r="K198" s="1">
        <v>-2.4510449999999999E-17</v>
      </c>
      <c r="L198" s="1">
        <v>8.5708189999999997E-16</v>
      </c>
      <c r="M198" s="1">
        <v>-1.1739439999999999E-16</v>
      </c>
      <c r="N198" s="1">
        <v>-5.0059880000000001E-16</v>
      </c>
      <c r="O198" s="1">
        <v>2.09948E-16</v>
      </c>
      <c r="P198" s="1">
        <v>-5.4494720000000002E-16</v>
      </c>
      <c r="Q198" s="1">
        <v>0</v>
      </c>
      <c r="R198" s="1">
        <v>0</v>
      </c>
      <c r="S198" s="1">
        <v>-1.432841E-17</v>
      </c>
      <c r="T198" s="1">
        <v>1.4915009999999999E-17</v>
      </c>
      <c r="U198" s="2">
        <f t="shared" si="18"/>
        <v>1.0000000000000013</v>
      </c>
      <c r="X198" s="1">
        <f>E198*Data!B$2</f>
        <v>5.1310989079793101</v>
      </c>
      <c r="Y198" s="1">
        <f>F198*Data!C$2</f>
        <v>1.8329630784096E-16</v>
      </c>
      <c r="Z198" s="1">
        <f>G198*Data!D$2</f>
        <v>2.6064764483994001E-16</v>
      </c>
      <c r="AA198" s="1">
        <f>H198*Data!E$2</f>
        <v>2.0442635627466E-16</v>
      </c>
      <c r="AB198" s="1">
        <f>I198*Data!F$2</f>
        <v>0.26890137360555</v>
      </c>
      <c r="AC198" s="1">
        <f>J198*Data!G$2</f>
        <v>7.6002636049536009E-16</v>
      </c>
      <c r="AD198" s="1">
        <f>K198*Data!H$2</f>
        <v>-2.5112377631100002E-17</v>
      </c>
      <c r="AE198" s="1">
        <f>L198*Data!I$2</f>
        <v>8.7919598435104003E-16</v>
      </c>
      <c r="AF198" s="1">
        <f>M198*Data!J$2</f>
        <v>-1.162529155516E-16</v>
      </c>
      <c r="AG198" s="1">
        <f>N198*Data!K$2</f>
        <v>-4.9319013799952005E-16</v>
      </c>
      <c r="AH198" s="1">
        <f>O198*Data!L$2</f>
        <v>2.1239523786719999E-16</v>
      </c>
      <c r="AI198" s="1">
        <f>P198*Data!M$2</f>
        <v>-5.3083731810816004E-16</v>
      </c>
      <c r="AJ198" s="1">
        <f>Q198*Data!N$2</f>
        <v>0</v>
      </c>
      <c r="AK198" s="1">
        <f>R198*Data!O$2</f>
        <v>0</v>
      </c>
      <c r="AL198" s="1">
        <f>S198*Data!P$2</f>
        <v>-1.3788799213718E-17</v>
      </c>
      <c r="AM198" s="1">
        <f>T198*Data!Q$2</f>
        <v>1.4746327202903999E-17</v>
      </c>
      <c r="AN198" s="4">
        <f t="shared" si="20"/>
        <v>5.4000002815848598</v>
      </c>
      <c r="AO198" s="4">
        <f t="shared" si="21"/>
        <v>5.4</v>
      </c>
    </row>
    <row r="199" spans="2:41" x14ac:dyDescent="0.2">
      <c r="B199" s="18">
        <v>5.4249999999999998</v>
      </c>
      <c r="C199" s="4">
        <f t="shared" si="19"/>
        <v>4.4249999999999998</v>
      </c>
      <c r="D199" s="30">
        <v>0.83981386000000002</v>
      </c>
      <c r="E199" s="1">
        <v>0.77459299999999998</v>
      </c>
      <c r="F199" s="1">
        <v>1.8420060000000001E-16</v>
      </c>
      <c r="G199" s="1">
        <v>2.33563E-16</v>
      </c>
      <c r="H199" s="1">
        <v>2.538548E-16</v>
      </c>
      <c r="I199" s="1">
        <v>0.225407</v>
      </c>
      <c r="J199" s="1">
        <v>6.4583559999999996E-16</v>
      </c>
      <c r="K199" s="1">
        <v>-2.5050989999999999E-17</v>
      </c>
      <c r="L199" s="1">
        <v>8.6018959999999995E-16</v>
      </c>
      <c r="M199" s="1">
        <v>-1.2110709999999999E-16</v>
      </c>
      <c r="N199" s="1">
        <v>-5.0355049999999998E-16</v>
      </c>
      <c r="O199" s="1">
        <v>2.1222059999999999E-16</v>
      </c>
      <c r="P199" s="1">
        <v>-5.4814130000000003E-16</v>
      </c>
      <c r="Q199" s="1">
        <v>0</v>
      </c>
      <c r="R199" s="1">
        <v>0</v>
      </c>
      <c r="S199" s="1">
        <v>4.0799079999999998E-17</v>
      </c>
      <c r="T199" s="1">
        <v>1.667617E-17</v>
      </c>
      <c r="U199" s="2">
        <f t="shared" si="18"/>
        <v>1.0000000000000013</v>
      </c>
      <c r="X199" s="1">
        <f>E199*Data!B$2</f>
        <v>5.1614193556129004</v>
      </c>
      <c r="Y199" s="1">
        <f>F199*Data!C$2</f>
        <v>1.8506649018047999E-16</v>
      </c>
      <c r="Z199" s="1">
        <f>G199*Data!D$2</f>
        <v>2.6365121628010001E-16</v>
      </c>
      <c r="AA199" s="1">
        <f>H199*Data!E$2</f>
        <v>2.6300002071191998E-16</v>
      </c>
      <c r="AB199" s="1">
        <f>I199*Data!F$2</f>
        <v>0.2635804643745</v>
      </c>
      <c r="AC199" s="1">
        <f>J199*Data!G$2</f>
        <v>6.6305306042752005E-16</v>
      </c>
      <c r="AD199" s="1">
        <f>K199*Data!H$2</f>
        <v>-2.566619221242E-17</v>
      </c>
      <c r="AE199" s="1">
        <f>L199*Data!I$2</f>
        <v>8.8238386798336007E-16</v>
      </c>
      <c r="AF199" s="1">
        <f>M199*Data!J$2</f>
        <v>-1.1992951511314999E-16</v>
      </c>
      <c r="AG199" s="1">
        <f>N199*Data!K$2</f>
        <v>-4.960981540202E-16</v>
      </c>
      <c r="AH199" s="1">
        <f>O199*Data!L$2</f>
        <v>2.1469432820183996E-16</v>
      </c>
      <c r="AI199" s="1">
        <f>P199*Data!M$2</f>
        <v>-5.3394871583214005E-16</v>
      </c>
      <c r="AJ199" s="1">
        <f>Q199*Data!N$2</f>
        <v>0</v>
      </c>
      <c r="AK199" s="1">
        <f>R199*Data!O$2</f>
        <v>0</v>
      </c>
      <c r="AL199" s="1">
        <f>S199*Data!P$2</f>
        <v>3.9262578487383995E-17</v>
      </c>
      <c r="AM199" s="1">
        <f>T199*Data!Q$2</f>
        <v>1.6487569187768E-17</v>
      </c>
      <c r="AN199" s="4">
        <f t="shared" si="20"/>
        <v>5.4249998199874003</v>
      </c>
      <c r="AO199" s="4">
        <f t="shared" si="21"/>
        <v>5.4249999999999998</v>
      </c>
    </row>
    <row r="200" spans="2:41" x14ac:dyDescent="0.2">
      <c r="B200" s="18">
        <v>5.45</v>
      </c>
      <c r="C200" s="4">
        <f t="shared" si="19"/>
        <v>4.45</v>
      </c>
      <c r="D200" s="30">
        <v>0.84467344</v>
      </c>
      <c r="E200" s="1">
        <v>0.77914340000000004</v>
      </c>
      <c r="F200" s="1">
        <v>1.8596240000000001E-16</v>
      </c>
      <c r="G200" s="1">
        <v>2.3622390000000001E-16</v>
      </c>
      <c r="H200" s="1">
        <v>1.9936940000000001E-16</v>
      </c>
      <c r="I200" s="1">
        <v>0.22085659999999999</v>
      </c>
      <c r="J200" s="1">
        <v>7.1791389999999995E-16</v>
      </c>
      <c r="K200" s="1">
        <v>-2.559154E-17</v>
      </c>
      <c r="L200" s="1">
        <v>-2.4881210000000001E-17</v>
      </c>
      <c r="M200" s="1">
        <v>-1.2481989999999999E-16</v>
      </c>
      <c r="N200" s="1">
        <v>-5.0650220000000004E-16</v>
      </c>
      <c r="O200" s="1">
        <v>2.144932E-16</v>
      </c>
      <c r="P200" s="1">
        <v>-5.5133529999999996E-16</v>
      </c>
      <c r="Q200" s="1">
        <v>0</v>
      </c>
      <c r="R200" s="1">
        <v>0</v>
      </c>
      <c r="S200" s="1">
        <v>-1.509573E-17</v>
      </c>
      <c r="T200" s="1">
        <v>1.843733E-17</v>
      </c>
      <c r="U200" s="2">
        <f t="shared" si="18"/>
        <v>1.0000000000000004</v>
      </c>
      <c r="X200" s="1">
        <f>E200*Data!B$2</f>
        <v>5.191740469586021</v>
      </c>
      <c r="Y200" s="1">
        <f>F200*Data!C$2</f>
        <v>1.8683657204991999E-16</v>
      </c>
      <c r="Z200" s="1">
        <f>G200*Data!D$2</f>
        <v>2.6665490060253E-16</v>
      </c>
      <c r="AA200" s="1">
        <f>H200*Data!E$2</f>
        <v>2.0655176238276001E-16</v>
      </c>
      <c r="AB200" s="1">
        <f>I200*Data!F$2</f>
        <v>0.25825943820809999</v>
      </c>
      <c r="AC200" s="1">
        <f>J200*Data!G$2</f>
        <v>7.3705291024288E-16</v>
      </c>
      <c r="AD200" s="1">
        <f>K200*Data!H$2</f>
        <v>-2.6220017039320002E-17</v>
      </c>
      <c r="AE200" s="1">
        <f>L200*Data!I$2</f>
        <v>-2.5523185027936005E-17</v>
      </c>
      <c r="AF200" s="1">
        <f>M200*Data!J$2</f>
        <v>-1.2360621370234998E-16</v>
      </c>
      <c r="AG200" s="1">
        <f>N200*Data!K$2</f>
        <v>-4.9900617004088005E-16</v>
      </c>
      <c r="AH200" s="1">
        <f>O200*Data!L$2</f>
        <v>2.1699341853647998E-16</v>
      </c>
      <c r="AI200" s="1">
        <f>P200*Data!M$2</f>
        <v>-5.3706001614533994E-16</v>
      </c>
      <c r="AJ200" s="1">
        <f>Q200*Data!N$2</f>
        <v>0</v>
      </c>
      <c r="AK200" s="1">
        <f>R200*Data!O$2</f>
        <v>0</v>
      </c>
      <c r="AL200" s="1">
        <f>S200*Data!P$2</f>
        <v>-1.4527221789053999E-17</v>
      </c>
      <c r="AM200" s="1">
        <f>T200*Data!Q$2</f>
        <v>1.8228811172631999E-17</v>
      </c>
      <c r="AN200" s="4">
        <f t="shared" si="20"/>
        <v>5.4499999077941199</v>
      </c>
      <c r="AO200" s="4">
        <f t="shared" si="21"/>
        <v>5.45</v>
      </c>
    </row>
    <row r="201" spans="2:41" x14ac:dyDescent="0.2">
      <c r="B201" s="18">
        <v>5.4749999999999996</v>
      </c>
      <c r="C201" s="4">
        <f t="shared" si="19"/>
        <v>4.4749999999999996</v>
      </c>
      <c r="D201" s="30">
        <v>0.84953407999999997</v>
      </c>
      <c r="E201" s="1">
        <v>0.7836938</v>
      </c>
      <c r="F201" s="1">
        <v>2.4323550000000001E-16</v>
      </c>
      <c r="G201" s="1">
        <v>2.3888469999999999E-16</v>
      </c>
      <c r="H201" s="1">
        <v>2.0039519999999999E-16</v>
      </c>
      <c r="I201" s="1">
        <v>0.2163062</v>
      </c>
      <c r="J201" s="1">
        <v>7.3448099999999997E-16</v>
      </c>
      <c r="K201" s="1">
        <v>-2.6132089999999999E-17</v>
      </c>
      <c r="L201" s="1">
        <v>-9.0995199999999996E-16</v>
      </c>
      <c r="M201" s="1">
        <v>-1.2853259999999999E-16</v>
      </c>
      <c r="N201" s="1">
        <v>-5.0945390000000001E-16</v>
      </c>
      <c r="O201" s="1">
        <v>2.1676580000000001E-16</v>
      </c>
      <c r="P201" s="1">
        <v>-5.5452929999999999E-16</v>
      </c>
      <c r="Q201" s="1">
        <v>0</v>
      </c>
      <c r="R201" s="1">
        <v>0</v>
      </c>
      <c r="S201" s="1">
        <v>-7.0990539999999997E-17</v>
      </c>
      <c r="T201" s="1">
        <v>2.0198499999999999E-17</v>
      </c>
      <c r="U201" s="2">
        <f t="shared" si="18"/>
        <v>0.99999999999999922</v>
      </c>
      <c r="X201" s="1">
        <f>E201*Data!B$2</f>
        <v>5.2220615835591406</v>
      </c>
      <c r="Y201" s="1">
        <f>F201*Data!C$2</f>
        <v>2.4437890143839999E-16</v>
      </c>
      <c r="Z201" s="1">
        <f>G201*Data!D$2</f>
        <v>2.6965847204268999E-16</v>
      </c>
      <c r="AA201" s="1">
        <f>H201*Data!E$2</f>
        <v>2.0761451723808E-16</v>
      </c>
      <c r="AB201" s="1">
        <f>I201*Data!F$2</f>
        <v>0.25293841204169998</v>
      </c>
      <c r="AC201" s="1">
        <f>J201*Data!G$2</f>
        <v>7.5406167587520002E-16</v>
      </c>
      <c r="AD201" s="1">
        <f>K201*Data!H$2</f>
        <v>-2.677384186622E-17</v>
      </c>
      <c r="AE201" s="1">
        <f>L201*Data!I$2</f>
        <v>-9.3343021752320003E-16</v>
      </c>
      <c r="AF201" s="1">
        <f>M201*Data!J$2</f>
        <v>-1.272828132639E-16</v>
      </c>
      <c r="AG201" s="1">
        <f>N201*Data!K$2</f>
        <v>-5.0191418606156E-16</v>
      </c>
      <c r="AH201" s="1">
        <f>O201*Data!L$2</f>
        <v>2.1929250887111998E-16</v>
      </c>
      <c r="AI201" s="1">
        <f>P201*Data!M$2</f>
        <v>-5.4017131645853994E-16</v>
      </c>
      <c r="AJ201" s="1">
        <f>Q201*Data!N$2</f>
        <v>0</v>
      </c>
      <c r="AK201" s="1">
        <f>R201*Data!O$2</f>
        <v>0</v>
      </c>
      <c r="AL201" s="1">
        <f>S201*Data!P$2</f>
        <v>-6.8317022065491999E-17</v>
      </c>
      <c r="AM201" s="1">
        <f>T201*Data!Q$2</f>
        <v>1.99700630444E-17</v>
      </c>
      <c r="AN201" s="4">
        <f t="shared" si="20"/>
        <v>5.4749999956008386</v>
      </c>
      <c r="AO201" s="4">
        <f t="shared" si="21"/>
        <v>5.4749999999999996</v>
      </c>
    </row>
    <row r="202" spans="2:41" x14ac:dyDescent="0.2">
      <c r="B202" s="18">
        <v>5.5</v>
      </c>
      <c r="C202" s="4">
        <f t="shared" si="19"/>
        <v>4.5</v>
      </c>
      <c r="D202" s="30">
        <v>0.85439575999999995</v>
      </c>
      <c r="E202" s="1">
        <v>0.78824419999999995</v>
      </c>
      <c r="F202" s="1">
        <v>1.8948619999999999E-16</v>
      </c>
      <c r="G202" s="1">
        <v>2.415456E-16</v>
      </c>
      <c r="H202" s="1">
        <v>2.0142099999999999E-16</v>
      </c>
      <c r="I202" s="1">
        <v>0.21175579999999999</v>
      </c>
      <c r="J202" s="1">
        <v>7.5104800000000001E-16</v>
      </c>
      <c r="K202" s="1">
        <v>-2.6672629999999999E-17</v>
      </c>
      <c r="L202" s="1">
        <v>-1.866591E-17</v>
      </c>
      <c r="M202" s="1">
        <v>-1.3224530000000001E-16</v>
      </c>
      <c r="N202" s="1">
        <v>-5.1240559999999998E-16</v>
      </c>
      <c r="O202" s="1">
        <v>2.190384E-16</v>
      </c>
      <c r="P202" s="1">
        <v>-5.5772330000000002E-16</v>
      </c>
      <c r="Q202" s="1">
        <v>-2.7755580000000001E-17</v>
      </c>
      <c r="R202" s="1">
        <v>0</v>
      </c>
      <c r="S202" s="1">
        <v>-1.586305E-17</v>
      </c>
      <c r="T202" s="1">
        <v>2.195966E-17</v>
      </c>
      <c r="U202" s="2">
        <f t="shared" si="18"/>
        <v>1.0000000000000002</v>
      </c>
      <c r="X202" s="1">
        <f>E202*Data!B$2</f>
        <v>5.2523826975322603</v>
      </c>
      <c r="Y202" s="1">
        <f>F202*Data!C$2</f>
        <v>1.9037693672895999E-16</v>
      </c>
      <c r="Z202" s="1">
        <f>G202*Data!D$2</f>
        <v>2.7266215636511998E-16</v>
      </c>
      <c r="AA202" s="1">
        <f>H202*Data!E$2</f>
        <v>2.0867727209339998E-16</v>
      </c>
      <c r="AB202" s="1">
        <f>I202*Data!F$2</f>
        <v>0.24761738587529997</v>
      </c>
      <c r="AC202" s="1">
        <f>J202*Data!G$2</f>
        <v>7.7107033884160012E-16</v>
      </c>
      <c r="AD202" s="1">
        <f>K202*Data!H$2</f>
        <v>-2.7327656447540001E-17</v>
      </c>
      <c r="AE202" s="1">
        <f>L202*Data!I$2</f>
        <v>-1.9147520343456002E-17</v>
      </c>
      <c r="AF202" s="1">
        <f>M202*Data!J$2</f>
        <v>-1.3095941282545001E-16</v>
      </c>
      <c r="AG202" s="1">
        <f>N202*Data!K$2</f>
        <v>-5.0482220208223996E-16</v>
      </c>
      <c r="AH202" s="1">
        <f>O202*Data!L$2</f>
        <v>2.2159159920575998E-16</v>
      </c>
      <c r="AI202" s="1">
        <f>P202*Data!M$2</f>
        <v>-5.4328261677174003E-16</v>
      </c>
      <c r="AJ202" s="1">
        <f>Q202*Data!N$2</f>
        <v>-2.8211873408526004E-17</v>
      </c>
      <c r="AK202" s="1">
        <f>R202*Data!O$2</f>
        <v>0</v>
      </c>
      <c r="AL202" s="1">
        <f>S202*Data!P$2</f>
        <v>-1.5265644364390001E-17</v>
      </c>
      <c r="AM202" s="1">
        <f>T202*Data!Q$2</f>
        <v>2.1711305029263999E-17</v>
      </c>
      <c r="AN202" s="4">
        <f t="shared" si="20"/>
        <v>5.5000000834075591</v>
      </c>
      <c r="AO202" s="4">
        <f t="shared" si="21"/>
        <v>5.5</v>
      </c>
    </row>
    <row r="203" spans="2:41" x14ac:dyDescent="0.2">
      <c r="B203" s="18">
        <v>5.5250000000000004</v>
      </c>
      <c r="C203" s="4">
        <f t="shared" si="19"/>
        <v>4.5250000000000004</v>
      </c>
      <c r="D203" s="30">
        <v>0.85925845999999995</v>
      </c>
      <c r="E203" s="1">
        <v>0.79279460000000002</v>
      </c>
      <c r="F203" s="1">
        <v>2.4675930000000002E-16</v>
      </c>
      <c r="G203" s="1">
        <v>2.4420639999999999E-16</v>
      </c>
      <c r="H203" s="1">
        <v>2.0244669999999999E-16</v>
      </c>
      <c r="I203" s="1">
        <v>0.20720540000000001</v>
      </c>
      <c r="J203" s="1">
        <v>7.6761510000000003E-16</v>
      </c>
      <c r="K203" s="1">
        <v>-2.721318E-17</v>
      </c>
      <c r="L203" s="1">
        <v>-1.5558259999999999E-17</v>
      </c>
      <c r="M203" s="1">
        <v>-1.3595800000000001E-16</v>
      </c>
      <c r="N203" s="1">
        <v>-5.1535730000000005E-16</v>
      </c>
      <c r="O203" s="1">
        <v>2.2131100000000001E-16</v>
      </c>
      <c r="P203" s="1">
        <v>-5.6091730000000004E-16</v>
      </c>
      <c r="Q203" s="1">
        <v>2.7755580000000001E-17</v>
      </c>
      <c r="R203" s="1">
        <v>0</v>
      </c>
      <c r="S203" s="1">
        <v>-7.1757859999999997E-17</v>
      </c>
      <c r="T203" s="1">
        <v>2.3720829999999999E-17</v>
      </c>
      <c r="U203" s="2">
        <f t="shared" si="18"/>
        <v>1.0000000000000002</v>
      </c>
      <c r="X203" s="1">
        <f>E203*Data!B$2</f>
        <v>5.2827038115053808</v>
      </c>
      <c r="Y203" s="1">
        <f>F203*Data!C$2</f>
        <v>2.4791926611743999E-16</v>
      </c>
      <c r="Z203" s="1">
        <f>G203*Data!D$2</f>
        <v>2.7566572780527998E-16</v>
      </c>
      <c r="AA203" s="1">
        <f>H203*Data!E$2</f>
        <v>2.0973992334617998E-16</v>
      </c>
      <c r="AB203" s="1">
        <f>I203*Data!F$2</f>
        <v>0.24229635970890001</v>
      </c>
      <c r="AC203" s="1">
        <f>J203*Data!G$2</f>
        <v>7.8807910447392014E-16</v>
      </c>
      <c r="AD203" s="1">
        <f>K203*Data!H$2</f>
        <v>-2.7881481274440003E-17</v>
      </c>
      <c r="AE203" s="1">
        <f>L203*Data!I$2</f>
        <v>-1.5959688001216001E-17</v>
      </c>
      <c r="AF203" s="1">
        <f>M203*Data!J$2</f>
        <v>-1.3463601238700002E-16</v>
      </c>
      <c r="AG203" s="1">
        <f>N203*Data!K$2</f>
        <v>-5.0773021810292001E-16</v>
      </c>
      <c r="AH203" s="1">
        <f>O203*Data!L$2</f>
        <v>2.2389068954039997E-16</v>
      </c>
      <c r="AI203" s="1">
        <f>P203*Data!M$2</f>
        <v>-5.4639391708494002E-16</v>
      </c>
      <c r="AJ203" s="1">
        <f>Q203*Data!N$2</f>
        <v>2.8211873408526004E-17</v>
      </c>
      <c r="AK203" s="1">
        <f>R203*Data!O$2</f>
        <v>0</v>
      </c>
      <c r="AL203" s="1">
        <f>S203*Data!P$2</f>
        <v>-6.9055444640827995E-17</v>
      </c>
      <c r="AM203" s="1">
        <f>T203*Data!Q$2</f>
        <v>2.3452556901031997E-17</v>
      </c>
      <c r="AN203" s="4">
        <f t="shared" ref="AN203:AN222" si="22">SUM(X203:AM203)</f>
        <v>5.5250001712142796</v>
      </c>
      <c r="AO203" s="4">
        <f t="shared" ref="AO203:AO222" si="23">B203</f>
        <v>5.5250000000000004</v>
      </c>
    </row>
    <row r="204" spans="2:41" x14ac:dyDescent="0.2">
      <c r="B204" s="18">
        <v>5.55</v>
      </c>
      <c r="C204" s="4">
        <f t="shared" si="19"/>
        <v>4.55</v>
      </c>
      <c r="D204" s="30">
        <v>0.86412217999999996</v>
      </c>
      <c r="E204" s="1">
        <v>0.79734499999999997</v>
      </c>
      <c r="F204" s="1">
        <v>2.4852120000000002E-16</v>
      </c>
      <c r="G204" s="1">
        <v>2.468673E-16</v>
      </c>
      <c r="H204" s="1">
        <v>2.034725E-16</v>
      </c>
      <c r="I204" s="1">
        <v>0.202655</v>
      </c>
      <c r="J204" s="1">
        <v>7.8418219999999995E-16</v>
      </c>
      <c r="K204" s="1">
        <v>-2.775372E-17</v>
      </c>
      <c r="L204" s="1">
        <v>-1.245061E-17</v>
      </c>
      <c r="M204" s="1">
        <v>-1.3967079999999999E-16</v>
      </c>
      <c r="N204" s="1">
        <v>-5.1830890000000004E-16</v>
      </c>
      <c r="O204" s="1">
        <v>2.2358360000000002E-16</v>
      </c>
      <c r="P204" s="1">
        <v>-5.6411129999999997E-16</v>
      </c>
      <c r="Q204" s="1">
        <v>0</v>
      </c>
      <c r="R204" s="1">
        <v>-2.7755580000000001E-17</v>
      </c>
      <c r="S204" s="1">
        <v>-1.6630359999999998E-17</v>
      </c>
      <c r="T204" s="1">
        <v>2.5481989999999999E-17</v>
      </c>
      <c r="U204" s="2">
        <f t="shared" si="18"/>
        <v>1.0000000000000004</v>
      </c>
      <c r="X204" s="1">
        <f>E204*Data!B$2</f>
        <v>5.3130249254785005</v>
      </c>
      <c r="Y204" s="1">
        <f>F204*Data!C$2</f>
        <v>2.4968944845695999E-16</v>
      </c>
      <c r="Z204" s="1">
        <f>G204*Data!D$2</f>
        <v>2.7866941212770997E-16</v>
      </c>
      <c r="AA204" s="1">
        <f>H204*Data!E$2</f>
        <v>2.1080267820149999E-16</v>
      </c>
      <c r="AB204" s="1">
        <f>I204*Data!F$2</f>
        <v>0.2369753335425</v>
      </c>
      <c r="AC204" s="1">
        <f>J204*Data!G$2</f>
        <v>8.0508787010624006E-16</v>
      </c>
      <c r="AD204" s="1">
        <f>K204*Data!H$2</f>
        <v>-2.8435295855760004E-17</v>
      </c>
      <c r="AE204" s="1">
        <f>L204*Data!I$2</f>
        <v>-1.2771855658976001E-17</v>
      </c>
      <c r="AF204" s="1">
        <f>M204*Data!J$2</f>
        <v>-1.3831271097619999E-16</v>
      </c>
      <c r="AG204" s="1">
        <f>N204*Data!K$2</f>
        <v>-5.1063813560356003E-16</v>
      </c>
      <c r="AH204" s="1">
        <f>O204*Data!L$2</f>
        <v>2.2618977987504002E-16</v>
      </c>
      <c r="AI204" s="1">
        <f>P204*Data!M$2</f>
        <v>-5.4950521739813992E-16</v>
      </c>
      <c r="AJ204" s="1">
        <f>Q204*Data!N$2</f>
        <v>0</v>
      </c>
      <c r="AK204" s="1">
        <f>R204*Data!O$2</f>
        <v>-2.8580081708363997E-17</v>
      </c>
      <c r="AL204" s="1">
        <f>S204*Data!P$2</f>
        <v>-1.6004057316327997E-17</v>
      </c>
      <c r="AM204" s="1">
        <f>T204*Data!Q$2</f>
        <v>2.5193798885895998E-17</v>
      </c>
      <c r="AN204" s="4">
        <f t="shared" si="22"/>
        <v>5.550000259021</v>
      </c>
      <c r="AO204" s="4">
        <f t="shared" si="23"/>
        <v>5.55</v>
      </c>
    </row>
    <row r="205" spans="2:41" x14ac:dyDescent="0.2">
      <c r="B205" s="18">
        <v>5.5750000000000002</v>
      </c>
      <c r="C205" s="4">
        <f t="shared" si="19"/>
        <v>4.5750000000000002</v>
      </c>
      <c r="D205" s="30">
        <v>0.86898688000000002</v>
      </c>
      <c r="E205" s="1">
        <v>0.80189529999999998</v>
      </c>
      <c r="F205" s="1">
        <v>1.392608E-16</v>
      </c>
      <c r="G205" s="1">
        <v>2.4952809999999998E-16</v>
      </c>
      <c r="H205" s="1">
        <v>1.4898710000000001E-16</v>
      </c>
      <c r="I205" s="1">
        <v>0.19810469999999999</v>
      </c>
      <c r="J205" s="1">
        <v>8.0074929999999997E-16</v>
      </c>
      <c r="K205" s="1">
        <v>2.7216879999999999E-17</v>
      </c>
      <c r="L205" s="1">
        <v>-9.3429650000000004E-18</v>
      </c>
      <c r="M205" s="1">
        <v>-1.4338350000000001E-16</v>
      </c>
      <c r="N205" s="1">
        <v>-5.212606E-16</v>
      </c>
      <c r="O205" s="1">
        <v>2.2585619999999998E-16</v>
      </c>
      <c r="P205" s="1">
        <v>-5.673053E-16</v>
      </c>
      <c r="Q205" s="1">
        <v>0</v>
      </c>
      <c r="R205" s="1">
        <v>0</v>
      </c>
      <c r="S205" s="1">
        <v>-1.7014019999999998E-17</v>
      </c>
      <c r="T205" s="1">
        <v>2.7243160000000001E-17</v>
      </c>
      <c r="U205" s="2">
        <f t="shared" si="18"/>
        <v>1.0000000000000002</v>
      </c>
      <c r="X205" s="1">
        <f>E205*Data!B$2</f>
        <v>5.3433453731120899</v>
      </c>
      <c r="Y205" s="1">
        <f>F205*Data!C$2</f>
        <v>1.3991543716863998E-16</v>
      </c>
      <c r="Z205" s="1">
        <f>G205*Data!D$2</f>
        <v>2.8167298356786997E-16</v>
      </c>
      <c r="AA205" s="1">
        <f>H205*Data!E$2</f>
        <v>1.5435441987234E-16</v>
      </c>
      <c r="AB205" s="1">
        <f>I205*Data!F$2</f>
        <v>0.23165442431144997</v>
      </c>
      <c r="AC205" s="1">
        <f>J205*Data!G$2</f>
        <v>8.2209663573856008E-16</v>
      </c>
      <c r="AD205" s="1">
        <f>K205*Data!H$2</f>
        <v>2.788527213904E-17</v>
      </c>
      <c r="AE205" s="1">
        <f>L205*Data!I$2</f>
        <v>-9.5840284457440019E-18</v>
      </c>
      <c r="AF205" s="1">
        <f>M205*Data!J$2</f>
        <v>-1.4198931053775E-16</v>
      </c>
      <c r="AG205" s="1">
        <f>N205*Data!K$2</f>
        <v>-5.1354615162423999E-16</v>
      </c>
      <c r="AH205" s="1">
        <f>O205*Data!L$2</f>
        <v>2.2848887020967997E-16</v>
      </c>
      <c r="AI205" s="1">
        <f>P205*Data!M$2</f>
        <v>-5.5261651771134001E-16</v>
      </c>
      <c r="AJ205" s="1">
        <f>Q205*Data!N$2</f>
        <v>0</v>
      </c>
      <c r="AK205" s="1">
        <f>R205*Data!O$2</f>
        <v>0</v>
      </c>
      <c r="AL205" s="1">
        <f>S205*Data!P$2</f>
        <v>-1.6373268603995998E-17</v>
      </c>
      <c r="AM205" s="1">
        <f>T205*Data!Q$2</f>
        <v>2.6935050757663999E-17</v>
      </c>
      <c r="AN205" s="4">
        <f t="shared" si="22"/>
        <v>5.5749997974235388</v>
      </c>
      <c r="AO205" s="4">
        <f t="shared" si="23"/>
        <v>5.5750000000000002</v>
      </c>
    </row>
    <row r="206" spans="2:41" x14ac:dyDescent="0.2">
      <c r="B206" s="18">
        <v>5.6</v>
      </c>
      <c r="C206" s="4">
        <f t="shared" si="19"/>
        <v>4.5999999999999996</v>
      </c>
      <c r="D206" s="30">
        <v>0.87385256</v>
      </c>
      <c r="E206" s="1">
        <v>0.80644570000000004</v>
      </c>
      <c r="F206" s="1">
        <v>1.410227E-16</v>
      </c>
      <c r="G206" s="1">
        <v>2.5218899999999999E-16</v>
      </c>
      <c r="H206" s="1">
        <v>2.05524E-16</v>
      </c>
      <c r="I206" s="1">
        <v>0.19355430000000001</v>
      </c>
      <c r="J206" s="1">
        <v>8.1731639999999999E-16</v>
      </c>
      <c r="K206" s="1">
        <v>-2.883482E-17</v>
      </c>
      <c r="L206" s="1">
        <v>-6.2353149999999999E-18</v>
      </c>
      <c r="M206" s="1">
        <v>-1.4709620000000001E-16</v>
      </c>
      <c r="N206" s="1">
        <v>-5.2421229999999997E-16</v>
      </c>
      <c r="O206" s="1">
        <v>2.2812879999999999E-16</v>
      </c>
      <c r="P206" s="1">
        <v>-5.7049940000000001E-16</v>
      </c>
      <c r="Q206" s="1">
        <v>0</v>
      </c>
      <c r="R206" s="1">
        <v>0</v>
      </c>
      <c r="S206" s="1">
        <v>3.8113470000000002E-17</v>
      </c>
      <c r="T206" s="1">
        <v>2.9004320000000002E-17</v>
      </c>
      <c r="U206" s="2">
        <f t="shared" si="18"/>
        <v>1.0000000000000004</v>
      </c>
      <c r="X206" s="1">
        <f>E206*Data!B$2</f>
        <v>5.3736664870852104</v>
      </c>
      <c r="Y206" s="1">
        <f>F206*Data!C$2</f>
        <v>1.4168561950816001E-16</v>
      </c>
      <c r="Z206" s="1">
        <f>G206*Data!D$2</f>
        <v>2.8467666789029996E-16</v>
      </c>
      <c r="AA206" s="1">
        <f>H206*Data!E$2</f>
        <v>2.129280843096E-16</v>
      </c>
      <c r="AB206" s="1">
        <f>I206*Data!F$2</f>
        <v>0.22633339814504999</v>
      </c>
      <c r="AC206" s="1">
        <f>J206*Data!G$2</f>
        <v>8.391054013708801E-16</v>
      </c>
      <c r="AD206" s="1">
        <f>K206*Data!H$2</f>
        <v>-2.9542945509560001E-17</v>
      </c>
      <c r="AE206" s="1">
        <f>L206*Data!I$2</f>
        <v>-6.3961961035040007E-18</v>
      </c>
      <c r="AF206" s="1">
        <f>M206*Data!J$2</f>
        <v>-1.4566591009930002E-16</v>
      </c>
      <c r="AG206" s="1">
        <f>N206*Data!K$2</f>
        <v>-5.1645416764491994E-16</v>
      </c>
      <c r="AH206" s="1">
        <f>O206*Data!L$2</f>
        <v>2.3078796054431996E-16</v>
      </c>
      <c r="AI206" s="1">
        <f>P206*Data!M$2</f>
        <v>-5.5572791543532001E-16</v>
      </c>
      <c r="AJ206" s="1">
        <f>Q206*Data!N$2</f>
        <v>0</v>
      </c>
      <c r="AK206" s="1">
        <f>R206*Data!O$2</f>
        <v>0</v>
      </c>
      <c r="AL206" s="1">
        <f>S206*Data!P$2</f>
        <v>3.6678109097106003E-17</v>
      </c>
      <c r="AM206" s="1">
        <f>T206*Data!Q$2</f>
        <v>2.8676292742528001E-17</v>
      </c>
      <c r="AN206" s="4">
        <f t="shared" si="22"/>
        <v>5.5999998852302593</v>
      </c>
      <c r="AO206" s="4">
        <f t="shared" si="23"/>
        <v>5.6</v>
      </c>
    </row>
    <row r="207" spans="2:41" x14ac:dyDescent="0.2">
      <c r="B207" s="18">
        <v>5.625</v>
      </c>
      <c r="C207" s="4">
        <f t="shared" si="19"/>
        <v>4.625</v>
      </c>
      <c r="D207" s="30">
        <v>0.87871920000000003</v>
      </c>
      <c r="E207" s="1">
        <v>0.8109961</v>
      </c>
      <c r="F207" s="1">
        <v>1.982957E-16</v>
      </c>
      <c r="G207" s="1">
        <v>3.2805229999999999E-17</v>
      </c>
      <c r="H207" s="1">
        <v>2.0654980000000001E-16</v>
      </c>
      <c r="I207" s="1">
        <v>0.1890039</v>
      </c>
      <c r="J207" s="1">
        <v>8.3388350000000001E-16</v>
      </c>
      <c r="K207" s="1">
        <v>-2.937536E-17</v>
      </c>
      <c r="L207" s="1">
        <v>-3.127666E-18</v>
      </c>
      <c r="M207" s="1">
        <v>-1.508089E-16</v>
      </c>
      <c r="N207" s="1">
        <v>-5.2716400000000004E-16</v>
      </c>
      <c r="O207" s="1">
        <v>2.304014E-16</v>
      </c>
      <c r="P207" s="1">
        <v>-5.7369340000000004E-16</v>
      </c>
      <c r="Q207" s="1">
        <v>0</v>
      </c>
      <c r="R207" s="1">
        <v>-2.7755580000000001E-17</v>
      </c>
      <c r="S207" s="1">
        <v>-1.7781339999999998E-17</v>
      </c>
      <c r="T207" s="1">
        <v>3.0765489999999997E-17</v>
      </c>
      <c r="U207" s="2">
        <f t="shared" si="18"/>
        <v>1.0000000000000002</v>
      </c>
      <c r="X207" s="1">
        <f>E207*Data!B$2</f>
        <v>5.4039876010583301</v>
      </c>
      <c r="Y207" s="1">
        <f>F207*Data!C$2</f>
        <v>1.9922784842655998E-16</v>
      </c>
      <c r="Z207" s="1">
        <f>G207*Data!D$2</f>
        <v>3.7031288302720997E-17</v>
      </c>
      <c r="AA207" s="1">
        <f>H207*Data!E$2</f>
        <v>2.1399083916492E-16</v>
      </c>
      <c r="AB207" s="1">
        <f>I207*Data!F$2</f>
        <v>0.22101237197864998</v>
      </c>
      <c r="AC207" s="1">
        <f>J207*Data!G$2</f>
        <v>8.5611416700320011E-16</v>
      </c>
      <c r="AD207" s="1">
        <f>K207*Data!H$2</f>
        <v>-3.0096760090880002E-17</v>
      </c>
      <c r="AE207" s="1">
        <f>L207*Data!I$2</f>
        <v>-3.2083647870656004E-18</v>
      </c>
      <c r="AF207" s="1">
        <f>M207*Data!J$2</f>
        <v>-1.4934250966085E-16</v>
      </c>
      <c r="AG207" s="1">
        <f>N207*Data!K$2</f>
        <v>-5.1936218366559999E-16</v>
      </c>
      <c r="AH207" s="1">
        <f>O207*Data!L$2</f>
        <v>2.3308705087895996E-16</v>
      </c>
      <c r="AI207" s="1">
        <f>P207*Data!M$2</f>
        <v>-5.5883921574852001E-16</v>
      </c>
      <c r="AJ207" s="1">
        <f>Q207*Data!N$2</f>
        <v>0</v>
      </c>
      <c r="AK207" s="1">
        <f>R207*Data!O$2</f>
        <v>-2.8580081708363997E-17</v>
      </c>
      <c r="AL207" s="1">
        <f>S207*Data!P$2</f>
        <v>-1.7111691179331997E-17</v>
      </c>
      <c r="AM207" s="1">
        <f>T207*Data!Q$2</f>
        <v>3.0417544614295996E-17</v>
      </c>
      <c r="AN207" s="4">
        <f t="shared" si="22"/>
        <v>5.6249999730369789</v>
      </c>
      <c r="AO207" s="4">
        <f t="shared" si="23"/>
        <v>5.625</v>
      </c>
    </row>
    <row r="208" spans="2:41" x14ac:dyDescent="0.2">
      <c r="B208" s="18">
        <v>5.65</v>
      </c>
      <c r="C208" s="4">
        <f t="shared" si="19"/>
        <v>4.6500000000000004</v>
      </c>
      <c r="D208" s="30">
        <v>0.88358678000000002</v>
      </c>
      <c r="E208" s="1">
        <v>0.81554649999999995</v>
      </c>
      <c r="F208" s="1">
        <v>2.000576E-16</v>
      </c>
      <c r="G208" s="1">
        <v>2.5751069999999999E-16</v>
      </c>
      <c r="H208" s="1">
        <v>2.0757559999999999E-16</v>
      </c>
      <c r="I208" s="1">
        <v>0.18445349999999999</v>
      </c>
      <c r="J208" s="1">
        <v>9.0596169999999992E-16</v>
      </c>
      <c r="K208" s="1">
        <v>-2.9915909999999998E-17</v>
      </c>
      <c r="L208" s="1">
        <v>-2.001624E-20</v>
      </c>
      <c r="M208" s="1">
        <v>-1.5452170000000001E-16</v>
      </c>
      <c r="N208" s="1">
        <v>-5.3011570000000001E-16</v>
      </c>
      <c r="O208" s="1">
        <v>2.3267389999999998E-16</v>
      </c>
      <c r="P208" s="1">
        <v>-5.7688739999999997E-16</v>
      </c>
      <c r="Q208" s="1">
        <v>0</v>
      </c>
      <c r="R208" s="1">
        <v>0</v>
      </c>
      <c r="S208" s="1">
        <v>-1.8164999999999998E-17</v>
      </c>
      <c r="T208" s="1">
        <v>3.2526650000000001E-17</v>
      </c>
      <c r="U208" s="2">
        <f t="shared" si="18"/>
        <v>1.0000000000000004</v>
      </c>
      <c r="X208" s="1">
        <f>E208*Data!B$2</f>
        <v>5.4343087150314497</v>
      </c>
      <c r="Y208" s="1">
        <f>F208*Data!C$2</f>
        <v>2.0099803076608E-16</v>
      </c>
      <c r="Z208" s="1">
        <f>G208*Data!D$2</f>
        <v>2.9068392365289E-16</v>
      </c>
      <c r="AA208" s="1">
        <f>H208*Data!E$2</f>
        <v>2.1505359402023999E-16</v>
      </c>
      <c r="AB208" s="1">
        <f>I208*Data!F$2</f>
        <v>0.21569134581224997</v>
      </c>
      <c r="AC208" s="1">
        <f>J208*Data!G$2</f>
        <v>9.3011391415264006E-16</v>
      </c>
      <c r="AD208" s="1">
        <f>K208*Data!H$2</f>
        <v>-3.065058491778E-17</v>
      </c>
      <c r="AE208" s="1">
        <f>L208*Data!I$2</f>
        <v>-2.0532691017984003E-20</v>
      </c>
      <c r="AF208" s="1">
        <f>M208*Data!J$2</f>
        <v>-1.5301920825005E-16</v>
      </c>
      <c r="AG208" s="1">
        <f>N208*Data!K$2</f>
        <v>-5.2227019968628004E-16</v>
      </c>
      <c r="AH208" s="1">
        <f>O208*Data!L$2</f>
        <v>2.3538604004795997E-16</v>
      </c>
      <c r="AI208" s="1">
        <f>P208*Data!M$2</f>
        <v>-5.619505160617199E-16</v>
      </c>
      <c r="AJ208" s="1">
        <f>Q208*Data!N$2</f>
        <v>0</v>
      </c>
      <c r="AK208" s="1">
        <f>R208*Data!O$2</f>
        <v>0</v>
      </c>
      <c r="AL208" s="1">
        <f>S208*Data!P$2</f>
        <v>-1.7480902466999998E-17</v>
      </c>
      <c r="AM208" s="1">
        <f>T208*Data!Q$2</f>
        <v>3.2158786599159997E-17</v>
      </c>
      <c r="AN208" s="4">
        <f t="shared" si="22"/>
        <v>5.6500000608436984</v>
      </c>
      <c r="AO208" s="4">
        <f t="shared" si="23"/>
        <v>5.65</v>
      </c>
    </row>
    <row r="209" spans="2:41" x14ac:dyDescent="0.2">
      <c r="B209" s="18">
        <v>5.6749999999999998</v>
      </c>
      <c r="C209" s="4">
        <f t="shared" si="19"/>
        <v>4.6749999999999998</v>
      </c>
      <c r="D209" s="30">
        <v>0.88845529000000001</v>
      </c>
      <c r="E209" s="1">
        <v>0.82009690000000002</v>
      </c>
      <c r="F209" s="1">
        <v>2.5733060000000002E-16</v>
      </c>
      <c r="G209" s="1">
        <v>2.6017150000000002E-16</v>
      </c>
      <c r="H209" s="1">
        <v>1.530902E-16</v>
      </c>
      <c r="I209" s="1">
        <v>0.17990310000000001</v>
      </c>
      <c r="J209" s="1">
        <v>9.2252880000000004E-16</v>
      </c>
      <c r="K209" s="1">
        <v>-3.0456460000000002E-17</v>
      </c>
      <c r="L209" s="1">
        <v>3.0876330000000001E-18</v>
      </c>
      <c r="M209" s="1">
        <v>-1.5823440000000001E-16</v>
      </c>
      <c r="N209" s="1">
        <v>-5.3306739999999998E-16</v>
      </c>
      <c r="O209" s="1">
        <v>2.3494649999999999E-16</v>
      </c>
      <c r="P209" s="1">
        <v>-5.800814E-16</v>
      </c>
      <c r="Q209" s="1">
        <v>0</v>
      </c>
      <c r="R209" s="1">
        <v>-2.7755580000000001E-17</v>
      </c>
      <c r="S209" s="1">
        <v>-1.8548659999999998E-17</v>
      </c>
      <c r="T209" s="1">
        <v>3.4287809999999998E-17</v>
      </c>
      <c r="U209" s="2">
        <f t="shared" si="18"/>
        <v>1.0000000000000004</v>
      </c>
      <c r="X209" s="1">
        <f>E209*Data!B$2</f>
        <v>5.4646298290045703</v>
      </c>
      <c r="Y209" s="1">
        <f>F209*Data!C$2</f>
        <v>2.5854025968448E-16</v>
      </c>
      <c r="Z209" s="1">
        <f>G209*Data!D$2</f>
        <v>2.9368749509304999E-16</v>
      </c>
      <c r="AA209" s="1">
        <f>H209*Data!E$2</f>
        <v>1.5860533569108E-16</v>
      </c>
      <c r="AB209" s="1">
        <f>I209*Data!F$2</f>
        <v>0.21037031964585001</v>
      </c>
      <c r="AC209" s="1">
        <f>J209*Data!G$2</f>
        <v>9.4712267978496007E-16</v>
      </c>
      <c r="AD209" s="1">
        <f>K209*Data!H$2</f>
        <v>-3.1204409744680005E-17</v>
      </c>
      <c r="AE209" s="1">
        <f>L209*Data!I$2</f>
        <v>3.1672988716128004E-18</v>
      </c>
      <c r="AF209" s="1">
        <f>M209*Data!J$2</f>
        <v>-1.5669580781160001E-16</v>
      </c>
      <c r="AG209" s="1">
        <f>N209*Data!K$2</f>
        <v>-5.2517821570696E-16</v>
      </c>
      <c r="AH209" s="1">
        <f>O209*Data!L$2</f>
        <v>2.3768513038259997E-16</v>
      </c>
      <c r="AI209" s="1">
        <f>P209*Data!M$2</f>
        <v>-5.6506181637491999E-16</v>
      </c>
      <c r="AJ209" s="1">
        <f>Q209*Data!N$2</f>
        <v>0</v>
      </c>
      <c r="AK209" s="1">
        <f>R209*Data!O$2</f>
        <v>-2.8580081708363997E-17</v>
      </c>
      <c r="AL209" s="1">
        <f>S209*Data!P$2</f>
        <v>-1.7850113754667999E-17</v>
      </c>
      <c r="AM209" s="1">
        <f>T209*Data!Q$2</f>
        <v>3.3900028584023999E-17</v>
      </c>
      <c r="AN209" s="4">
        <f t="shared" si="22"/>
        <v>5.6750001486504198</v>
      </c>
      <c r="AO209" s="4">
        <f t="shared" si="23"/>
        <v>5.6749999999999998</v>
      </c>
    </row>
    <row r="210" spans="2:41" x14ac:dyDescent="0.2">
      <c r="B210" s="18">
        <v>5.7</v>
      </c>
      <c r="C210" s="4">
        <f t="shared" si="19"/>
        <v>4.7</v>
      </c>
      <c r="D210" s="30">
        <v>0.89332471000000002</v>
      </c>
      <c r="E210" s="1">
        <v>0.82464729999999997</v>
      </c>
      <c r="F210" s="1">
        <v>2.0358139999999999E-16</v>
      </c>
      <c r="G210" s="1">
        <v>2.6283239999999999E-16</v>
      </c>
      <c r="H210" s="1">
        <v>2.096271E-16</v>
      </c>
      <c r="I210" s="1">
        <v>0.1753527</v>
      </c>
      <c r="J210" s="1">
        <v>8.8358479999999998E-16</v>
      </c>
      <c r="K210" s="1">
        <v>-3.0997000000000002E-17</v>
      </c>
      <c r="L210" s="1">
        <v>6.1952830000000003E-18</v>
      </c>
      <c r="M210" s="1">
        <v>-1.619471E-16</v>
      </c>
      <c r="N210" s="1">
        <v>-5.3601899999999996E-16</v>
      </c>
      <c r="O210" s="1">
        <v>2.372191E-16</v>
      </c>
      <c r="P210" s="1">
        <v>-5.8327540000000002E-16</v>
      </c>
      <c r="Q210" s="1">
        <v>0</v>
      </c>
      <c r="R210" s="1">
        <v>-2.7755580000000001E-17</v>
      </c>
      <c r="S210" s="1">
        <v>-1.8932319999999998E-17</v>
      </c>
      <c r="T210" s="1">
        <v>3.604898E-17</v>
      </c>
      <c r="U210" s="2">
        <f t="shared" si="18"/>
        <v>1.0000000000000004</v>
      </c>
      <c r="X210" s="1">
        <f>E210*Data!B$2</f>
        <v>5.4949509429776899</v>
      </c>
      <c r="Y210" s="1">
        <f>F210*Data!C$2</f>
        <v>2.0453839544511998E-16</v>
      </c>
      <c r="Z210" s="1">
        <f>G210*Data!D$2</f>
        <v>2.9669117941547998E-16</v>
      </c>
      <c r="AA210" s="1">
        <f>H210*Data!E$2</f>
        <v>2.1717900012834E-16</v>
      </c>
      <c r="AB210" s="1">
        <f>I210*Data!F$2</f>
        <v>0.20504929347945</v>
      </c>
      <c r="AC210" s="1">
        <f>J210*Data!G$2</f>
        <v>9.0714046390016017E-16</v>
      </c>
      <c r="AD210" s="1">
        <f>K210*Data!H$2</f>
        <v>-3.1758224326000006E-17</v>
      </c>
      <c r="AE210" s="1">
        <f>L210*Data!I$2</f>
        <v>6.3551312138528009E-18</v>
      </c>
      <c r="AF210" s="1">
        <f>M210*Data!J$2</f>
        <v>-1.6037240737315E-16</v>
      </c>
      <c r="AG210" s="1">
        <f>N210*Data!K$2</f>
        <v>-5.2808613320759992E-16</v>
      </c>
      <c r="AH210" s="1">
        <f>O210*Data!L$2</f>
        <v>2.3998422071723996E-16</v>
      </c>
      <c r="AI210" s="1">
        <f>P210*Data!M$2</f>
        <v>-5.6817311668811999E-16</v>
      </c>
      <c r="AJ210" s="1">
        <f>Q210*Data!N$2</f>
        <v>0</v>
      </c>
      <c r="AK210" s="1">
        <f>R210*Data!O$2</f>
        <v>-2.8580081708363997E-17</v>
      </c>
      <c r="AL210" s="1">
        <f>S210*Data!P$2</f>
        <v>-1.8219325042335997E-17</v>
      </c>
      <c r="AM210" s="1">
        <f>T210*Data!Q$2</f>
        <v>3.5641280455792E-17</v>
      </c>
      <c r="AN210" s="4">
        <f t="shared" si="22"/>
        <v>5.7000002364571394</v>
      </c>
      <c r="AO210" s="4">
        <f t="shared" si="23"/>
        <v>5.7</v>
      </c>
    </row>
    <row r="211" spans="2:41" x14ac:dyDescent="0.2">
      <c r="B211" s="18">
        <v>5.7249999999999996</v>
      </c>
      <c r="C211" s="4">
        <f t="shared" si="19"/>
        <v>4.7249999999999996</v>
      </c>
      <c r="D211" s="30">
        <v>0.89819503000000001</v>
      </c>
      <c r="E211" s="1">
        <v>0.82919759999999998</v>
      </c>
      <c r="F211" s="1">
        <v>2.053433E-16</v>
      </c>
      <c r="G211" s="1">
        <v>4.3448630000000002E-17</v>
      </c>
      <c r="H211" s="1">
        <v>1.5514170000000001E-16</v>
      </c>
      <c r="I211" s="1">
        <v>0.17080239999999999</v>
      </c>
      <c r="J211" s="1">
        <v>8.4464070000000003E-16</v>
      </c>
      <c r="K211" s="1">
        <v>-3.1537550000000001E-17</v>
      </c>
      <c r="L211" s="1">
        <v>9.3029319999999998E-18</v>
      </c>
      <c r="M211" s="1">
        <v>-1.656598E-16</v>
      </c>
      <c r="N211" s="1">
        <v>-5.3897070000000003E-16</v>
      </c>
      <c r="O211" s="1">
        <v>2.3949170000000001E-16</v>
      </c>
      <c r="P211" s="1">
        <v>-5.8646939999999995E-16</v>
      </c>
      <c r="Q211" s="1">
        <v>0</v>
      </c>
      <c r="R211" s="1">
        <v>0</v>
      </c>
      <c r="S211" s="1">
        <v>-1.9315979999999999E-17</v>
      </c>
      <c r="T211" s="1">
        <v>3.7810139999999998E-17</v>
      </c>
      <c r="U211" s="2">
        <f t="shared" si="18"/>
        <v>1</v>
      </c>
      <c r="X211" s="1">
        <f>E211*Data!B$2</f>
        <v>5.5252713906112803</v>
      </c>
      <c r="Y211" s="1">
        <f>F211*Data!C$2</f>
        <v>2.0630857778463998E-16</v>
      </c>
      <c r="Z211" s="1">
        <f>G211*Data!D$2</f>
        <v>4.9045799827901003E-17</v>
      </c>
      <c r="AA211" s="1">
        <f>H211*Data!E$2</f>
        <v>1.6073074179918E-16</v>
      </c>
      <c r="AB211" s="1">
        <f>I211*Data!F$2</f>
        <v>0.19972838424839998</v>
      </c>
      <c r="AC211" s="1">
        <f>J211*Data!G$2</f>
        <v>8.6715814534944015E-16</v>
      </c>
      <c r="AD211" s="1">
        <f>K211*Data!H$2</f>
        <v>-3.2312049152900005E-17</v>
      </c>
      <c r="AE211" s="1">
        <f>L211*Data!I$2</f>
        <v>9.5429625302912001E-18</v>
      </c>
      <c r="AF211" s="1">
        <f>M211*Data!J$2</f>
        <v>-1.6404900693470001E-16</v>
      </c>
      <c r="AG211" s="1">
        <f>N211*Data!K$2</f>
        <v>-5.3099414922827998E-16</v>
      </c>
      <c r="AH211" s="1">
        <f>O211*Data!L$2</f>
        <v>2.4228331105188001E-16</v>
      </c>
      <c r="AI211" s="1">
        <f>P211*Data!M$2</f>
        <v>-5.7128441700131998E-16</v>
      </c>
      <c r="AJ211" s="1">
        <f>Q211*Data!N$2</f>
        <v>0</v>
      </c>
      <c r="AK211" s="1">
        <f>R211*Data!O$2</f>
        <v>0</v>
      </c>
      <c r="AL211" s="1">
        <f>S211*Data!P$2</f>
        <v>-1.8588536330003998E-17</v>
      </c>
      <c r="AM211" s="1">
        <f>T211*Data!Q$2</f>
        <v>3.7382522440655996E-17</v>
      </c>
      <c r="AN211" s="4">
        <f t="shared" si="22"/>
        <v>5.724999774859679</v>
      </c>
      <c r="AO211" s="4">
        <f t="shared" si="23"/>
        <v>5.7249999999999996</v>
      </c>
    </row>
    <row r="212" spans="2:41" x14ac:dyDescent="0.2">
      <c r="B212" s="18">
        <v>5.75</v>
      </c>
      <c r="C212" s="4">
        <f t="shared" si="19"/>
        <v>4.75</v>
      </c>
      <c r="D212" s="30">
        <v>0.90306622999999997</v>
      </c>
      <c r="E212" s="1">
        <v>0.83374800000000004</v>
      </c>
      <c r="F212" s="1">
        <v>2.071052E-16</v>
      </c>
      <c r="G212" s="1">
        <v>2.6815409999999998E-16</v>
      </c>
      <c r="H212" s="1">
        <v>1.5616749999999999E-16</v>
      </c>
      <c r="I212" s="1">
        <v>0.16625200000000001</v>
      </c>
      <c r="J212" s="1">
        <v>9.1671890000000003E-16</v>
      </c>
      <c r="K212" s="1">
        <v>-3.2078090000000001E-17</v>
      </c>
      <c r="L212" s="1">
        <v>1.241058E-17</v>
      </c>
      <c r="M212" s="1">
        <v>-1.693726E-16</v>
      </c>
      <c r="N212" s="1">
        <v>-5.419224E-16</v>
      </c>
      <c r="O212" s="1">
        <v>2.4176430000000002E-16</v>
      </c>
      <c r="P212" s="1">
        <v>-5.8966349999999996E-16</v>
      </c>
      <c r="Q212" s="1">
        <v>0</v>
      </c>
      <c r="R212" s="1">
        <v>-2.7755580000000001E-17</v>
      </c>
      <c r="S212" s="1">
        <v>-1.9699639999999999E-17</v>
      </c>
      <c r="T212" s="1">
        <v>3.957131E-17</v>
      </c>
      <c r="U212" s="2">
        <f t="shared" si="18"/>
        <v>1.0000000000000004</v>
      </c>
      <c r="X212" s="1">
        <f>E212*Data!B$2</f>
        <v>5.5555925045844008</v>
      </c>
      <c r="Y212" s="1">
        <f>F212*Data!C$2</f>
        <v>2.0807876012416E-16</v>
      </c>
      <c r="Z212" s="1">
        <f>G212*Data!D$2</f>
        <v>3.0269843517806997E-16</v>
      </c>
      <c r="AA212" s="1">
        <f>H212*Data!E$2</f>
        <v>1.6179349665449999E-16</v>
      </c>
      <c r="AB212" s="1">
        <f>I212*Data!F$2</f>
        <v>0.19440735808199999</v>
      </c>
      <c r="AC212" s="1">
        <f>J212*Data!G$2</f>
        <v>9.4115789249888009E-16</v>
      </c>
      <c r="AD212" s="1">
        <f>K212*Data!H$2</f>
        <v>-3.2865863734220006E-17</v>
      </c>
      <c r="AE212" s="1">
        <f>L212*Data!I$2</f>
        <v>1.2730792820928E-17</v>
      </c>
      <c r="AF212" s="1">
        <f>M212*Data!J$2</f>
        <v>-1.6772570552390001E-16</v>
      </c>
      <c r="AG212" s="1">
        <f>N212*Data!K$2</f>
        <v>-5.3390216524896003E-16</v>
      </c>
      <c r="AH212" s="1">
        <f>O212*Data!L$2</f>
        <v>2.4458240138652001E-16</v>
      </c>
      <c r="AI212" s="1">
        <f>P212*Data!M$2</f>
        <v>-5.7439581472529999E-16</v>
      </c>
      <c r="AJ212" s="1">
        <f>Q212*Data!N$2</f>
        <v>0</v>
      </c>
      <c r="AK212" s="1">
        <f>R212*Data!O$2</f>
        <v>-2.8580081708363997E-17</v>
      </c>
      <c r="AL212" s="1">
        <f>S212*Data!P$2</f>
        <v>-1.8957747617671999E-17</v>
      </c>
      <c r="AM212" s="1">
        <f>T212*Data!Q$2</f>
        <v>3.9123774312423997E-17</v>
      </c>
      <c r="AN212" s="4">
        <f t="shared" si="22"/>
        <v>5.7499998626663995</v>
      </c>
      <c r="AO212" s="4">
        <f t="shared" si="23"/>
        <v>5.75</v>
      </c>
    </row>
    <row r="213" spans="2:41" x14ac:dyDescent="0.2">
      <c r="B213" s="18">
        <v>5.7750000000000004</v>
      </c>
      <c r="C213" s="4">
        <f t="shared" si="19"/>
        <v>4.7750000000000004</v>
      </c>
      <c r="D213" s="30">
        <v>0.90793829000000004</v>
      </c>
      <c r="E213" s="1">
        <v>0.8382984</v>
      </c>
      <c r="F213" s="1">
        <v>2.0886710000000001E-16</v>
      </c>
      <c r="G213" s="1">
        <v>2.7081490000000001E-16</v>
      </c>
      <c r="H213" s="1">
        <v>2.1270440000000001E-16</v>
      </c>
      <c r="I213" s="1">
        <v>0.1617016</v>
      </c>
      <c r="J213" s="1">
        <v>9.3328599999999996E-16</v>
      </c>
      <c r="K213" s="1">
        <v>-3.2618639999999999E-17</v>
      </c>
      <c r="L213" s="1">
        <v>1.5518229999999999E-17</v>
      </c>
      <c r="M213" s="1">
        <v>-1.730853E-16</v>
      </c>
      <c r="N213" s="1">
        <v>-5.4487409999999997E-16</v>
      </c>
      <c r="O213" s="1">
        <v>2.4403689999999998E-16</v>
      </c>
      <c r="P213" s="1">
        <v>-5.9285749999999999E-16</v>
      </c>
      <c r="Q213" s="1">
        <v>0</v>
      </c>
      <c r="R213" s="1">
        <v>0</v>
      </c>
      <c r="S213" s="1">
        <v>3.542786E-17</v>
      </c>
      <c r="T213" s="1">
        <v>4.1332469999999997E-17</v>
      </c>
      <c r="U213" s="2">
        <f t="shared" si="18"/>
        <v>1.0000000000000004</v>
      </c>
      <c r="X213" s="1">
        <f>E213*Data!B$2</f>
        <v>5.5859136185575204</v>
      </c>
      <c r="Y213" s="1">
        <f>F213*Data!C$2</f>
        <v>2.0984894246368E-16</v>
      </c>
      <c r="Z213" s="1">
        <f>G213*Data!D$2</f>
        <v>3.0570200661823002E-16</v>
      </c>
      <c r="AA213" s="1">
        <f>H213*Data!E$2</f>
        <v>2.2036716109176001E-16</v>
      </c>
      <c r="AB213" s="1">
        <f>I213*Data!F$2</f>
        <v>0.18908633191559998</v>
      </c>
      <c r="AC213" s="1">
        <f>J213*Data!G$2</f>
        <v>9.5816665813120011E-16</v>
      </c>
      <c r="AD213" s="1">
        <f>K213*Data!H$2</f>
        <v>-3.3419688561120004E-17</v>
      </c>
      <c r="AE213" s="1">
        <f>L213*Data!I$2</f>
        <v>1.5918625163168001E-17</v>
      </c>
      <c r="AF213" s="1">
        <f>M213*Data!J$2</f>
        <v>-1.7140230508544999E-16</v>
      </c>
      <c r="AG213" s="1">
        <f>N213*Data!K$2</f>
        <v>-5.3681018126963998E-16</v>
      </c>
      <c r="AH213" s="1">
        <f>O213*Data!L$2</f>
        <v>2.4688149172115995E-16</v>
      </c>
      <c r="AI213" s="1">
        <f>P213*Data!M$2</f>
        <v>-5.7750711503849998E-16</v>
      </c>
      <c r="AJ213" s="1">
        <f>Q213*Data!N$2</f>
        <v>0</v>
      </c>
      <c r="AK213" s="1">
        <f>R213*Data!O$2</f>
        <v>0</v>
      </c>
      <c r="AL213" s="1">
        <f>S213*Data!P$2</f>
        <v>3.4093639706827999E-17</v>
      </c>
      <c r="AM213" s="1">
        <f>T213*Data!Q$2</f>
        <v>4.0865016297287998E-17</v>
      </c>
      <c r="AN213" s="4">
        <f t="shared" si="22"/>
        <v>5.7749999504731191</v>
      </c>
      <c r="AO213" s="4">
        <f t="shared" si="23"/>
        <v>5.7750000000000004</v>
      </c>
    </row>
    <row r="214" spans="2:41" x14ac:dyDescent="0.2">
      <c r="B214" s="18">
        <v>5.8</v>
      </c>
      <c r="C214" s="4">
        <f t="shared" si="19"/>
        <v>4.8</v>
      </c>
      <c r="D214" s="30">
        <v>0.91281122000000003</v>
      </c>
      <c r="E214" s="1">
        <v>0.84284879999999995</v>
      </c>
      <c r="F214" s="1">
        <v>2.1062890000000001E-16</v>
      </c>
      <c r="G214" s="1">
        <v>2.7347579999999998E-16</v>
      </c>
      <c r="H214" s="1">
        <v>2.6924129999999998E-16</v>
      </c>
      <c r="I214" s="1">
        <v>0.15715119999999999</v>
      </c>
      <c r="J214" s="1">
        <v>9.4985310000000008E-16</v>
      </c>
      <c r="K214" s="1">
        <v>-3.3159189999999997E-17</v>
      </c>
      <c r="L214" s="1">
        <v>1.8625879999999999E-17</v>
      </c>
      <c r="M214" s="1">
        <v>-1.76798E-16</v>
      </c>
      <c r="N214" s="1">
        <v>-5.4782580000000004E-16</v>
      </c>
      <c r="O214" s="1">
        <v>2.4630949999999999E-16</v>
      </c>
      <c r="P214" s="1">
        <v>-5.9605150000000002E-16</v>
      </c>
      <c r="Q214" s="1">
        <v>0</v>
      </c>
      <c r="R214" s="1">
        <v>0</v>
      </c>
      <c r="S214" s="1">
        <v>-7.5978109999999999E-17</v>
      </c>
      <c r="T214" s="1">
        <v>4.3093639999999999E-17</v>
      </c>
      <c r="U214" s="2">
        <f t="shared" si="18"/>
        <v>1.0000000000000004</v>
      </c>
      <c r="X214" s="1">
        <f>E214*Data!B$2</f>
        <v>5.6162347325306401</v>
      </c>
      <c r="Y214" s="1">
        <f>F214*Data!C$2</f>
        <v>2.1161902433311999E-16</v>
      </c>
      <c r="Z214" s="1">
        <f>G214*Data!D$2</f>
        <v>3.0870569094065996E-16</v>
      </c>
      <c r="AA214" s="1">
        <f>H214*Data!E$2</f>
        <v>2.7894082552901999E-16</v>
      </c>
      <c r="AB214" s="1">
        <f>I214*Data!F$2</f>
        <v>0.18376530574919997</v>
      </c>
      <c r="AC214" s="1">
        <f>J214*Data!G$2</f>
        <v>9.7517542376352013E-16</v>
      </c>
      <c r="AD214" s="1">
        <f>K214*Data!H$2</f>
        <v>-3.3973513388020003E-17</v>
      </c>
      <c r="AE214" s="1">
        <f>L214*Data!I$2</f>
        <v>1.9106457505408E-17</v>
      </c>
      <c r="AF214" s="1">
        <f>M214*Data!J$2</f>
        <v>-1.7507890464700001E-16</v>
      </c>
      <c r="AG214" s="1">
        <f>N214*Data!K$2</f>
        <v>-5.3971819729032003E-16</v>
      </c>
      <c r="AH214" s="1">
        <f>O214*Data!L$2</f>
        <v>2.4918058205579995E-16</v>
      </c>
      <c r="AI214" s="1">
        <f>P214*Data!M$2</f>
        <v>-5.8061841535169997E-16</v>
      </c>
      <c r="AJ214" s="1">
        <f>Q214*Data!N$2</f>
        <v>0</v>
      </c>
      <c r="AK214" s="1">
        <f>R214*Data!O$2</f>
        <v>0</v>
      </c>
      <c r="AL214" s="1">
        <f>S214*Data!P$2</f>
        <v>-7.3116759181777997E-17</v>
      </c>
      <c r="AM214" s="1">
        <f>T214*Data!Q$2</f>
        <v>4.2606268169055999E-17</v>
      </c>
      <c r="AN214" s="4">
        <f t="shared" si="22"/>
        <v>5.8000000382798396</v>
      </c>
      <c r="AO214" s="4">
        <f t="shared" si="23"/>
        <v>5.8</v>
      </c>
    </row>
    <row r="215" spans="2:41" x14ac:dyDescent="0.2">
      <c r="B215" s="18">
        <v>5.8250000000000002</v>
      </c>
      <c r="C215" s="4">
        <f t="shared" si="19"/>
        <v>4.8250000000000002</v>
      </c>
      <c r="D215" s="30">
        <v>0.91768497999999998</v>
      </c>
      <c r="E215" s="1">
        <v>0.84739920000000002</v>
      </c>
      <c r="F215" s="1">
        <v>2.1239079999999999E-16</v>
      </c>
      <c r="G215" s="1">
        <v>2.7613660000000001E-16</v>
      </c>
      <c r="H215" s="1">
        <v>2.7026709999999998E-16</v>
      </c>
      <c r="I215" s="1">
        <v>0.15260080000000001</v>
      </c>
      <c r="J215" s="1">
        <v>9.664202E-16</v>
      </c>
      <c r="K215" s="1">
        <v>-3.3699729999999997E-17</v>
      </c>
      <c r="L215" s="1">
        <v>2.173353E-17</v>
      </c>
      <c r="M215" s="1">
        <v>-1.805107E-16</v>
      </c>
      <c r="N215" s="1">
        <v>-5.507775E-16</v>
      </c>
      <c r="O215" s="1">
        <v>2.485821E-16</v>
      </c>
      <c r="P215" s="1">
        <v>-5.9924550000000005E-16</v>
      </c>
      <c r="Q215" s="1">
        <v>0</v>
      </c>
      <c r="R215" s="1">
        <v>-2.7755580000000001E-17</v>
      </c>
      <c r="S215" s="1">
        <v>-2.085061E-17</v>
      </c>
      <c r="T215" s="1">
        <v>4.4854800000000003E-17</v>
      </c>
      <c r="U215" s="2">
        <f t="shared" si="18"/>
        <v>1.0000000000000004</v>
      </c>
      <c r="X215" s="1">
        <f>E215*Data!B$2</f>
        <v>5.6465558465037606</v>
      </c>
      <c r="Y215" s="1">
        <f>F215*Data!C$2</f>
        <v>2.1338920667263997E-16</v>
      </c>
      <c r="Z215" s="1">
        <f>G215*Data!D$2</f>
        <v>3.1170926238082E-16</v>
      </c>
      <c r="AA215" s="1">
        <f>H215*Data!E$2</f>
        <v>2.8000358038434E-16</v>
      </c>
      <c r="AB215" s="1">
        <f>I215*Data!F$2</f>
        <v>0.17844427958280001</v>
      </c>
      <c r="AC215" s="1">
        <f>J215*Data!G$2</f>
        <v>9.9218418939584014E-16</v>
      </c>
      <c r="AD215" s="1">
        <f>K215*Data!H$2</f>
        <v>-3.4527327969339998E-17</v>
      </c>
      <c r="AE215" s="1">
        <f>L215*Data!I$2</f>
        <v>2.2294289847648001E-17</v>
      </c>
      <c r="AF215" s="1">
        <f>M215*Data!J$2</f>
        <v>-1.7875550420854999E-16</v>
      </c>
      <c r="AG215" s="1">
        <f>N215*Data!K$2</f>
        <v>-5.4262621331099999E-16</v>
      </c>
      <c r="AH215" s="1">
        <f>O215*Data!L$2</f>
        <v>2.5147967239044E-16</v>
      </c>
      <c r="AI215" s="1">
        <f>P215*Data!M$2</f>
        <v>-5.8372971566490007E-16</v>
      </c>
      <c r="AJ215" s="1">
        <f>Q215*Data!N$2</f>
        <v>0</v>
      </c>
      <c r="AK215" s="1">
        <f>R215*Data!O$2</f>
        <v>-2.8580081708363997E-17</v>
      </c>
      <c r="AL215" s="1">
        <f>S215*Data!P$2</f>
        <v>-2.0065371857277999E-17</v>
      </c>
      <c r="AM215" s="1">
        <f>T215*Data!Q$2</f>
        <v>4.4347510153920001E-17</v>
      </c>
      <c r="AN215" s="4">
        <f t="shared" si="22"/>
        <v>5.82500012608656</v>
      </c>
      <c r="AO215" s="4">
        <f t="shared" si="23"/>
        <v>5.8250000000000002</v>
      </c>
    </row>
    <row r="216" spans="2:41" x14ac:dyDescent="0.2">
      <c r="B216" s="18">
        <v>5.85</v>
      </c>
      <c r="C216" s="4">
        <f t="shared" si="19"/>
        <v>4.8499999999999996</v>
      </c>
      <c r="D216" s="30">
        <v>0.92255957</v>
      </c>
      <c r="E216" s="1">
        <v>0.85194959999999997</v>
      </c>
      <c r="F216" s="1">
        <v>2.141527E-16</v>
      </c>
      <c r="G216" s="1">
        <v>2.7879750000000002E-16</v>
      </c>
      <c r="H216" s="1">
        <v>1.602705E-16</v>
      </c>
      <c r="I216" s="1">
        <v>0.1480504</v>
      </c>
      <c r="J216" s="1">
        <v>9.8298729999999992E-16</v>
      </c>
      <c r="K216" s="1">
        <v>-3.4240280000000002E-17</v>
      </c>
      <c r="L216" s="1">
        <v>2.4841180000000001E-17</v>
      </c>
      <c r="M216" s="1">
        <v>-1.8422339999999999E-16</v>
      </c>
      <c r="N216" s="1">
        <v>-5.5372909999999999E-16</v>
      </c>
      <c r="O216" s="1">
        <v>2.5085470000000002E-16</v>
      </c>
      <c r="P216" s="1">
        <v>-6.0243949999999998E-16</v>
      </c>
      <c r="Q216" s="1">
        <v>0</v>
      </c>
      <c r="R216" s="1">
        <v>0</v>
      </c>
      <c r="S216" s="1">
        <v>-7.6745420000000001E-17</v>
      </c>
      <c r="T216" s="1">
        <v>4.6615969999999998E-17</v>
      </c>
      <c r="U216" s="2">
        <f t="shared" si="18"/>
        <v>1.0000000000000004</v>
      </c>
      <c r="X216" s="1">
        <f>E216*Data!B$2</f>
        <v>5.6768769604768803</v>
      </c>
      <c r="Y216" s="1">
        <f>F216*Data!C$2</f>
        <v>2.1515938901215999E-16</v>
      </c>
      <c r="Z216" s="1">
        <f>G216*Data!D$2</f>
        <v>3.1471294670324999E-16</v>
      </c>
      <c r="AA216" s="1">
        <f>H216*Data!E$2</f>
        <v>1.660443088707E-16</v>
      </c>
      <c r="AB216" s="1">
        <f>I216*Data!F$2</f>
        <v>0.1731232534164</v>
      </c>
      <c r="AC216" s="1">
        <f>J216*Data!G$2</f>
        <v>1.00919295502816E-15</v>
      </c>
      <c r="AD216" s="1">
        <f>K216*Data!H$2</f>
        <v>-3.5081152796240002E-17</v>
      </c>
      <c r="AE216" s="1">
        <f>L216*Data!I$2</f>
        <v>2.5482122189888002E-17</v>
      </c>
      <c r="AF216" s="1">
        <f>M216*Data!J$2</f>
        <v>-1.8243210377009998E-16</v>
      </c>
      <c r="AG216" s="1">
        <f>N216*Data!K$2</f>
        <v>-5.4553413081164001E-16</v>
      </c>
      <c r="AH216" s="1">
        <f>O216*Data!L$2</f>
        <v>2.5377876272507999E-16</v>
      </c>
      <c r="AI216" s="1">
        <f>P216*Data!M$2</f>
        <v>-5.8684101597809996E-16</v>
      </c>
      <c r="AJ216" s="1">
        <f>Q216*Data!N$2</f>
        <v>0</v>
      </c>
      <c r="AK216" s="1">
        <f>R216*Data!O$2</f>
        <v>0</v>
      </c>
      <c r="AL216" s="1">
        <f>S216*Data!P$2</f>
        <v>-7.3855172133715994E-17</v>
      </c>
      <c r="AM216" s="1">
        <f>T216*Data!Q$2</f>
        <v>4.6088762025687996E-17</v>
      </c>
      <c r="AN216" s="4">
        <f t="shared" si="22"/>
        <v>5.8500002138932796</v>
      </c>
      <c r="AO216" s="4">
        <f t="shared" si="23"/>
        <v>5.85</v>
      </c>
    </row>
    <row r="217" spans="2:41" x14ac:dyDescent="0.2">
      <c r="B217" s="18">
        <v>5.875</v>
      </c>
      <c r="C217" s="4">
        <f t="shared" si="19"/>
        <v>4.875</v>
      </c>
      <c r="D217" s="30">
        <v>0.92743498000000002</v>
      </c>
      <c r="E217" s="1">
        <v>0.85649989999999998</v>
      </c>
      <c r="F217" s="1">
        <v>2.159146E-16</v>
      </c>
      <c r="G217" s="1">
        <v>2.814583E-16</v>
      </c>
      <c r="H217" s="1">
        <v>2.7231860000000001E-16</v>
      </c>
      <c r="I217" s="1">
        <v>0.14350009999999999</v>
      </c>
      <c r="J217" s="1">
        <v>9.9955440000000004E-16</v>
      </c>
      <c r="K217" s="1">
        <v>-3.4780820000000002E-17</v>
      </c>
      <c r="L217" s="1">
        <v>2.7948829999999998E-17</v>
      </c>
      <c r="M217" s="1">
        <v>-1.879362E-16</v>
      </c>
      <c r="N217" s="1">
        <v>-5.5668079999999996E-16</v>
      </c>
      <c r="O217" s="1">
        <v>2.5312729999999998E-16</v>
      </c>
      <c r="P217" s="1">
        <v>-6.056335E-16</v>
      </c>
      <c r="Q217" s="1">
        <v>0</v>
      </c>
      <c r="R217" s="1">
        <v>2.7755580000000001E-17</v>
      </c>
      <c r="S217" s="1">
        <v>-2.161793E-17</v>
      </c>
      <c r="T217" s="1">
        <v>4.8377130000000002E-17</v>
      </c>
      <c r="U217" s="2">
        <f t="shared" si="18"/>
        <v>1.0000000000000004</v>
      </c>
      <c r="X217" s="1">
        <f>E217*Data!B$2</f>
        <v>5.7071974081104706</v>
      </c>
      <c r="Y217" s="1">
        <f>F217*Data!C$2</f>
        <v>2.1692957135167999E-16</v>
      </c>
      <c r="Z217" s="1">
        <f>G217*Data!D$2</f>
        <v>3.1771651814340999E-16</v>
      </c>
      <c r="AA217" s="1">
        <f>H217*Data!E$2</f>
        <v>2.8212898649244003E-16</v>
      </c>
      <c r="AB217" s="1">
        <f>I217*Data!F$2</f>
        <v>0.16780234418534998</v>
      </c>
      <c r="AC217" s="1">
        <f>J217*Data!G$2</f>
        <v>1.0262017206604802E-15</v>
      </c>
      <c r="AD217" s="1">
        <f>K217*Data!H$2</f>
        <v>-3.5634967377560004E-17</v>
      </c>
      <c r="AE217" s="1">
        <f>L217*Data!I$2</f>
        <v>2.8669954532128003E-17</v>
      </c>
      <c r="AF217" s="1">
        <f>M217*Data!J$2</f>
        <v>-1.861088023593E-16</v>
      </c>
      <c r="AG217" s="1">
        <f>N217*Data!K$2</f>
        <v>-5.4844214683231996E-16</v>
      </c>
      <c r="AH217" s="1">
        <f>O217*Data!L$2</f>
        <v>2.5607785305971994E-16</v>
      </c>
      <c r="AI217" s="1">
        <f>P217*Data!M$2</f>
        <v>-5.8995231629129995E-16</v>
      </c>
      <c r="AJ217" s="1">
        <f>Q217*Data!N$2</f>
        <v>0</v>
      </c>
      <c r="AK217" s="1">
        <f>R217*Data!O$2</f>
        <v>2.8580081708363997E-17</v>
      </c>
      <c r="AL217" s="1">
        <f>S217*Data!P$2</f>
        <v>-2.0803794432613998E-17</v>
      </c>
      <c r="AM217" s="1">
        <f>T217*Data!Q$2</f>
        <v>4.7830004010551998E-17</v>
      </c>
      <c r="AN217" s="4">
        <f t="shared" si="22"/>
        <v>5.8749997522958193</v>
      </c>
      <c r="AO217" s="4">
        <f t="shared" si="23"/>
        <v>5.875</v>
      </c>
    </row>
    <row r="218" spans="2:41" x14ac:dyDescent="0.2">
      <c r="B218" s="18">
        <v>5.9</v>
      </c>
      <c r="C218" s="4">
        <f t="shared" si="19"/>
        <v>4.9000000000000004</v>
      </c>
      <c r="D218" s="30">
        <v>0.93231118000000002</v>
      </c>
      <c r="E218" s="1">
        <v>0.86105030000000005</v>
      </c>
      <c r="F218" s="1">
        <v>1.621654E-16</v>
      </c>
      <c r="G218" s="1">
        <v>2.8411920000000002E-16</v>
      </c>
      <c r="H218" s="1">
        <v>1.6232210000000001E-16</v>
      </c>
      <c r="I218" s="1">
        <v>0.13894970000000001</v>
      </c>
      <c r="J218" s="1">
        <v>1.016121E-15</v>
      </c>
      <c r="K218" s="1">
        <v>-3.532137E-17</v>
      </c>
      <c r="L218" s="1">
        <v>3.1056479999999999E-17</v>
      </c>
      <c r="M218" s="1">
        <v>-1.9164889999999999E-16</v>
      </c>
      <c r="N218" s="1">
        <v>-5.5963250000000003E-16</v>
      </c>
      <c r="O218" s="1">
        <v>3.1091100000000002E-16</v>
      </c>
      <c r="P218" s="1">
        <v>-3.8678290000000002E-16</v>
      </c>
      <c r="Q218" s="1">
        <v>0</v>
      </c>
      <c r="R218" s="1">
        <v>0</v>
      </c>
      <c r="S218" s="1">
        <v>3.350956E-17</v>
      </c>
      <c r="T218" s="1">
        <v>5.0138289999999999E-17</v>
      </c>
      <c r="U218" s="2">
        <f t="shared" si="18"/>
        <v>1.0000000000000007</v>
      </c>
      <c r="X218" s="1">
        <f>E218*Data!B$2</f>
        <v>5.7375185220835903</v>
      </c>
      <c r="Y218" s="1">
        <f>F218*Data!C$2</f>
        <v>1.6292770711231999E-16</v>
      </c>
      <c r="Z218" s="1">
        <f>G218*Data!D$2</f>
        <v>3.2072020246583998E-16</v>
      </c>
      <c r="AA218" s="1">
        <f>H218*Data!E$2</f>
        <v>1.6816981858134E-16</v>
      </c>
      <c r="AB218" s="1">
        <f>I218*Data!F$2</f>
        <v>0.16248131801894999</v>
      </c>
      <c r="AC218" s="1">
        <f>J218*Data!G$2</f>
        <v>1.0432099729632002E-15</v>
      </c>
      <c r="AD218" s="1">
        <f>K218*Data!H$2</f>
        <v>-3.6188792204460002E-17</v>
      </c>
      <c r="AE218" s="1">
        <f>L218*Data!I$2</f>
        <v>3.1857786874367999E-17</v>
      </c>
      <c r="AF218" s="1">
        <f>M218*Data!J$2</f>
        <v>-1.8978540192084999E-16</v>
      </c>
      <c r="AG218" s="1">
        <f>N218*Data!K$2</f>
        <v>-5.5135016285300002E-16</v>
      </c>
      <c r="AH218" s="1">
        <f>O218*Data!L$2</f>
        <v>3.1453510298039999E-16</v>
      </c>
      <c r="AI218" s="1">
        <f>P218*Data!M$2</f>
        <v>-3.7676823979662E-16</v>
      </c>
      <c r="AJ218" s="1">
        <f>Q218*Data!N$2</f>
        <v>0</v>
      </c>
      <c r="AK218" s="1">
        <f>R218*Data!O$2</f>
        <v>0</v>
      </c>
      <c r="AL218" s="1">
        <f>S218*Data!P$2</f>
        <v>3.2247583268487997E-17</v>
      </c>
      <c r="AM218" s="1">
        <f>T218*Data!Q$2</f>
        <v>4.9571245995415999E-17</v>
      </c>
      <c r="AN218" s="4">
        <f t="shared" si="22"/>
        <v>5.8999998401025406</v>
      </c>
      <c r="AO218" s="4">
        <f t="shared" si="23"/>
        <v>5.9</v>
      </c>
    </row>
    <row r="219" spans="2:41" x14ac:dyDescent="0.2">
      <c r="B219" s="18">
        <v>5.9249999999999998</v>
      </c>
      <c r="C219" s="4">
        <f t="shared" si="19"/>
        <v>4.9249999999999998</v>
      </c>
      <c r="D219" s="30">
        <v>0.93718818000000004</v>
      </c>
      <c r="E219" s="1">
        <v>0.8656007</v>
      </c>
      <c r="F219" s="1">
        <v>2.1943839999999999E-16</v>
      </c>
      <c r="G219" s="1">
        <v>5.0882460000000001E-16</v>
      </c>
      <c r="H219" s="1">
        <v>2.18859E-16</v>
      </c>
      <c r="I219" s="1">
        <v>0.1343993</v>
      </c>
      <c r="J219" s="1">
        <v>1.032689E-15</v>
      </c>
      <c r="K219" s="1">
        <v>-3.5861919999999998E-17</v>
      </c>
      <c r="L219" s="1">
        <v>3.4164129999999999E-17</v>
      </c>
      <c r="M219" s="1">
        <v>-1.9536159999999999E-16</v>
      </c>
      <c r="N219" s="1">
        <v>-5.625842E-16</v>
      </c>
      <c r="O219" s="1">
        <v>2.576725E-16</v>
      </c>
      <c r="P219" s="1">
        <v>-6.1202160000000004E-16</v>
      </c>
      <c r="Q219" s="1">
        <v>0</v>
      </c>
      <c r="R219" s="1">
        <v>0</v>
      </c>
      <c r="S219" s="1">
        <v>3.31259E-17</v>
      </c>
      <c r="T219" s="1">
        <v>5.1899460000000001E-17</v>
      </c>
      <c r="U219" s="2">
        <f t="shared" si="18"/>
        <v>1.0000000000000007</v>
      </c>
      <c r="X219" s="1">
        <f>E219*Data!B$2</f>
        <v>5.7678396360567099</v>
      </c>
      <c r="Y219" s="1">
        <f>F219*Data!C$2</f>
        <v>2.2046993603071999E-16</v>
      </c>
      <c r="Z219" s="1">
        <f>G219*Data!D$2</f>
        <v>5.7437275879841999E-16</v>
      </c>
      <c r="AA219" s="1">
        <f>H219*Data!E$2</f>
        <v>2.267434830186E-16</v>
      </c>
      <c r="AB219" s="1">
        <f>I219*Data!F$2</f>
        <v>0.15716029185254998</v>
      </c>
      <c r="AC219" s="1">
        <f>J219*Data!G$2</f>
        <v>1.0602196625888001E-15</v>
      </c>
      <c r="AD219" s="1">
        <f>K219*Data!H$2</f>
        <v>-3.674261703136E-17</v>
      </c>
      <c r="AE219" s="1">
        <f>L219*Data!I$2</f>
        <v>3.5045619216608E-17</v>
      </c>
      <c r="AF219" s="1">
        <f>M219*Data!J$2</f>
        <v>-1.934620014824E-16</v>
      </c>
      <c r="AG219" s="1">
        <f>N219*Data!K$2</f>
        <v>-5.5425817887367997E-16</v>
      </c>
      <c r="AH219" s="1">
        <f>O219*Data!L$2</f>
        <v>2.6067603372899998E-16</v>
      </c>
      <c r="AI219" s="1">
        <f>P219*Data!M$2</f>
        <v>-5.9617501432848005E-16</v>
      </c>
      <c r="AJ219" s="1">
        <f>Q219*Data!N$2</f>
        <v>0</v>
      </c>
      <c r="AK219" s="1">
        <f>R219*Data!O$2</f>
        <v>0</v>
      </c>
      <c r="AL219" s="1">
        <f>S219*Data!P$2</f>
        <v>3.1878371980819999E-17</v>
      </c>
      <c r="AM219" s="1">
        <f>T219*Data!Q$2</f>
        <v>5.1312497867184E-17</v>
      </c>
      <c r="AN219" s="4">
        <f t="shared" si="22"/>
        <v>5.9249999279092602</v>
      </c>
      <c r="AO219" s="4">
        <f t="shared" si="23"/>
        <v>5.9249999999999998</v>
      </c>
    </row>
    <row r="220" spans="2:41" x14ac:dyDescent="0.2">
      <c r="B220" s="18">
        <v>5.95</v>
      </c>
      <c r="C220" s="4">
        <f t="shared" si="19"/>
        <v>4.95</v>
      </c>
      <c r="D220" s="30">
        <v>0.94206595000000004</v>
      </c>
      <c r="E220" s="1">
        <v>0.87015109999999996</v>
      </c>
      <c r="F220" s="1">
        <v>2.212003E-16</v>
      </c>
      <c r="G220" s="1">
        <v>2.8944090000000001E-16</v>
      </c>
      <c r="H220" s="1">
        <v>2.1988480000000001E-16</v>
      </c>
      <c r="I220" s="1">
        <v>0.12984889999999999</v>
      </c>
      <c r="J220" s="1">
        <v>1.0492559999999999E-15</v>
      </c>
      <c r="K220" s="1">
        <v>-3.6402459999999998E-17</v>
      </c>
      <c r="L220" s="1">
        <v>3.727178E-17</v>
      </c>
      <c r="M220" s="1">
        <v>-1.9907429999999999E-16</v>
      </c>
      <c r="N220" s="1">
        <v>-5.6553589999999996E-16</v>
      </c>
      <c r="O220" s="1">
        <v>2.5994510000000001E-16</v>
      </c>
      <c r="P220" s="1">
        <v>-8.3726019999999998E-16</v>
      </c>
      <c r="Q220" s="1">
        <v>0</v>
      </c>
      <c r="R220" s="1">
        <v>0</v>
      </c>
      <c r="S220" s="1">
        <v>3.274224E-17</v>
      </c>
      <c r="T220" s="1">
        <v>5.3660619999999999E-17</v>
      </c>
      <c r="U220" s="2">
        <f t="shared" si="18"/>
        <v>1.0000000000000002</v>
      </c>
      <c r="X220" s="1">
        <f>E220*Data!B$2</f>
        <v>5.7981607500298304</v>
      </c>
      <c r="Y220" s="1">
        <f>F220*Data!C$2</f>
        <v>2.2224011837023996E-16</v>
      </c>
      <c r="Z220" s="1">
        <f>G220*Data!D$2</f>
        <v>3.2672745822843002E-16</v>
      </c>
      <c r="AA220" s="1">
        <f>H220*Data!E$2</f>
        <v>2.2780623787392E-16</v>
      </c>
      <c r="AB220" s="1">
        <f>I220*Data!F$2</f>
        <v>0.15183926568614997</v>
      </c>
      <c r="AC220" s="1">
        <f>J220*Data!G$2</f>
        <v>1.0772283255552E-15</v>
      </c>
      <c r="AD220" s="1">
        <f>K220*Data!H$2</f>
        <v>-3.7296431612680002E-17</v>
      </c>
      <c r="AE220" s="1">
        <f>L220*Data!I$2</f>
        <v>3.8233451558848001E-17</v>
      </c>
      <c r="AF220" s="1">
        <f>M220*Data!J$2</f>
        <v>-1.9713860104394999E-16</v>
      </c>
      <c r="AG220" s="1">
        <f>N220*Data!K$2</f>
        <v>-5.5716619489435992E-16</v>
      </c>
      <c r="AH220" s="1">
        <f>O220*Data!L$2</f>
        <v>2.6297512406363998E-16</v>
      </c>
      <c r="AI220" s="1">
        <f>P220*Data!M$2</f>
        <v>-8.1558169144955994E-16</v>
      </c>
      <c r="AJ220" s="1">
        <f>Q220*Data!N$2</f>
        <v>0</v>
      </c>
      <c r="AK220" s="1">
        <f>R220*Data!O$2</f>
        <v>0</v>
      </c>
      <c r="AL220" s="1">
        <f>S220*Data!P$2</f>
        <v>3.1509160693152001E-17</v>
      </c>
      <c r="AM220" s="1">
        <f>T220*Data!Q$2</f>
        <v>5.3053739852047996E-17</v>
      </c>
      <c r="AN220" s="4">
        <f t="shared" si="22"/>
        <v>5.9500000157159798</v>
      </c>
      <c r="AO220" s="4">
        <f t="shared" si="23"/>
        <v>5.95</v>
      </c>
    </row>
    <row r="221" spans="2:41" x14ac:dyDescent="0.2">
      <c r="B221" s="18">
        <v>5.9749999999999996</v>
      </c>
      <c r="C221" s="4">
        <f t="shared" si="19"/>
        <v>4.9749999999999996</v>
      </c>
      <c r="D221" s="30">
        <v>0.94694449000000003</v>
      </c>
      <c r="E221" s="1">
        <v>0.87470150000000002</v>
      </c>
      <c r="F221" s="1">
        <v>2.2296219999999998E-16</v>
      </c>
      <c r="G221" s="1">
        <v>2.9210169999999999E-16</v>
      </c>
      <c r="H221" s="1">
        <v>2.2091050000000001E-16</v>
      </c>
      <c r="I221" s="1">
        <v>0.12529850000000001</v>
      </c>
      <c r="J221" s="1">
        <v>1.0658230000000001E-15</v>
      </c>
      <c r="K221" s="1">
        <v>-3.6943010000000003E-17</v>
      </c>
      <c r="L221" s="1">
        <v>4.037943E-17</v>
      </c>
      <c r="M221" s="1">
        <v>-2.0278709999999999E-16</v>
      </c>
      <c r="N221" s="1">
        <v>-5.6848760000000003E-16</v>
      </c>
      <c r="O221" s="1">
        <v>2.6221770000000002E-16</v>
      </c>
      <c r="P221" s="1">
        <v>-6.184096E-16</v>
      </c>
      <c r="Q221" s="1">
        <v>0</v>
      </c>
      <c r="R221" s="1">
        <v>0</v>
      </c>
      <c r="S221" s="1">
        <v>-2.315257E-17</v>
      </c>
      <c r="T221" s="1">
        <v>5.5421790000000001E-17</v>
      </c>
      <c r="U221" s="2">
        <f t="shared" si="18"/>
        <v>1.0000000000000007</v>
      </c>
      <c r="X221" s="1">
        <f>E221*Data!B$2</f>
        <v>5.8284818640029501</v>
      </c>
      <c r="Y221" s="1">
        <f>F221*Data!C$2</f>
        <v>2.2401030070975996E-16</v>
      </c>
      <c r="Z221" s="1">
        <f>G221*Data!D$2</f>
        <v>3.2973102966858997E-16</v>
      </c>
      <c r="AA221" s="1">
        <f>H221*Data!E$2</f>
        <v>2.2886888912670003E-16</v>
      </c>
      <c r="AB221" s="1">
        <f>I221*Data!F$2</f>
        <v>0.14651823951974999</v>
      </c>
      <c r="AC221" s="1">
        <f>J221*Data!G$2</f>
        <v>1.0942369885216003E-15</v>
      </c>
      <c r="AD221" s="1">
        <f>K221*Data!H$2</f>
        <v>-3.7850256439580006E-17</v>
      </c>
      <c r="AE221" s="1">
        <f>L221*Data!I$2</f>
        <v>4.1421283901088002E-17</v>
      </c>
      <c r="AF221" s="1">
        <f>M221*Data!J$2</f>
        <v>-2.0081529963314998E-16</v>
      </c>
      <c r="AG221" s="1">
        <f>N221*Data!K$2</f>
        <v>-5.6007421091503997E-16</v>
      </c>
      <c r="AH221" s="1">
        <f>O221*Data!L$2</f>
        <v>2.6527421439827998E-16</v>
      </c>
      <c r="AI221" s="1">
        <f>P221*Data!M$2</f>
        <v>-6.0239761495487994E-16</v>
      </c>
      <c r="AJ221" s="1">
        <f>Q221*Data!N$2</f>
        <v>0</v>
      </c>
      <c r="AK221" s="1">
        <f>R221*Data!O$2</f>
        <v>0</v>
      </c>
      <c r="AL221" s="1">
        <f>S221*Data!P$2</f>
        <v>-2.2280639583285999E-17</v>
      </c>
      <c r="AM221" s="1">
        <f>T221*Data!Q$2</f>
        <v>5.4794991723815997E-17</v>
      </c>
      <c r="AN221" s="4">
        <f t="shared" si="22"/>
        <v>5.9750001035226994</v>
      </c>
      <c r="AO221" s="4">
        <f t="shared" si="23"/>
        <v>5.9749999999999996</v>
      </c>
    </row>
    <row r="222" spans="2:41" x14ac:dyDescent="0.2">
      <c r="B222" s="19">
        <v>6</v>
      </c>
      <c r="C222" s="4">
        <f t="shared" si="19"/>
        <v>5</v>
      </c>
      <c r="D222" s="31">
        <v>0.95182378000000001</v>
      </c>
      <c r="E222" s="1">
        <v>0.87925189999999998</v>
      </c>
      <c r="F222" s="1">
        <v>2.2472409999999998E-16</v>
      </c>
      <c r="G222" s="1">
        <v>2.9476260000000001E-16</v>
      </c>
      <c r="H222" s="1">
        <v>2.2193629999999999E-16</v>
      </c>
      <c r="I222" s="1">
        <v>0.1207481</v>
      </c>
      <c r="J222" s="1">
        <v>1.08239E-15</v>
      </c>
      <c r="K222" s="1">
        <v>-3.7483560000000001E-17</v>
      </c>
      <c r="L222" s="1">
        <v>4.3487080000000001E-17</v>
      </c>
      <c r="M222" s="1">
        <v>-2.0649979999999999E-16</v>
      </c>
      <c r="N222" s="1">
        <v>-5.7143920000000002E-16</v>
      </c>
      <c r="O222" s="1">
        <v>2.6449029999999998E-16</v>
      </c>
      <c r="P222" s="1">
        <v>-8.4364820000000004E-16</v>
      </c>
      <c r="Q222" s="1">
        <v>0</v>
      </c>
      <c r="R222" s="1">
        <v>0</v>
      </c>
      <c r="S222" s="1">
        <v>3.197492E-17</v>
      </c>
      <c r="T222" s="1">
        <v>5.7182949999999998E-17</v>
      </c>
      <c r="U222" s="2">
        <f t="shared" si="18"/>
        <v>1.0000000000000002</v>
      </c>
      <c r="X222" s="1">
        <f>E222*Data!B$2</f>
        <v>5.8588029779760697</v>
      </c>
      <c r="Y222" s="1">
        <f>F222*Data!C$2</f>
        <v>2.2578048304927996E-16</v>
      </c>
      <c r="Z222" s="1">
        <f>G222*Data!D$2</f>
        <v>3.3273471399102001E-16</v>
      </c>
      <c r="AA222" s="1">
        <f>H222*Data!E$2</f>
        <v>2.2993164398201999E-16</v>
      </c>
      <c r="AB222" s="1">
        <f>I222*Data!F$2</f>
        <v>0.14119721335334998</v>
      </c>
      <c r="AC222" s="1">
        <f>J222*Data!G$2</f>
        <v>1.1112456514880002E-15</v>
      </c>
      <c r="AD222" s="1">
        <f>K222*Data!H$2</f>
        <v>-3.8404081266480005E-17</v>
      </c>
      <c r="AE222" s="1">
        <f>L222*Data!I$2</f>
        <v>4.4609116243328004E-17</v>
      </c>
      <c r="AF222" s="1">
        <f>M222*Data!J$2</f>
        <v>-2.044918991947E-16</v>
      </c>
      <c r="AG222" s="1">
        <f>N222*Data!K$2</f>
        <v>-5.6298212841568E-16</v>
      </c>
      <c r="AH222" s="1">
        <f>O222*Data!L$2</f>
        <v>2.6757330473291997E-16</v>
      </c>
      <c r="AI222" s="1">
        <f>P222*Data!M$2</f>
        <v>-8.2180429207596003E-16</v>
      </c>
      <c r="AJ222" s="1">
        <f>Q222*Data!N$2</f>
        <v>0</v>
      </c>
      <c r="AK222" s="1">
        <f>R222*Data!O$2</f>
        <v>0</v>
      </c>
      <c r="AL222" s="1">
        <f>S222*Data!P$2</f>
        <v>3.0770738117815999E-17</v>
      </c>
      <c r="AM222" s="1">
        <f>T222*Data!Q$2</f>
        <v>5.6536233708679999E-17</v>
      </c>
      <c r="AN222" s="4">
        <f t="shared" si="22"/>
        <v>6.000000191329419</v>
      </c>
      <c r="AO222" s="4">
        <f t="shared" si="23"/>
        <v>6</v>
      </c>
    </row>
    <row r="223" spans="2:41" x14ac:dyDescent="0.2">
      <c r="U223" s="2"/>
      <c r="X223" s="1"/>
    </row>
    <row r="224" spans="2:41" x14ac:dyDescent="0.2">
      <c r="U224" s="2"/>
      <c r="X224" s="1"/>
    </row>
    <row r="225" spans="21:24" x14ac:dyDescent="0.2">
      <c r="U225" s="2"/>
      <c r="X225" s="1"/>
    </row>
    <row r="226" spans="21:24" x14ac:dyDescent="0.2">
      <c r="U226" s="2"/>
    </row>
    <row r="227" spans="21:24" x14ac:dyDescent="0.2">
      <c r="U227" s="2"/>
    </row>
    <row r="228" spans="21:24" x14ac:dyDescent="0.2">
      <c r="U228" s="2"/>
    </row>
    <row r="229" spans="21:24" x14ac:dyDescent="0.2">
      <c r="U229" s="2"/>
    </row>
    <row r="230" spans="21:24" x14ac:dyDescent="0.2">
      <c r="U230" s="2"/>
    </row>
    <row r="231" spans="21:24" x14ac:dyDescent="0.2">
      <c r="U231" s="2"/>
    </row>
    <row r="232" spans="21:24" x14ac:dyDescent="0.2">
      <c r="U232" s="2"/>
    </row>
  </sheetData>
  <mergeCells count="2">
    <mergeCell ref="X1:AO1"/>
    <mergeCell ref="E1:T1"/>
  </mergeCells>
  <pageMargins left="0.7" right="0.7" top="0.75" bottom="0.75" header="0.3" footer="0.3"/>
  <ignoredErrors>
    <ignoredError sqref="U3:U222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"/>
  <sheetViews>
    <sheetView topLeftCell="B5" zoomScale="150" workbookViewId="0">
      <selection activeCell="C22" sqref="C22"/>
    </sheetView>
  </sheetViews>
  <sheetFormatPr baseColWidth="10" defaultColWidth="11.1640625" defaultRowHeight="16" x14ac:dyDescent="0.2"/>
  <cols>
    <col min="1" max="1" width="0" hidden="1" customWidth="1"/>
  </cols>
  <sheetData>
    <row r="1" spans="1:39" x14ac:dyDescent="0.35">
      <c r="D1" s="38" t="s">
        <v>22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W1" s="38" t="s">
        <v>22</v>
      </c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22"/>
    </row>
    <row r="2" spans="1:39" x14ac:dyDescent="0.35">
      <c r="B2" s="6" t="s">
        <v>16</v>
      </c>
      <c r="C2" s="7" t="s">
        <v>17</v>
      </c>
      <c r="D2" s="8" t="s">
        <v>0</v>
      </c>
      <c r="E2" s="9" t="s">
        <v>1</v>
      </c>
      <c r="F2" s="9" t="s">
        <v>2</v>
      </c>
      <c r="G2" s="9" t="s">
        <v>3</v>
      </c>
      <c r="H2" s="9" t="s">
        <v>4</v>
      </c>
      <c r="I2" s="10" t="s">
        <v>5</v>
      </c>
      <c r="J2" s="10" t="s">
        <v>6</v>
      </c>
      <c r="K2" s="10" t="s">
        <v>7</v>
      </c>
      <c r="L2" s="11" t="s">
        <v>8</v>
      </c>
      <c r="M2" s="11" t="s">
        <v>9</v>
      </c>
      <c r="N2" s="11" t="s">
        <v>10</v>
      </c>
      <c r="O2" s="11" t="s">
        <v>11</v>
      </c>
      <c r="P2" s="12" t="s">
        <v>12</v>
      </c>
      <c r="Q2" s="12" t="s">
        <v>13</v>
      </c>
      <c r="R2" s="12" t="s">
        <v>14</v>
      </c>
      <c r="S2" s="12" t="s">
        <v>15</v>
      </c>
      <c r="T2" t="s">
        <v>18</v>
      </c>
      <c r="W2" s="9" t="s">
        <v>1</v>
      </c>
      <c r="X2" s="9" t="s">
        <v>2</v>
      </c>
      <c r="Y2" s="9" t="s">
        <v>3</v>
      </c>
      <c r="Z2" s="9" t="s">
        <v>4</v>
      </c>
      <c r="AA2" s="10" t="s">
        <v>5</v>
      </c>
      <c r="AB2" s="10" t="s">
        <v>6</v>
      </c>
      <c r="AC2" s="10" t="s">
        <v>7</v>
      </c>
      <c r="AD2" s="11" t="s">
        <v>8</v>
      </c>
      <c r="AE2" s="11" t="s">
        <v>9</v>
      </c>
      <c r="AF2" s="11" t="s">
        <v>10</v>
      </c>
      <c r="AG2" s="11" t="s">
        <v>11</v>
      </c>
      <c r="AH2" s="12" t="s">
        <v>12</v>
      </c>
      <c r="AI2" s="12" t="s">
        <v>13</v>
      </c>
      <c r="AJ2" s="12" t="s">
        <v>14</v>
      </c>
      <c r="AK2" s="12" t="s">
        <v>15</v>
      </c>
      <c r="AL2" s="5" t="s">
        <v>20</v>
      </c>
      <c r="AM2" s="5" t="s">
        <v>23</v>
      </c>
    </row>
    <row r="3" spans="1:39" x14ac:dyDescent="0.35">
      <c r="A3" s="23">
        <v>1.0249999999999999</v>
      </c>
      <c r="B3" s="25">
        <f>A3-1</f>
        <v>2.4999999999999911E-2</v>
      </c>
      <c r="C3" s="24">
        <v>2.6263330000000001E-2</v>
      </c>
      <c r="D3" s="1">
        <v>0</v>
      </c>
      <c r="E3" s="1">
        <v>3.1790070000000002E-3</v>
      </c>
      <c r="F3" s="1">
        <v>5.5153050000000002E-2</v>
      </c>
      <c r="G3" s="1">
        <v>3.4698750000000002E-18</v>
      </c>
      <c r="H3" s="1">
        <v>-3.4806649999999997E-18</v>
      </c>
      <c r="I3" s="1">
        <v>-6.2542040000000004E-17</v>
      </c>
      <c r="J3" s="1">
        <v>0.80455189999999999</v>
      </c>
      <c r="K3" s="1">
        <v>1.9555190000000001E-17</v>
      </c>
      <c r="L3" s="1">
        <v>3.3786469999999999E-2</v>
      </c>
      <c r="M3" s="1">
        <v>7.5293799999999994E-2</v>
      </c>
      <c r="N3" s="1">
        <v>8.7656619999999996E-18</v>
      </c>
      <c r="O3" s="1">
        <v>7.1562359999999999E-18</v>
      </c>
      <c r="P3" s="1">
        <v>7.3378689999999998E-18</v>
      </c>
      <c r="Q3" s="1">
        <v>4.756929E-3</v>
      </c>
      <c r="R3" s="1">
        <v>1.188867E-2</v>
      </c>
      <c r="S3" s="1">
        <v>1.139014E-2</v>
      </c>
      <c r="T3" s="2">
        <f>SUM(E3:S3)</f>
        <v>0.99999996600000007</v>
      </c>
      <c r="V3" s="1"/>
      <c r="W3" s="1">
        <f>E3*Data!C$2</f>
        <v>3.1939508761056E-3</v>
      </c>
      <c r="X3" s="1">
        <f>F3*Data!D$2</f>
        <v>6.2258014814234999E-2</v>
      </c>
      <c r="Y3" s="1">
        <f>G3*Data!E$2</f>
        <v>3.5948786348250005E-18</v>
      </c>
      <c r="Z3" s="1">
        <f>H3*Data!F$2</f>
        <v>-4.0701278000774992E-18</v>
      </c>
      <c r="AA3" s="1">
        <f>I3*Data!G$2</f>
        <v>-6.4209360752768008E-17</v>
      </c>
      <c r="AB3" s="1">
        <f>J3*Data!H$2</f>
        <v>0.82431008556020002</v>
      </c>
      <c r="AC3" s="1">
        <f>K3*Data!I$2</f>
        <v>2.0059745190304003E-17</v>
      </c>
      <c r="AD3" s="1">
        <f>L3*Data!J$2</f>
        <v>3.3457947258954998E-2</v>
      </c>
      <c r="AE3" s="1">
        <f>M3*Data!K$2</f>
        <v>7.4179481877519993E-2</v>
      </c>
      <c r="AF3" s="1">
        <f>N3*Data!L$2</f>
        <v>8.8678380625367987E-18</v>
      </c>
      <c r="AG3" s="1">
        <f>O3*Data!M$2</f>
        <v>6.9709453062408E-18</v>
      </c>
      <c r="AH3" s="1">
        <f>P3*Data!N$2</f>
        <v>7.4585013649993005E-18</v>
      </c>
      <c r="AI3" s="1">
        <f>Q3*Data!O$2</f>
        <v>4.8982373814881993E-3</v>
      </c>
      <c r="AJ3" s="1">
        <f>R3*Data!P$2</f>
        <v>1.1440940310066001E-2</v>
      </c>
      <c r="AK3" s="1">
        <f>S3*Data!Q$2</f>
        <v>1.1261322072656E-2</v>
      </c>
      <c r="AL3" s="20">
        <f>SUM(W3:AK3)</f>
        <v>1.0249999801512257</v>
      </c>
      <c r="AM3" s="4">
        <f>A3</f>
        <v>1.0249999999999999</v>
      </c>
    </row>
    <row r="4" spans="1:39" x14ac:dyDescent="0.35">
      <c r="A4" s="18">
        <v>1.03</v>
      </c>
      <c r="B4" s="4">
        <f t="shared" ref="B4:B32" si="0">A4-1</f>
        <v>3.0000000000000027E-2</v>
      </c>
      <c r="C4" s="21">
        <v>2.609423E-2</v>
      </c>
      <c r="D4" s="1">
        <v>0</v>
      </c>
      <c r="E4" s="1">
        <v>-3.5345869999999998E-19</v>
      </c>
      <c r="F4" s="1">
        <v>8.5654430000000004E-2</v>
      </c>
      <c r="G4" s="1">
        <v>-6.0879980000000003E-19</v>
      </c>
      <c r="H4" s="1">
        <v>2.7288550000000002E-18</v>
      </c>
      <c r="I4" s="1">
        <v>2.0338770000000001E-16</v>
      </c>
      <c r="J4" s="1">
        <v>0.8208974</v>
      </c>
      <c r="K4" s="1">
        <v>2.1175059999999999E-17</v>
      </c>
      <c r="L4" s="1">
        <v>2.347018E-2</v>
      </c>
      <c r="M4" s="1">
        <v>5.2967790000000001E-2</v>
      </c>
      <c r="N4" s="1">
        <v>-4.8892490000000001E-18</v>
      </c>
      <c r="O4" s="1">
        <v>-4.4590180000000004E-18</v>
      </c>
      <c r="P4" s="1">
        <v>-5.3584910000000002E-18</v>
      </c>
      <c r="Q4" s="1">
        <v>4.4813450000000003E-3</v>
      </c>
      <c r="R4" s="1">
        <v>6.5702410000000001E-3</v>
      </c>
      <c r="S4" s="1">
        <v>5.9586480000000004E-3</v>
      </c>
      <c r="T4" s="2">
        <f t="shared" ref="T4:T32" si="1">SUM(E4:S4)</f>
        <v>1.0000000340000001</v>
      </c>
      <c r="W4" s="1">
        <f>E4*Data!C$2</f>
        <v>-3.5512023865695997E-19</v>
      </c>
      <c r="X4" s="1">
        <f>F4*Data!D$2</f>
        <v>9.6688664939561006E-2</v>
      </c>
      <c r="Y4" s="1">
        <f>G4*Data!E$2</f>
        <v>-6.3073205631491998E-19</v>
      </c>
      <c r="Z4" s="1">
        <f>H4*Data!F$2</f>
        <v>3.1909961452425001E-18</v>
      </c>
      <c r="AA4" s="1">
        <f>I4*Data!G$2</f>
        <v>2.0880985337184004E-16</v>
      </c>
      <c r="AB4" s="1">
        <f>J4*Data!H$2</f>
        <v>0.84105699834920011</v>
      </c>
      <c r="AC4" s="1">
        <f>K4*Data!I$2</f>
        <v>2.1721410428096001E-17</v>
      </c>
      <c r="AD4" s="1">
        <f>L4*Data!J$2</f>
        <v>2.3241967704770002E-2</v>
      </c>
      <c r="AE4" s="1">
        <f>M4*Data!K$2</f>
        <v>5.2183887895116E-2</v>
      </c>
      <c r="AF4" s="1">
        <f>N4*Data!L$2</f>
        <v>-4.9462400420435996E-18</v>
      </c>
      <c r="AG4" s="1">
        <f>O4*Data!M$2</f>
        <v>-4.3435642141404E-18</v>
      </c>
      <c r="AH4" s="1">
        <f>P4*Data!N$2</f>
        <v>-5.4465829844927008E-18</v>
      </c>
      <c r="AI4" s="1">
        <f>Q4*Data!O$2</f>
        <v>4.6144669383009996E-3</v>
      </c>
      <c r="AJ4" s="1">
        <f>R4*Data!P$2</f>
        <v>6.3228044098917998E-3</v>
      </c>
      <c r="AK4" s="1">
        <f>S4*Data!Q$2</f>
        <v>5.8912580745792004E-3</v>
      </c>
      <c r="AL4" s="20">
        <f t="shared" ref="AL4:AL28" si="2">SUM(W4:AK4)</f>
        <v>1.0300000483114193</v>
      </c>
      <c r="AM4" s="4">
        <f t="shared" ref="AM4:AM28" si="3">A4</f>
        <v>1.03</v>
      </c>
    </row>
    <row r="5" spans="1:39" x14ac:dyDescent="0.35">
      <c r="A5" s="18">
        <v>1.0349999999999999</v>
      </c>
      <c r="B5" s="4">
        <f t="shared" si="0"/>
        <v>3.499999999999992E-2</v>
      </c>
      <c r="C5" s="21">
        <v>2.665416E-2</v>
      </c>
      <c r="D5" s="1">
        <v>0</v>
      </c>
      <c r="E5" s="1">
        <v>-2.1892659999999999E-19</v>
      </c>
      <c r="F5" s="1">
        <v>8.7162459999999997E-2</v>
      </c>
      <c r="G5" s="1">
        <v>-3.6929400000000003E-18</v>
      </c>
      <c r="H5" s="1">
        <v>2.235384E-2</v>
      </c>
      <c r="I5" s="1">
        <v>2.5347969999999998E-16</v>
      </c>
      <c r="J5" s="1">
        <v>0.83589219999999997</v>
      </c>
      <c r="K5" s="1">
        <v>7.7870240000000002E-17</v>
      </c>
      <c r="L5" s="1">
        <v>1.4792909999999999E-2</v>
      </c>
      <c r="M5" s="1">
        <v>3.2443930000000003E-2</v>
      </c>
      <c r="N5" s="1">
        <v>8.2699490000000004E-4</v>
      </c>
      <c r="O5" s="1">
        <v>-1.878652E-17</v>
      </c>
      <c r="P5" s="1">
        <v>-1.732265E-18</v>
      </c>
      <c r="Q5" s="1">
        <v>4.6628069999999997E-3</v>
      </c>
      <c r="R5" s="1">
        <v>1.711483E-3</v>
      </c>
      <c r="S5" s="1">
        <v>1.5334260000000001E-4</v>
      </c>
      <c r="T5" s="2">
        <f t="shared" si="1"/>
        <v>0.99999996750000042</v>
      </c>
      <c r="W5" s="1">
        <f>E5*Data!C$2</f>
        <v>-2.1995573016127998E-19</v>
      </c>
      <c r="X5" s="1">
        <f>F5*Data!D$2</f>
        <v>9.8390963435841999E-2</v>
      </c>
      <c r="Y5" s="1">
        <f>G5*Data!E$2</f>
        <v>-3.8259796406760001E-18</v>
      </c>
      <c r="Z5" s="1">
        <f>H5*Data!F$2</f>
        <v>2.6139541042439998E-2</v>
      </c>
      <c r="AA5" s="1">
        <f>I5*Data!G$2</f>
        <v>2.6023726601824003E-16</v>
      </c>
      <c r="AB5" s="1">
        <f>J5*Data!H$2</f>
        <v>0.85642004064760002</v>
      </c>
      <c r="AC5" s="1">
        <f>K5*Data!I$2</f>
        <v>7.9879416784384014E-17</v>
      </c>
      <c r="AD5" s="1">
        <f>L5*Data!J$2</f>
        <v>1.4649071139615E-2</v>
      </c>
      <c r="AE5" s="1">
        <f>M5*Data!K$2</f>
        <v>3.1963772813572003E-2</v>
      </c>
      <c r="AF5" s="1">
        <f>N5*Data!L$2</f>
        <v>8.3663468335236E-4</v>
      </c>
      <c r="AG5" s="1">
        <f>O5*Data!M$2</f>
        <v>-1.8300095666855999E-17</v>
      </c>
      <c r="AH5" s="1">
        <f>P5*Data!N$2</f>
        <v>-1.7607429169205002E-18</v>
      </c>
      <c r="AI5" s="1">
        <f>Q5*Data!O$2</f>
        <v>4.8013194121805996E-3</v>
      </c>
      <c r="AJ5" s="1">
        <f>R5*Data!P$2</f>
        <v>1.6470282079233999E-3</v>
      </c>
      <c r="AK5" s="1">
        <f>S5*Data!Q$2</f>
        <v>1.5160835653104E-4</v>
      </c>
      <c r="AL5" s="20">
        <f t="shared" si="2"/>
        <v>1.0349999797390568</v>
      </c>
      <c r="AM5" s="4">
        <f t="shared" si="3"/>
        <v>1.0349999999999999</v>
      </c>
    </row>
    <row r="6" spans="1:39" x14ac:dyDescent="0.35">
      <c r="A6" s="18">
        <v>1.04</v>
      </c>
      <c r="B6" s="4">
        <f t="shared" si="0"/>
        <v>4.0000000000000036E-2</v>
      </c>
      <c r="C6" s="21">
        <v>2.7804829999999999E-2</v>
      </c>
      <c r="D6" s="1">
        <v>0</v>
      </c>
      <c r="E6" s="1">
        <v>3.5441249999999996E-18</v>
      </c>
      <c r="F6" s="1">
        <v>6.9233820000000001E-2</v>
      </c>
      <c r="G6" s="1">
        <v>-5.3933139999999997E-18</v>
      </c>
      <c r="H6" s="1">
        <v>6.0167360000000003E-2</v>
      </c>
      <c r="I6" s="1">
        <v>2.9756969999999998E-16</v>
      </c>
      <c r="J6" s="1">
        <v>0.84679970000000004</v>
      </c>
      <c r="K6" s="1">
        <v>1.40729E-16</v>
      </c>
      <c r="L6" s="1">
        <v>0</v>
      </c>
      <c r="M6" s="1">
        <v>9.6957020000000005E-3</v>
      </c>
      <c r="N6" s="1">
        <v>9.9502989999999993E-3</v>
      </c>
      <c r="O6" s="1">
        <v>-3.2603169999999998E-17</v>
      </c>
      <c r="P6" s="1">
        <v>2.3539439999999999E-18</v>
      </c>
      <c r="Q6" s="1">
        <v>4.1531449999999996E-3</v>
      </c>
      <c r="R6" s="1">
        <v>5.3468779999999996E-19</v>
      </c>
      <c r="S6" s="1">
        <v>-3.5243660000000002E-19</v>
      </c>
      <c r="T6" s="2">
        <f t="shared" si="1"/>
        <v>1.0000000260000006</v>
      </c>
      <c r="W6" s="1">
        <f>E6*Data!C$2</f>
        <v>3.5607852227999992E-18</v>
      </c>
      <c r="X6" s="1">
        <f>F6*Data!D$2</f>
        <v>7.8152707623713999E-2</v>
      </c>
      <c r="Y6" s="1">
        <f>G6*Data!E$2</f>
        <v>-5.5876102941756E-18</v>
      </c>
      <c r="Z6" s="1">
        <f>H6*Data!F$2</f>
        <v>7.0356913001760002E-2</v>
      </c>
      <c r="AA6" s="1">
        <f>I6*Data!G$2</f>
        <v>3.0550267014624002E-16</v>
      </c>
      <c r="AB6" s="1">
        <f>J6*Data!H$2</f>
        <v>0.86759540703260007</v>
      </c>
      <c r="AC6" s="1">
        <f>K6*Data!I$2</f>
        <v>1.4436003336640003E-16</v>
      </c>
      <c r="AD6" s="1">
        <f>L6*Data!J$2</f>
        <v>0</v>
      </c>
      <c r="AE6" s="1">
        <f>M6*Data!K$2</f>
        <v>9.5522094886807997E-3</v>
      </c>
      <c r="AF6" s="1">
        <f>N6*Data!L$2</f>
        <v>1.0066283665263598E-2</v>
      </c>
      <c r="AG6" s="1">
        <f>O6*Data!M$2</f>
        <v>-3.1759002201725995E-17</v>
      </c>
      <c r="AH6" s="1">
        <f>P6*Data!N$2</f>
        <v>2.3926421331768001E-18</v>
      </c>
      <c r="AI6" s="1">
        <f>Q6*Data!O$2</f>
        <v>4.2765174947409995E-3</v>
      </c>
      <c r="AJ6" s="1">
        <f>R6*Data!P$2</f>
        <v>5.1455135051443995E-19</v>
      </c>
      <c r="AK6" s="1">
        <f>S6*Data!Q$2</f>
        <v>-3.4845068302864001E-19</v>
      </c>
      <c r="AL6" s="20">
        <f t="shared" si="2"/>
        <v>1.04000003830676</v>
      </c>
      <c r="AM6" s="4">
        <f t="shared" si="3"/>
        <v>1.04</v>
      </c>
    </row>
    <row r="7" spans="1:39" x14ac:dyDescent="0.35">
      <c r="A7" s="18">
        <v>1.0449999999999999</v>
      </c>
      <c r="B7" s="4">
        <f t="shared" si="0"/>
        <v>4.4999999999999929E-2</v>
      </c>
      <c r="C7" s="21">
        <v>2.9603879999999999E-2</v>
      </c>
      <c r="D7" s="1">
        <v>0</v>
      </c>
      <c r="E7" s="1">
        <v>8.2944249999999997E-18</v>
      </c>
      <c r="F7" s="1">
        <v>3.3532399999999997E-2</v>
      </c>
      <c r="G7" s="1">
        <v>-7.2331169999999998E-18</v>
      </c>
      <c r="H7" s="1">
        <v>0.11751789999999999</v>
      </c>
      <c r="I7" s="1">
        <v>3.4975930000000002E-16</v>
      </c>
      <c r="J7" s="1">
        <v>0.84129730000000003</v>
      </c>
      <c r="K7" s="1">
        <v>0</v>
      </c>
      <c r="L7" s="1">
        <v>2.7267650000000001E-17</v>
      </c>
      <c r="M7" s="1">
        <v>-2.4706219999999998E-18</v>
      </c>
      <c r="N7" s="1">
        <v>6.0768929999999999E-3</v>
      </c>
      <c r="O7" s="1">
        <v>-5.0081399999999999E-17</v>
      </c>
      <c r="P7" s="1">
        <v>1.0147859999999999E-17</v>
      </c>
      <c r="Q7" s="1">
        <v>1.5755529999999999E-3</v>
      </c>
      <c r="R7" s="1">
        <v>2.0925479999999999E-18</v>
      </c>
      <c r="S7" s="1">
        <v>0</v>
      </c>
      <c r="T7" s="2">
        <f t="shared" si="1"/>
        <v>1.0000000460000005</v>
      </c>
      <c r="W7" s="1">
        <f>E7*Data!C$2</f>
        <v>8.3334154330399996E-18</v>
      </c>
      <c r="X7" s="1">
        <f>F7*Data!D$2</f>
        <v>3.7852134305479998E-2</v>
      </c>
      <c r="Y7" s="1">
        <f>G7*Data!E$2</f>
        <v>-7.4936929331718002E-18</v>
      </c>
      <c r="Z7" s="1">
        <f>H7*Data!F$2</f>
        <v>0.13741996767765</v>
      </c>
      <c r="AA7" s="1">
        <f>I7*Data!G$2</f>
        <v>3.5908360313056004E-16</v>
      </c>
      <c r="AB7" s="1">
        <f>J7*Data!H$2</f>
        <v>0.86195787909340005</v>
      </c>
      <c r="AC7" s="1">
        <f>K7*Data!I$2</f>
        <v>0</v>
      </c>
      <c r="AD7" s="1">
        <f>L7*Data!J$2</f>
        <v>2.7002513005225001E-17</v>
      </c>
      <c r="AE7" s="1">
        <f>M7*Data!K$2</f>
        <v>-2.4340577826487999E-18</v>
      </c>
      <c r="AF7" s="1">
        <f>N7*Data!L$2</f>
        <v>6.1477276955651996E-3</v>
      </c>
      <c r="AG7" s="1">
        <f>O7*Data!M$2</f>
        <v>-4.8784682374919998E-17</v>
      </c>
      <c r="AH7" s="1">
        <f>P7*Data!N$2</f>
        <v>1.0314687774042E-17</v>
      </c>
      <c r="AI7" s="1">
        <f>Q7*Data!O$2</f>
        <v>1.6223560623073998E-3</v>
      </c>
      <c r="AJ7" s="1">
        <f>R7*Data!P$2</f>
        <v>2.0137422238103997E-18</v>
      </c>
      <c r="AK7" s="1">
        <f>S7*Data!Q$2</f>
        <v>0</v>
      </c>
      <c r="AL7" s="20">
        <f t="shared" si="2"/>
        <v>1.0450000648344031</v>
      </c>
      <c r="AM7" s="4">
        <f t="shared" si="3"/>
        <v>1.0449999999999999</v>
      </c>
    </row>
    <row r="8" spans="1:39" x14ac:dyDescent="0.35">
      <c r="A8" s="18">
        <v>1.05</v>
      </c>
      <c r="B8" s="4">
        <f t="shared" si="0"/>
        <v>5.0000000000000044E-2</v>
      </c>
      <c r="C8" s="21">
        <v>3.2170539999999997E-2</v>
      </c>
      <c r="D8" s="1">
        <v>0</v>
      </c>
      <c r="E8" s="1">
        <v>1.289891E-17</v>
      </c>
      <c r="F8" s="1">
        <v>-3.5376600000000003E-18</v>
      </c>
      <c r="G8" s="1">
        <v>-8.6308030000000004E-18</v>
      </c>
      <c r="H8" s="1">
        <v>0.17571000000000001</v>
      </c>
      <c r="I8" s="1">
        <v>4.1111989999999998E-16</v>
      </c>
      <c r="J8" s="1">
        <v>0.82428999999999997</v>
      </c>
      <c r="K8" s="1">
        <v>3.8566530000000003E-18</v>
      </c>
      <c r="L8" s="1">
        <v>4.4791529999999999E-17</v>
      </c>
      <c r="M8" s="1">
        <v>-4.5391669999999996E-18</v>
      </c>
      <c r="N8" s="1">
        <v>0</v>
      </c>
      <c r="O8" s="1">
        <v>-7.1104889999999994E-17</v>
      </c>
      <c r="P8" s="1">
        <v>2.0688420000000001E-17</v>
      </c>
      <c r="Q8" s="1">
        <v>1.00588E-19</v>
      </c>
      <c r="R8" s="1">
        <v>-4.6156800000000003E-19</v>
      </c>
      <c r="S8" s="1">
        <v>0</v>
      </c>
      <c r="T8" s="2">
        <f t="shared" si="1"/>
        <v>1.0000000000000004</v>
      </c>
      <c r="W8" s="1">
        <f>E8*Data!C$2</f>
        <v>1.2959545196127999E-17</v>
      </c>
      <c r="X8" s="1">
        <f>F8*Data!D$2</f>
        <v>-3.993390912882E-18</v>
      </c>
      <c r="Y8" s="1">
        <f>G8*Data!E$2</f>
        <v>-8.9417311303962003E-18</v>
      </c>
      <c r="Z8" s="1">
        <f>H8*Data!F$2</f>
        <v>0.205467103485</v>
      </c>
      <c r="AA8" s="1">
        <f>I8*Data!G$2</f>
        <v>4.2208002763808004E-16</v>
      </c>
      <c r="AB8" s="1">
        <f>J8*Data!H$2</f>
        <v>0.84453291382000006</v>
      </c>
      <c r="AC8" s="1">
        <f>K8*Data!I$2</f>
        <v>3.9561608180448006E-18</v>
      </c>
      <c r="AD8" s="1">
        <f>L8*Data!J$2</f>
        <v>4.4355999558044998E-17</v>
      </c>
      <c r="AE8" s="1">
        <f>M8*Data!K$2</f>
        <v>-4.4719891440667996E-18</v>
      </c>
      <c r="AF8" s="1">
        <f>N8*Data!L$2</f>
        <v>0</v>
      </c>
      <c r="AG8" s="1">
        <f>O8*Data!M$2</f>
        <v>-6.9263827967141997E-17</v>
      </c>
      <c r="AH8" s="1">
        <f>P8*Data!N$2</f>
        <v>2.1028531418274002E-17</v>
      </c>
      <c r="AI8" s="1">
        <f>Q8*Data!O$2</f>
        <v>1.0357604701039999E-19</v>
      </c>
      <c r="AJ8" s="1">
        <f>R8*Data!P$2</f>
        <v>-4.4418525680640002E-19</v>
      </c>
      <c r="AK8" s="1">
        <f>S8*Data!Q$2</f>
        <v>0</v>
      </c>
      <c r="AL8" s="20">
        <f t="shared" si="2"/>
        <v>1.0500000173050004</v>
      </c>
      <c r="AM8" s="4">
        <f t="shared" si="3"/>
        <v>1.05</v>
      </c>
    </row>
    <row r="9" spans="1:39" x14ac:dyDescent="0.35">
      <c r="A9" s="18">
        <v>1.0549999999999999</v>
      </c>
      <c r="B9" s="4">
        <f t="shared" si="0"/>
        <v>5.4999999999999938E-2</v>
      </c>
      <c r="C9" s="21">
        <v>3.5523180000000001E-2</v>
      </c>
      <c r="D9" s="1">
        <v>0</v>
      </c>
      <c r="E9" s="1">
        <v>4.2514029999999997E-18</v>
      </c>
      <c r="F9" s="1">
        <v>-7.0813329999999997E-19</v>
      </c>
      <c r="G9" s="1">
        <v>-8.5262790000000001E-18</v>
      </c>
      <c r="H9" s="1">
        <v>0.21024139999999999</v>
      </c>
      <c r="I9" s="1">
        <v>1.9402620000000001E-17</v>
      </c>
      <c r="J9" s="1">
        <v>0.78975859999999998</v>
      </c>
      <c r="K9" s="1">
        <v>6.2049280000000002E-18</v>
      </c>
      <c r="L9" s="1">
        <v>2.2377810000000002E-18</v>
      </c>
      <c r="M9" s="1">
        <v>3.3397979999999998E-17</v>
      </c>
      <c r="N9" s="1">
        <v>0</v>
      </c>
      <c r="O9" s="1">
        <v>-8.0592249999999996E-17</v>
      </c>
      <c r="P9" s="1">
        <v>3.49208E-17</v>
      </c>
      <c r="Q9" s="1">
        <v>0</v>
      </c>
      <c r="R9" s="1">
        <v>-7.9589180000000003E-19</v>
      </c>
      <c r="S9" s="1">
        <v>-6.0534450000000001E-18</v>
      </c>
      <c r="T9" s="2">
        <f t="shared" si="1"/>
        <v>0.99999999999999989</v>
      </c>
      <c r="W9" s="1">
        <f>E9*Data!C$2</f>
        <v>4.2713879952223995E-18</v>
      </c>
      <c r="X9" s="1">
        <f>F9*Data!D$2</f>
        <v>-7.9935694366590997E-19</v>
      </c>
      <c r="Y9" s="1">
        <f>G9*Data!E$2</f>
        <v>-8.8334416114865995E-18</v>
      </c>
      <c r="Z9" s="1">
        <f>H9*Data!F$2</f>
        <v>0.24584651693489998</v>
      </c>
      <c r="AA9" s="1">
        <f>I9*Data!G$2</f>
        <v>1.9919878327104003E-17</v>
      </c>
      <c r="AB9" s="1">
        <f>J9*Data!H$2</f>
        <v>0.80915349169880002</v>
      </c>
      <c r="AC9" s="1">
        <f>K9*Data!I$2</f>
        <v>6.3650250702848009E-18</v>
      </c>
      <c r="AD9" s="1">
        <f>L9*Data!J$2</f>
        <v>2.2160219364465001E-18</v>
      </c>
      <c r="AE9" s="1">
        <f>M9*Data!K$2</f>
        <v>3.2903703255191996E-17</v>
      </c>
      <c r="AF9" s="1">
        <f>N9*Data!L$2</f>
        <v>0</v>
      </c>
      <c r="AG9" s="1">
        <f>O9*Data!M$2</f>
        <v>-7.8505539344549988E-17</v>
      </c>
      <c r="AH9" s="1">
        <f>P9*Data!N$2</f>
        <v>3.5494887475759999E-17</v>
      </c>
      <c r="AI9" s="1">
        <f>Q9*Data!O$2</f>
        <v>0</v>
      </c>
      <c r="AJ9" s="1">
        <f>R9*Data!P$2</f>
        <v>-7.6591835563364003E-19</v>
      </c>
      <c r="AK9" s="1">
        <f>S9*Data!Q$2</f>
        <v>-5.9849829584280001E-18</v>
      </c>
      <c r="AL9" s="20">
        <f t="shared" si="2"/>
        <v>1.0550000086337001</v>
      </c>
      <c r="AM9" s="4">
        <f t="shared" si="3"/>
        <v>1.0549999999999999</v>
      </c>
    </row>
    <row r="10" spans="1:39" x14ac:dyDescent="0.35">
      <c r="A10" s="18">
        <v>1.06</v>
      </c>
      <c r="B10" s="4">
        <f t="shared" si="0"/>
        <v>6.0000000000000053E-2</v>
      </c>
      <c r="C10" s="21">
        <v>3.9522830000000002E-2</v>
      </c>
      <c r="D10" s="1">
        <v>0</v>
      </c>
      <c r="E10" s="1">
        <v>6.7485729999999998E-18</v>
      </c>
      <c r="F10" s="1">
        <v>-1.00911E-17</v>
      </c>
      <c r="G10" s="1">
        <v>-8.4217540000000002E-18</v>
      </c>
      <c r="H10" s="1">
        <v>0.24477289999999999</v>
      </c>
      <c r="I10" s="1">
        <v>4.4307269999999998E-17</v>
      </c>
      <c r="J10" s="1">
        <v>0.75522710000000004</v>
      </c>
      <c r="K10" s="1">
        <v>2.3805789999999999E-17</v>
      </c>
      <c r="L10" s="1">
        <v>-1.4602259999999999E-17</v>
      </c>
      <c r="M10" s="1">
        <v>-1.091087E-17</v>
      </c>
      <c r="N10" s="1">
        <v>-3.4694470000000004E-18</v>
      </c>
      <c r="O10" s="1">
        <v>-9.7018509999999994E-17</v>
      </c>
      <c r="P10" s="1">
        <v>4.9153169999999997E-17</v>
      </c>
      <c r="Q10" s="1">
        <v>0</v>
      </c>
      <c r="R10" s="1">
        <v>-4.0615790000000003E-18</v>
      </c>
      <c r="S10" s="1">
        <v>2.1111200000000001E-18</v>
      </c>
      <c r="T10" s="2">
        <f t="shared" si="1"/>
        <v>0.99999999999999989</v>
      </c>
      <c r="W10" s="1">
        <f>E10*Data!C$2</f>
        <v>6.7802966919583992E-18</v>
      </c>
      <c r="X10" s="1">
        <f>F10*Data!D$2</f>
        <v>-1.1391062747969999E-17</v>
      </c>
      <c r="Y10" s="1">
        <f>G10*Data!E$2</f>
        <v>-8.7251510565515998E-18</v>
      </c>
      <c r="Z10" s="1">
        <f>H10*Data!F$2</f>
        <v>0.28622604732014995</v>
      </c>
      <c r="AA10" s="1">
        <f>I10*Data!G$2</f>
        <v>4.5488466372384004E-17</v>
      </c>
      <c r="AB10" s="1">
        <f>J10*Data!H$2</f>
        <v>0.77377396712180013</v>
      </c>
      <c r="AC10" s="1">
        <f>K10*Data!I$2</f>
        <v>2.4420017471264001E-17</v>
      </c>
      <c r="AD10" s="1">
        <f>L10*Data!J$2</f>
        <v>-1.446027492489E-17</v>
      </c>
      <c r="AE10" s="1">
        <f>M10*Data!K$2</f>
        <v>-1.0749393488348001E-17</v>
      </c>
      <c r="AF10" s="1">
        <f>N10*Data!L$2</f>
        <v>-3.5098882620108002E-18</v>
      </c>
      <c r="AG10" s="1">
        <f>O10*Data!M$2</f>
        <v>-9.450648733537799E-17</v>
      </c>
      <c r="AH10" s="1">
        <f>P10*Data!N$2</f>
        <v>4.9961233368849E-17</v>
      </c>
      <c r="AI10" s="1">
        <f>Q10*Data!O$2</f>
        <v>0</v>
      </c>
      <c r="AJ10" s="1">
        <f>R10*Data!P$2</f>
        <v>-3.9086191225442E-18</v>
      </c>
      <c r="AK10" s="1">
        <f>S10*Data!Q$2</f>
        <v>2.0872440772480001E-18</v>
      </c>
      <c r="AL10" s="20">
        <f t="shared" si="2"/>
        <v>1.0600000144419501</v>
      </c>
      <c r="AM10" s="4">
        <f t="shared" si="3"/>
        <v>1.06</v>
      </c>
    </row>
    <row r="11" spans="1:39" x14ac:dyDescent="0.35">
      <c r="A11" s="18">
        <v>1.0649999999999999</v>
      </c>
      <c r="B11" s="4">
        <f t="shared" si="0"/>
        <v>6.4999999999999947E-2</v>
      </c>
      <c r="C11" s="21">
        <v>4.399339E-2</v>
      </c>
      <c r="D11" s="1">
        <v>0</v>
      </c>
      <c r="E11" s="1">
        <v>-3.8565129999999999E-17</v>
      </c>
      <c r="F11" s="1">
        <v>3.8803549999999999E-17</v>
      </c>
      <c r="G11" s="1">
        <v>-8.3172290000000004E-18</v>
      </c>
      <c r="H11" s="1">
        <v>0.27930440000000001</v>
      </c>
      <c r="I11" s="1">
        <v>3.5938920000000002E-17</v>
      </c>
      <c r="J11" s="1">
        <v>0.72069559999999999</v>
      </c>
      <c r="K11" s="1">
        <v>2.732472E-17</v>
      </c>
      <c r="L11" s="1">
        <v>-1.9520019999999999E-18</v>
      </c>
      <c r="M11" s="1">
        <v>-1.664978E-17</v>
      </c>
      <c r="N11" s="1">
        <v>-5.9968270000000002E-18</v>
      </c>
      <c r="O11" s="1">
        <v>-1.1691419999999999E-16</v>
      </c>
      <c r="P11" s="1">
        <v>-8.4418510000000005E-18</v>
      </c>
      <c r="Q11" s="1">
        <v>0</v>
      </c>
      <c r="R11" s="1">
        <v>-6.9911650000000003E-18</v>
      </c>
      <c r="S11" s="1">
        <v>-1.0357609999999999E-17</v>
      </c>
      <c r="T11" s="2">
        <f t="shared" si="1"/>
        <v>0.99999999999999989</v>
      </c>
      <c r="W11" s="1">
        <f>E11*Data!C$2</f>
        <v>-3.8746416963103997E-17</v>
      </c>
      <c r="X11" s="1">
        <f>F11*Data!D$2</f>
        <v>4.3802328080584997E-17</v>
      </c>
      <c r="Y11" s="1">
        <f>G11*Data!E$2</f>
        <v>-8.6168605016166002E-18</v>
      </c>
      <c r="Z11" s="1">
        <f>H11*Data!F$2</f>
        <v>0.3266055777054</v>
      </c>
      <c r="AA11" s="1">
        <f>I11*Data!G$2</f>
        <v>3.6897022856064004E-17</v>
      </c>
      <c r="AB11" s="1">
        <f>J11*Data!H$2</f>
        <v>0.73839444254480002</v>
      </c>
      <c r="AC11" s="1">
        <f>K11*Data!I$2</f>
        <v>2.8029741495552E-17</v>
      </c>
      <c r="AD11" s="1">
        <f>L11*Data!J$2</f>
        <v>-1.9330217085529998E-18</v>
      </c>
      <c r="AE11" s="1">
        <f>M11*Data!K$2</f>
        <v>-1.6403369915912E-17</v>
      </c>
      <c r="AF11" s="1">
        <f>N11*Data!L$2</f>
        <v>-6.0667284142427994E-18</v>
      </c>
      <c r="AG11" s="1">
        <f>O11*Data!M$2</f>
        <v>-1.1388703415075998E-16</v>
      </c>
      <c r="AH11" s="1">
        <f>P11*Data!N$2</f>
        <v>-8.580632497884701E-18</v>
      </c>
      <c r="AI11" s="1">
        <f>Q11*Data!O$2</f>
        <v>0</v>
      </c>
      <c r="AJ11" s="1">
        <f>R11*Data!P$2</f>
        <v>-6.727876327867E-18</v>
      </c>
      <c r="AK11" s="1">
        <f>S11*Data!Q$2</f>
        <v>-1.0240469573943999E-17</v>
      </c>
      <c r="AL11" s="20">
        <f t="shared" si="2"/>
        <v>1.0650000202501999</v>
      </c>
      <c r="AM11" s="4">
        <f t="shared" si="3"/>
        <v>1.0649999999999999</v>
      </c>
    </row>
    <row r="12" spans="1:39" x14ac:dyDescent="0.35">
      <c r="A12" s="18">
        <v>1.07</v>
      </c>
      <c r="B12" s="4">
        <f t="shared" si="0"/>
        <v>7.0000000000000062E-2</v>
      </c>
      <c r="C12" s="21">
        <v>4.8805620000000001E-2</v>
      </c>
      <c r="D12" s="1">
        <v>0</v>
      </c>
      <c r="E12" s="1">
        <v>-5.0804469999999997E-17</v>
      </c>
      <c r="F12" s="1">
        <v>-2.0871840000000001E-16</v>
      </c>
      <c r="G12" s="1">
        <v>-8.2127050000000001E-18</v>
      </c>
      <c r="H12" s="1">
        <v>0.3138358</v>
      </c>
      <c r="I12" s="1">
        <v>2.1944959999999999E-17</v>
      </c>
      <c r="J12" s="1">
        <v>0.6861642</v>
      </c>
      <c r="K12" s="1">
        <v>1.487634E-16</v>
      </c>
      <c r="L12" s="1">
        <v>-3.1795320000000001E-18</v>
      </c>
      <c r="M12" s="1">
        <v>-2.2388679999999999E-17</v>
      </c>
      <c r="N12" s="1">
        <v>1.57633E-17</v>
      </c>
      <c r="O12" s="1">
        <v>-1.333405E-16</v>
      </c>
      <c r="P12" s="1">
        <v>1.430702E-18</v>
      </c>
      <c r="Q12" s="1">
        <v>0</v>
      </c>
      <c r="R12" s="1">
        <v>5.8988540000000004E-18</v>
      </c>
      <c r="S12" s="1">
        <v>-2.529079E-17</v>
      </c>
      <c r="T12" s="2">
        <f t="shared" si="1"/>
        <v>0.99999999999999978</v>
      </c>
      <c r="W12" s="1">
        <f>E12*Data!C$2</f>
        <v>-5.1043291652575995E-17</v>
      </c>
      <c r="X12" s="1">
        <f>F12*Data!D$2</f>
        <v>-2.3560606782768002E-16</v>
      </c>
      <c r="Y12" s="1">
        <f>G12*Data!E$2</f>
        <v>-8.5085709827069994E-18</v>
      </c>
      <c r="Z12" s="1">
        <f>H12*Data!F$2</f>
        <v>0.36698499115529998</v>
      </c>
      <c r="AA12" s="1">
        <f>I12*Data!G$2</f>
        <v>2.2529995077632002E-17</v>
      </c>
      <c r="AB12" s="1">
        <f>J12*Data!H$2</f>
        <v>0.70301502042360009</v>
      </c>
      <c r="AC12" s="1">
        <f>K12*Data!I$2</f>
        <v>1.5260173374144001E-16</v>
      </c>
      <c r="AD12" s="1">
        <f>L12*Data!J$2</f>
        <v>-3.148615820598E-18</v>
      </c>
      <c r="AE12" s="1">
        <f>M12*Data!K$2</f>
        <v>-2.2057336491472E-17</v>
      </c>
      <c r="AF12" s="1">
        <f>N12*Data!L$2</f>
        <v>1.5947043330119999E-17</v>
      </c>
      <c r="AG12" s="1">
        <f>O12*Data!M$2</f>
        <v>-1.298880211059E-16</v>
      </c>
      <c r="AH12" s="1">
        <f>P12*Data!N$2</f>
        <v>1.4542223116694001E-18</v>
      </c>
      <c r="AI12" s="1">
        <f>Q12*Data!O$2</f>
        <v>0</v>
      </c>
      <c r="AJ12" s="1">
        <f>R12*Data!P$2</f>
        <v>5.6767019785892001E-18</v>
      </c>
      <c r="AK12" s="1">
        <f>S12*Data!Q$2</f>
        <v>-2.5004761281415999E-17</v>
      </c>
      <c r="AL12" s="20">
        <f t="shared" si="2"/>
        <v>1.0700000115788999</v>
      </c>
      <c r="AM12" s="4">
        <f t="shared" si="3"/>
        <v>1.07</v>
      </c>
    </row>
    <row r="13" spans="1:39" x14ac:dyDescent="0.35">
      <c r="A13" s="18">
        <v>1.075</v>
      </c>
      <c r="B13" s="4">
        <f t="shared" si="0"/>
        <v>7.4999999999999956E-2</v>
      </c>
      <c r="C13" s="21">
        <v>5.3868029999999997E-2</v>
      </c>
      <c r="D13" s="1">
        <v>0</v>
      </c>
      <c r="E13" s="1">
        <v>-7.3492479999999997E-17</v>
      </c>
      <c r="F13" s="1">
        <v>-2.4144549999999998E-16</v>
      </c>
      <c r="G13" s="1">
        <v>-8.1081800000000003E-18</v>
      </c>
      <c r="H13" s="1">
        <v>0.34836729999999999</v>
      </c>
      <c r="I13" s="1">
        <v>3.0192829999999999E-17</v>
      </c>
      <c r="J13" s="1">
        <v>0.65163269999999995</v>
      </c>
      <c r="K13" s="1">
        <v>1.844672E-16</v>
      </c>
      <c r="L13" s="1">
        <v>-4.4070620000000003E-18</v>
      </c>
      <c r="M13" s="1">
        <v>-2.8249479999999998E-17</v>
      </c>
      <c r="N13" s="1">
        <v>1.9526950000000001E-17</v>
      </c>
      <c r="O13" s="1">
        <v>-1.4976669999999999E-16</v>
      </c>
      <c r="P13" s="1">
        <v>0</v>
      </c>
      <c r="Q13" s="1">
        <v>-3.9327310000000002E-18</v>
      </c>
      <c r="R13" s="1">
        <v>-1.9487639999999998E-18</v>
      </c>
      <c r="S13" s="1">
        <v>-2.4282419999999999E-17</v>
      </c>
      <c r="T13" s="2">
        <f t="shared" si="1"/>
        <v>0.99999999999999978</v>
      </c>
      <c r="W13" s="1">
        <f>E13*Data!C$2</f>
        <v>-7.3837953449983989E-17</v>
      </c>
      <c r="X13" s="1">
        <f>F13*Data!D$2</f>
        <v>-2.7254916121284999E-16</v>
      </c>
      <c r="Y13" s="1">
        <f>G13*Data!E$2</f>
        <v>-8.4002804277719997E-18</v>
      </c>
      <c r="Z13" s="1">
        <f>H13*Data!F$2</f>
        <v>0.40736452154054997</v>
      </c>
      <c r="AA13" s="1">
        <f>I13*Data!G$2</f>
        <v>3.0997746693536E-17</v>
      </c>
      <c r="AB13" s="1">
        <f>J13*Data!H$2</f>
        <v>0.66763549584659998</v>
      </c>
      <c r="AC13" s="1">
        <f>K13*Data!I$2</f>
        <v>1.8922674890752003E-16</v>
      </c>
      <c r="AD13" s="1">
        <f>L13*Data!J$2</f>
        <v>-4.3642099326430007E-18</v>
      </c>
      <c r="AE13" s="1">
        <f>M13*Data!K$2</f>
        <v>-2.7831398995792E-17</v>
      </c>
      <c r="AF13" s="1">
        <f>N13*Data!L$2</f>
        <v>1.9754563939979999E-17</v>
      </c>
      <c r="AG13" s="1">
        <f>O13*Data!M$2</f>
        <v>-1.4588891065025998E-16</v>
      </c>
      <c r="AH13" s="1">
        <f>P13*Data!N$2</f>
        <v>0</v>
      </c>
      <c r="AI13" s="1">
        <f>Q13*Data!O$2</f>
        <v>-4.0495559205398001E-18</v>
      </c>
      <c r="AJ13" s="1">
        <f>R13*Data!P$2</f>
        <v>-1.8753731580071997E-18</v>
      </c>
      <c r="AK13" s="1">
        <f>S13*Data!Q$2</f>
        <v>-2.4007795542767999E-17</v>
      </c>
      <c r="AL13" s="20">
        <f t="shared" si="2"/>
        <v>1.0750000173871497</v>
      </c>
      <c r="AM13" s="4">
        <f t="shared" si="3"/>
        <v>1.075</v>
      </c>
    </row>
    <row r="14" spans="1:39" x14ac:dyDescent="0.35">
      <c r="A14" s="18">
        <v>1.08</v>
      </c>
      <c r="B14" s="4">
        <f t="shared" si="0"/>
        <v>8.0000000000000071E-2</v>
      </c>
      <c r="C14" s="21">
        <v>5.9116380000000003E-2</v>
      </c>
      <c r="D14" s="1">
        <v>0</v>
      </c>
      <c r="E14" s="1">
        <v>-1.011966E-17</v>
      </c>
      <c r="F14" s="1">
        <v>-1.4960019999999999E-16</v>
      </c>
      <c r="G14" s="1">
        <v>2.8034700000000001E-17</v>
      </c>
      <c r="H14" s="1">
        <v>0.38289869999999998</v>
      </c>
      <c r="I14" s="1">
        <v>1.103016E-17</v>
      </c>
      <c r="J14" s="1">
        <v>0.61710129999999996</v>
      </c>
      <c r="K14" s="1">
        <v>1.9790439999999999E-16</v>
      </c>
      <c r="L14" s="1">
        <v>-1.228198E-16</v>
      </c>
      <c r="M14" s="1">
        <v>1.4369390000000001E-16</v>
      </c>
      <c r="N14" s="1">
        <v>-8.2300789999999995E-17</v>
      </c>
      <c r="O14" s="1">
        <v>-1.66193E-16</v>
      </c>
      <c r="P14" s="1">
        <v>-6.9388940000000007E-18</v>
      </c>
      <c r="Q14" s="1">
        <v>0</v>
      </c>
      <c r="R14" s="1">
        <v>-4.9724810000000003E-18</v>
      </c>
      <c r="S14" s="1">
        <v>-3.3240600000000002E-17</v>
      </c>
      <c r="T14" s="2">
        <f t="shared" si="1"/>
        <v>0.99999999999999978</v>
      </c>
      <c r="W14" s="1">
        <f>E14*Data!C$2</f>
        <v>-1.0167230497728E-17</v>
      </c>
      <c r="X14" s="1">
        <f>F14*Data!D$2</f>
        <v>-1.6887210168454E-16</v>
      </c>
      <c r="Y14" s="1">
        <f>G14*Data!E$2</f>
        <v>2.9044661281379998E-17</v>
      </c>
      <c r="Z14" s="1">
        <f>H14*Data!F$2</f>
        <v>0.44774393499044995</v>
      </c>
      <c r="AA14" s="1">
        <f>I14*Data!G$2</f>
        <v>1.1324215241472E-17</v>
      </c>
      <c r="AB14" s="1">
        <f>J14*Data!H$2</f>
        <v>0.63225607372540005</v>
      </c>
      <c r="AC14" s="1">
        <f>K14*Data!I$2</f>
        <v>2.0301065016704002E-16</v>
      </c>
      <c r="AD14" s="1">
        <f>L14*Data!J$2</f>
        <v>-1.2162556167470001E-16</v>
      </c>
      <c r="AE14" s="1">
        <f>M14*Data!K$2</f>
        <v>1.4156728775756E-16</v>
      </c>
      <c r="AF14" s="1">
        <f>N14*Data!L$2</f>
        <v>-8.326012092855598E-17</v>
      </c>
      <c r="AG14" s="1">
        <f>O14*Data!M$2</f>
        <v>-1.618898976054E-16</v>
      </c>
      <c r="AH14" s="1">
        <f>P14*Data!N$2</f>
        <v>-7.0529673356918019E-18</v>
      </c>
      <c r="AI14" s="1">
        <f>Q14*Data!O$2</f>
        <v>0</v>
      </c>
      <c r="AJ14" s="1">
        <f>R14*Data!P$2</f>
        <v>-4.7852163710438002E-18</v>
      </c>
      <c r="AK14" s="1">
        <f>S14*Data!Q$2</f>
        <v>-3.2864662110240003E-17</v>
      </c>
      <c r="AL14" s="20">
        <f t="shared" si="2"/>
        <v>1.0800000087158499</v>
      </c>
      <c r="AM14" s="4">
        <f t="shared" si="3"/>
        <v>1.08</v>
      </c>
    </row>
    <row r="15" spans="1:39" x14ac:dyDescent="0.35">
      <c r="A15" s="18">
        <v>1.085</v>
      </c>
      <c r="B15" s="4">
        <f t="shared" si="0"/>
        <v>8.4999999999999964E-2</v>
      </c>
      <c r="C15" s="21">
        <v>6.4505309999999996E-2</v>
      </c>
      <c r="D15" s="1">
        <v>0</v>
      </c>
      <c r="E15" s="1">
        <v>4.9257310000000002E-17</v>
      </c>
      <c r="F15" s="1">
        <v>-1.41349E-16</v>
      </c>
      <c r="G15" s="1">
        <v>5.2778890000000001E-17</v>
      </c>
      <c r="H15" s="1">
        <v>0.41743019999999997</v>
      </c>
      <c r="I15" s="1">
        <v>-2.2547820000000001E-18</v>
      </c>
      <c r="J15" s="1">
        <v>0.58256980000000003</v>
      </c>
      <c r="K15" s="1">
        <v>2.374327E-16</v>
      </c>
      <c r="L15" s="1">
        <v>7.136176E-18</v>
      </c>
      <c r="M15" s="1">
        <v>1.2102929999999999E-16</v>
      </c>
      <c r="N15" s="1">
        <v>2.5817709999999999E-17</v>
      </c>
      <c r="O15" s="1">
        <v>-1.8261919999999999E-16</v>
      </c>
      <c r="P15" s="1">
        <v>0</v>
      </c>
      <c r="Q15" s="1">
        <v>-1.173671E-17</v>
      </c>
      <c r="R15" s="1">
        <v>-4.045304E-19</v>
      </c>
      <c r="S15" s="1">
        <v>-1.087302E-17</v>
      </c>
      <c r="T15" s="2">
        <f t="shared" si="1"/>
        <v>1.0000000000000002</v>
      </c>
      <c r="W15" s="1">
        <f>E15*Data!C$2</f>
        <v>4.9488858762847999E-17</v>
      </c>
      <c r="X15" s="1">
        <f>F15*Data!D$2</f>
        <v>-1.5955795982230001E-16</v>
      </c>
      <c r="Y15" s="1">
        <f>G15*Data!E$2</f>
        <v>5.4680270623806E-17</v>
      </c>
      <c r="Z15" s="1">
        <f>H15*Data!F$2</f>
        <v>0.48812346537569995</v>
      </c>
      <c r="AA15" s="1">
        <f>I15*Data!G$2</f>
        <v>-2.3148926842944005E-18</v>
      </c>
      <c r="AB15" s="1">
        <f>J15*Data!H$2</f>
        <v>0.59687654914840005</v>
      </c>
      <c r="AC15" s="1">
        <f>K15*Data!I$2</f>
        <v>2.4355884355232001E-16</v>
      </c>
      <c r="AD15" s="1">
        <f>L15*Data!J$2</f>
        <v>7.0667873926640007E-18</v>
      </c>
      <c r="AE15" s="1">
        <f>M15*Data!K$2</f>
        <v>1.1923811477171998E-16</v>
      </c>
      <c r="AF15" s="1">
        <f>N15*Data!L$2</f>
        <v>2.6118651554843996E-17</v>
      </c>
      <c r="AG15" s="1">
        <f>O15*Data!M$2</f>
        <v>-1.7789078714975998E-16</v>
      </c>
      <c r="AH15" s="1">
        <f>P15*Data!N$2</f>
        <v>0</v>
      </c>
      <c r="AI15" s="1">
        <f>Q15*Data!O$2</f>
        <v>-1.2085358359917998E-17</v>
      </c>
      <c r="AJ15" s="1">
        <f>R15*Data!P$2</f>
        <v>-3.8929570422992E-19</v>
      </c>
      <c r="AK15" s="1">
        <f>S15*Data!Q$2</f>
        <v>-1.0750050493008001E-17</v>
      </c>
      <c r="AL15" s="20">
        <f t="shared" si="2"/>
        <v>1.0850000145241001</v>
      </c>
      <c r="AM15" s="4">
        <f t="shared" si="3"/>
        <v>1.085</v>
      </c>
    </row>
    <row r="16" spans="1:39" x14ac:dyDescent="0.35">
      <c r="A16" s="18">
        <v>1.0900000000000001</v>
      </c>
      <c r="B16" s="4">
        <f t="shared" si="0"/>
        <v>9.000000000000008E-2</v>
      </c>
      <c r="C16" s="21">
        <v>7.0002350000000005E-2</v>
      </c>
      <c r="D16" s="1">
        <v>0</v>
      </c>
      <c r="E16" s="1">
        <v>5.3577530000000001E-17</v>
      </c>
      <c r="F16" s="1">
        <v>-1.5736349999999999E-16</v>
      </c>
      <c r="G16" s="1">
        <v>5.9595320000000002E-17</v>
      </c>
      <c r="H16" s="1">
        <v>0.45196170000000002</v>
      </c>
      <c r="I16" s="1">
        <v>-1.5944570000000001E-18</v>
      </c>
      <c r="J16" s="1">
        <v>0.54803829999999998</v>
      </c>
      <c r="K16" s="1">
        <v>2.5891859999999998E-16</v>
      </c>
      <c r="L16" s="1">
        <v>5.91229E-18</v>
      </c>
      <c r="M16" s="1">
        <v>1.390028E-16</v>
      </c>
      <c r="N16" s="1">
        <v>2.8489590000000002E-17</v>
      </c>
      <c r="O16" s="1">
        <v>-1.990455E-16</v>
      </c>
      <c r="P16" s="1">
        <v>0</v>
      </c>
      <c r="Q16" s="1">
        <v>1.708539E-18</v>
      </c>
      <c r="R16" s="1">
        <v>-9.9041559999999992E-19</v>
      </c>
      <c r="S16" s="1">
        <v>-1.1427900000000001E-17</v>
      </c>
      <c r="T16" s="2">
        <f t="shared" si="1"/>
        <v>1.0000000000000002</v>
      </c>
      <c r="W16" s="1">
        <f>E16*Data!C$2</f>
        <v>5.3829387253023998E-17</v>
      </c>
      <c r="X16" s="1">
        <f>F16*Data!D$2</f>
        <v>-1.7763549095144998E-16</v>
      </c>
      <c r="Y16" s="1">
        <f>G16*Data!E$2</f>
        <v>6.1742265241127999E-17</v>
      </c>
      <c r="Z16" s="1">
        <f>H16*Data!F$2</f>
        <v>0.52850299576094995</v>
      </c>
      <c r="AA16" s="1">
        <f>I16*Data!G$2</f>
        <v>-1.6369639480544002E-18</v>
      </c>
      <c r="AB16" s="1">
        <f>J16*Data!H$2</f>
        <v>0.56149702457140005</v>
      </c>
      <c r="AC16" s="1">
        <f>K16*Data!I$2</f>
        <v>2.6559911414976003E-16</v>
      </c>
      <c r="AD16" s="1">
        <f>L16*Data!J$2</f>
        <v>5.8548018481850003E-18</v>
      </c>
      <c r="AE16" s="1">
        <f>M16*Data!K$2</f>
        <v>1.3694561416112E-16</v>
      </c>
      <c r="AF16" s="1">
        <f>N16*Data!L$2</f>
        <v>2.8821676056875997E-17</v>
      </c>
      <c r="AG16" s="1">
        <f>O16*Data!M$2</f>
        <v>-1.938917741049E-16</v>
      </c>
      <c r="AH16" s="1">
        <f>P16*Data!N$2</f>
        <v>0</v>
      </c>
      <c r="AI16" s="1">
        <f>Q16*Data!O$2</f>
        <v>1.7592925178261997E-18</v>
      </c>
      <c r="AJ16" s="1">
        <f>R16*Data!P$2</f>
        <v>-9.5311635042087997E-19</v>
      </c>
      <c r="AK16" s="1">
        <f>S16*Data!Q$2</f>
        <v>-1.129865502216E-17</v>
      </c>
      <c r="AL16" s="20">
        <f t="shared" si="2"/>
        <v>1.0900000203323501</v>
      </c>
      <c r="AM16" s="4">
        <f t="shared" si="3"/>
        <v>1.0900000000000001</v>
      </c>
    </row>
    <row r="17" spans="1:39" x14ac:dyDescent="0.35">
      <c r="A17" s="18">
        <v>1.095</v>
      </c>
      <c r="B17" s="4">
        <f t="shared" si="0"/>
        <v>9.4999999999999973E-2</v>
      </c>
      <c r="C17" s="21">
        <v>7.5583919999999999E-2</v>
      </c>
      <c r="D17" s="1">
        <v>0</v>
      </c>
      <c r="E17" s="1">
        <v>7.1775529999999996E-17</v>
      </c>
      <c r="F17" s="1">
        <v>-1.733779E-16</v>
      </c>
      <c r="G17" s="1">
        <v>5.2533960000000002E-17</v>
      </c>
      <c r="H17" s="1">
        <v>0.48649310000000001</v>
      </c>
      <c r="I17" s="1">
        <v>-9.341324E-19</v>
      </c>
      <c r="J17" s="1">
        <v>0.51350689999999999</v>
      </c>
      <c r="K17" s="1">
        <v>2.8040459999999999E-16</v>
      </c>
      <c r="L17" s="1">
        <v>4.688404E-18</v>
      </c>
      <c r="M17" s="1">
        <v>1.5697620000000001E-16</v>
      </c>
      <c r="N17" s="1">
        <v>3.1161469999999998E-17</v>
      </c>
      <c r="O17" s="1">
        <v>-2.1547169999999999E-16</v>
      </c>
      <c r="P17" s="1">
        <v>0</v>
      </c>
      <c r="Q17" s="1">
        <v>-5.6628959999999998E-18</v>
      </c>
      <c r="R17" s="1">
        <v>-1.5763009999999999E-18</v>
      </c>
      <c r="S17" s="1">
        <v>-1.198278E-17</v>
      </c>
      <c r="T17" s="2">
        <f t="shared" si="1"/>
        <v>1.0000000000000002</v>
      </c>
      <c r="W17" s="1">
        <f>E17*Data!C$2</f>
        <v>7.211293241142399E-17</v>
      </c>
      <c r="X17" s="1">
        <f>F17*Data!D$2</f>
        <v>-1.9571290919832999E-16</v>
      </c>
      <c r="Y17" s="1">
        <f>G17*Data!E$2</f>
        <v>5.4426516922584E-17</v>
      </c>
      <c r="Z17" s="1">
        <f>H17*Data!F$2</f>
        <v>0.56888240921084998</v>
      </c>
      <c r="AA17" s="1">
        <f>I17*Data!G$2</f>
        <v>-9.5903562247808006E-19</v>
      </c>
      <c r="AB17" s="1">
        <f>J17*Data!H$2</f>
        <v>0.52611760245020001</v>
      </c>
      <c r="AC17" s="1">
        <f>K17*Data!I$2</f>
        <v>2.8763948732736003E-16</v>
      </c>
      <c r="AD17" s="1">
        <f>L17*Data!J$2</f>
        <v>4.642816303706E-18</v>
      </c>
      <c r="AE17" s="1">
        <f>M17*Data!K$2</f>
        <v>1.5465301503048002E-16</v>
      </c>
      <c r="AF17" s="1">
        <f>N17*Data!L$2</f>
        <v>3.1524700558907997E-17</v>
      </c>
      <c r="AG17" s="1">
        <f>O17*Data!M$2</f>
        <v>-2.0989266364925998E-16</v>
      </c>
      <c r="AH17" s="1">
        <f>P17*Data!N$2</f>
        <v>0</v>
      </c>
      <c r="AI17" s="1">
        <f>Q17*Data!O$2</f>
        <v>-5.8311168559967989E-18</v>
      </c>
      <c r="AJ17" s="1">
        <f>R17*Data!P$2</f>
        <v>-1.5169371890797999E-18</v>
      </c>
      <c r="AK17" s="1">
        <f>S17*Data!Q$2</f>
        <v>-1.1847259551311999E-17</v>
      </c>
      <c r="AL17" s="20">
        <f t="shared" si="2"/>
        <v>1.0950000116610501</v>
      </c>
      <c r="AM17" s="4">
        <f t="shared" si="3"/>
        <v>1.095</v>
      </c>
    </row>
    <row r="18" spans="1:39" x14ac:dyDescent="0.35">
      <c r="A18" s="18">
        <v>1.1000000000000001</v>
      </c>
      <c r="B18" s="4">
        <f t="shared" si="0"/>
        <v>0.10000000000000009</v>
      </c>
      <c r="C18" s="21">
        <v>8.1232589999999993E-2</v>
      </c>
      <c r="D18" s="1">
        <v>0</v>
      </c>
      <c r="E18" s="1">
        <v>6.2217960000000001E-17</v>
      </c>
      <c r="F18" s="1">
        <v>-1.8939230000000001E-16</v>
      </c>
      <c r="G18" s="1">
        <v>7.3228180000000003E-17</v>
      </c>
      <c r="H18" s="1">
        <v>0.52102459999999995</v>
      </c>
      <c r="I18" s="1">
        <v>1.360398E-17</v>
      </c>
      <c r="J18" s="1">
        <v>0.4789754</v>
      </c>
      <c r="K18" s="1">
        <v>3.0189050000000002E-16</v>
      </c>
      <c r="L18" s="1">
        <v>3.464518E-18</v>
      </c>
      <c r="M18" s="1">
        <v>1.7494969999999999E-16</v>
      </c>
      <c r="N18" s="1">
        <v>3.383335E-17</v>
      </c>
      <c r="O18" s="1">
        <v>-2.31898E-16</v>
      </c>
      <c r="P18" s="1">
        <v>0</v>
      </c>
      <c r="Q18" s="1">
        <v>-6.0954379999999999E-18</v>
      </c>
      <c r="R18" s="1">
        <v>-2.1621859999999998E-18</v>
      </c>
      <c r="S18" s="1">
        <v>-1.253765E-17</v>
      </c>
      <c r="T18" s="2">
        <f t="shared" si="1"/>
        <v>1.0000000000000002</v>
      </c>
      <c r="W18" s="1">
        <f>E18*Data!C$2</f>
        <v>6.2510434186367999E-17</v>
      </c>
      <c r="X18" s="1">
        <f>F18*Data!D$2</f>
        <v>-2.1379032744521E-16</v>
      </c>
      <c r="Y18" s="1">
        <f>G18*Data!E$2</f>
        <v>7.5866254475771998E-17</v>
      </c>
      <c r="Z18" s="1">
        <f>H18*Data!F$2</f>
        <v>0.60926193959609987</v>
      </c>
      <c r="AA18" s="1">
        <f>I18*Data!G$2</f>
        <v>1.3966651223616002E-17</v>
      </c>
      <c r="AB18" s="1">
        <f>J18*Data!H$2</f>
        <v>0.49073807787320001</v>
      </c>
      <c r="AC18" s="1">
        <f>K18*Data!I$2</f>
        <v>3.0967975792480005E-16</v>
      </c>
      <c r="AD18" s="1">
        <f>L18*Data!J$2</f>
        <v>3.4308307592270001E-18</v>
      </c>
      <c r="AE18" s="1">
        <f>M18*Data!K$2</f>
        <v>1.7236051441987998E-16</v>
      </c>
      <c r="AF18" s="1">
        <f>N18*Data!L$2</f>
        <v>3.4227725060939998E-17</v>
      </c>
      <c r="AG18" s="1">
        <f>O18*Data!M$2</f>
        <v>-2.2589365060439997E-16</v>
      </c>
      <c r="AH18" s="1">
        <f>P18*Data!N$2</f>
        <v>0</v>
      </c>
      <c r="AI18" s="1">
        <f>Q18*Data!O$2</f>
        <v>-6.2765078621403989E-18</v>
      </c>
      <c r="AJ18" s="1">
        <f>R18*Data!P$2</f>
        <v>-2.0807576428027997E-18</v>
      </c>
      <c r="AK18" s="1">
        <f>S18*Data!Q$2</f>
        <v>-1.2395854193560001E-17</v>
      </c>
      <c r="AL18" s="20">
        <f t="shared" si="2"/>
        <v>1.1000000174693001</v>
      </c>
      <c r="AM18" s="4">
        <f t="shared" si="3"/>
        <v>1.1000000000000001</v>
      </c>
    </row>
    <row r="19" spans="1:39" x14ac:dyDescent="0.35">
      <c r="A19" s="18">
        <v>1.105</v>
      </c>
      <c r="B19" s="4">
        <f t="shared" si="0"/>
        <v>0.10499999999999998</v>
      </c>
      <c r="C19" s="21">
        <v>8.6935299999999993E-2</v>
      </c>
      <c r="D19" s="1">
        <v>0</v>
      </c>
      <c r="E19" s="1">
        <v>6.653818E-17</v>
      </c>
      <c r="F19" s="1">
        <v>-2.054068E-16</v>
      </c>
      <c r="G19" s="1">
        <v>8.0044609999999998E-17</v>
      </c>
      <c r="H19" s="1">
        <v>0.5555561</v>
      </c>
      <c r="I19" s="1">
        <v>-5.1949419999999998E-17</v>
      </c>
      <c r="J19" s="1">
        <v>0.4444439</v>
      </c>
      <c r="K19" s="1">
        <v>3.2170890000000001E-16</v>
      </c>
      <c r="L19" s="1">
        <v>2.240632E-18</v>
      </c>
      <c r="M19" s="1">
        <v>1.9257990000000001E-16</v>
      </c>
      <c r="N19" s="1">
        <v>0</v>
      </c>
      <c r="O19" s="1">
        <v>-2.4832419999999999E-16</v>
      </c>
      <c r="P19" s="1">
        <v>0</v>
      </c>
      <c r="Q19" s="1">
        <v>-6.5279789999999997E-18</v>
      </c>
      <c r="R19" s="1">
        <v>-1.2085029999999999E-17</v>
      </c>
      <c r="S19" s="1">
        <v>1.882575E-17</v>
      </c>
      <c r="T19" s="2">
        <f t="shared" si="1"/>
        <v>1.0000000000000002</v>
      </c>
      <c r="W19" s="1">
        <f>E19*Data!C$2</f>
        <v>6.6850962676543992E-17</v>
      </c>
      <c r="X19" s="1">
        <f>F19*Data!D$2</f>
        <v>-2.3186785857435997E-16</v>
      </c>
      <c r="Y19" s="1">
        <f>G19*Data!E$2</f>
        <v>8.2928249093093991E-17</v>
      </c>
      <c r="Z19" s="1">
        <f>H19*Data!F$2</f>
        <v>0.64964146998134997</v>
      </c>
      <c r="AA19" s="1">
        <f>I19*Data!G$2</f>
        <v>-5.3334349977664003E-17</v>
      </c>
      <c r="AB19" s="1">
        <f>J19*Data!H$2</f>
        <v>0.45535855329620006</v>
      </c>
      <c r="AC19" s="1">
        <f>K19*Data!I$2</f>
        <v>3.3000950435424004E-16</v>
      </c>
      <c r="AD19" s="1">
        <f>L19*Data!J$2</f>
        <v>2.2188452147480001E-18</v>
      </c>
      <c r="AE19" s="1">
        <f>M19*Data!K$2</f>
        <v>1.8972979451196E-16</v>
      </c>
      <c r="AF19" s="1">
        <f>N19*Data!L$2</f>
        <v>0</v>
      </c>
      <c r="AG19" s="1">
        <f>O19*Data!M$2</f>
        <v>-2.4189454014875998E-16</v>
      </c>
      <c r="AH19" s="1">
        <f>P19*Data!N$2</f>
        <v>0</v>
      </c>
      <c r="AI19" s="1">
        <f>Q19*Data!O$2</f>
        <v>-6.7218978385781993E-18</v>
      </c>
      <c r="AJ19" s="1">
        <f>R19*Data!P$2</f>
        <v>-1.1629905353193999E-17</v>
      </c>
      <c r="AK19" s="1">
        <f>S19*Data!Q$2</f>
        <v>1.8612838297799999E-17</v>
      </c>
      <c r="AL19" s="20">
        <f t="shared" si="2"/>
        <v>1.1050000232775501</v>
      </c>
      <c r="AM19" s="4">
        <f t="shared" si="3"/>
        <v>1.105</v>
      </c>
    </row>
    <row r="20" spans="1:39" x14ac:dyDescent="0.35">
      <c r="A20" s="18">
        <v>1.1100000000000001</v>
      </c>
      <c r="B20" s="4">
        <f t="shared" si="0"/>
        <v>0.1100000000000001</v>
      </c>
      <c r="C20" s="21">
        <v>9.2682050000000002E-2</v>
      </c>
      <c r="D20" s="1">
        <v>0</v>
      </c>
      <c r="E20" s="1">
        <v>7.0858399999999999E-17</v>
      </c>
      <c r="F20" s="1">
        <v>-2.2142119999999999E-16</v>
      </c>
      <c r="G20" s="1">
        <v>8.6861040000000005E-17</v>
      </c>
      <c r="H20" s="1">
        <v>0.59008749999999999</v>
      </c>
      <c r="I20" s="1">
        <v>-5.5384990000000001E-17</v>
      </c>
      <c r="J20" s="1">
        <v>0.40991250000000001</v>
      </c>
      <c r="K20" s="1">
        <v>3.43063E-16</v>
      </c>
      <c r="L20" s="1">
        <v>1.016746E-18</v>
      </c>
      <c r="M20" s="1">
        <v>2.0887120000000001E-16</v>
      </c>
      <c r="N20" s="1">
        <v>0</v>
      </c>
      <c r="O20" s="1">
        <v>-2.6475050000000002E-16</v>
      </c>
      <c r="P20" s="1">
        <v>0</v>
      </c>
      <c r="Q20" s="1">
        <v>-6.9605209999999998E-18</v>
      </c>
      <c r="R20" s="1">
        <v>-1.333632E-17</v>
      </c>
      <c r="S20" s="1">
        <v>-7.5983179999999995E-18</v>
      </c>
      <c r="T20" s="2">
        <f t="shared" si="1"/>
        <v>1.0000000000000002</v>
      </c>
      <c r="W20" s="1">
        <f>E20*Data!C$2</f>
        <v>7.1191491166719998E-17</v>
      </c>
      <c r="X20" s="1">
        <f>F20*Data!D$2</f>
        <v>-2.4994527682123998E-16</v>
      </c>
      <c r="Y20" s="1">
        <f>G20*Data!E$2</f>
        <v>8.9990243710416009E-17</v>
      </c>
      <c r="Z20" s="1">
        <f>H20*Data!F$2</f>
        <v>0.6900208834312499</v>
      </c>
      <c r="AA20" s="1">
        <f>I20*Data!G$2</f>
        <v>-5.6861509525408005E-17</v>
      </c>
      <c r="AB20" s="1">
        <f>J20*Data!H$2</f>
        <v>0.41997913117500002</v>
      </c>
      <c r="AC20" s="1">
        <f>K20*Data!I$2</f>
        <v>3.5191457430080004E-16</v>
      </c>
      <c r="AD20" s="1">
        <f>L20*Data!J$2</f>
        <v>1.006859670269E-18</v>
      </c>
      <c r="AE20" s="1">
        <f>M20*Data!K$2</f>
        <v>2.0577998978848E-16</v>
      </c>
      <c r="AF20" s="1">
        <f>N20*Data!L$2</f>
        <v>0</v>
      </c>
      <c r="AG20" s="1">
        <f>O20*Data!M$2</f>
        <v>-2.578955271039E-16</v>
      </c>
      <c r="AH20" s="1">
        <f>P20*Data!N$2</f>
        <v>0</v>
      </c>
      <c r="AI20" s="1">
        <f>Q20*Data!O$2</f>
        <v>-7.1672888447217992E-18</v>
      </c>
      <c r="AJ20" s="1">
        <f>R20*Data!P$2</f>
        <v>-1.2834071521535999E-17</v>
      </c>
      <c r="AK20" s="1">
        <f>S20*Data!Q$2</f>
        <v>-7.5123840627472E-18</v>
      </c>
      <c r="AL20" s="20">
        <f t="shared" si="2"/>
        <v>1.1100000146062501</v>
      </c>
      <c r="AM20" s="4">
        <f t="shared" si="3"/>
        <v>1.1100000000000001</v>
      </c>
    </row>
    <row r="21" spans="1:39" x14ac:dyDescent="0.35">
      <c r="A21" s="18">
        <v>1.115</v>
      </c>
      <c r="B21" s="4">
        <f t="shared" si="0"/>
        <v>0.11499999999999999</v>
      </c>
      <c r="C21" s="21">
        <v>9.8465150000000001E-2</v>
      </c>
      <c r="D21" s="1">
        <v>0</v>
      </c>
      <c r="E21" s="1">
        <v>8.9056410000000005E-17</v>
      </c>
      <c r="F21" s="1">
        <v>1.888177E-16</v>
      </c>
      <c r="G21" s="1">
        <v>-1.9462840000000001E-16</v>
      </c>
      <c r="H21" s="1">
        <v>0.62461900000000004</v>
      </c>
      <c r="I21" s="1">
        <v>-2.9410279999999999E-17</v>
      </c>
      <c r="J21" s="1">
        <v>0.37538100000000002</v>
      </c>
      <c r="K21" s="1">
        <v>3.6441700000000001E-16</v>
      </c>
      <c r="L21" s="1">
        <v>-2.071404E-19</v>
      </c>
      <c r="M21" s="1">
        <v>2.8067370000000001E-16</v>
      </c>
      <c r="N21" s="1">
        <v>8.5555589999999997E-17</v>
      </c>
      <c r="O21" s="1">
        <v>-2.811768E-16</v>
      </c>
      <c r="P21" s="1">
        <v>0</v>
      </c>
      <c r="Q21" s="1">
        <v>-7.3930619999999997E-18</v>
      </c>
      <c r="R21" s="1">
        <v>-3.5654669999999999E-18</v>
      </c>
      <c r="S21" s="1">
        <v>-6.364115E-17</v>
      </c>
      <c r="T21" s="2">
        <f t="shared" si="1"/>
        <v>1.0000000000000007</v>
      </c>
      <c r="W21" s="1">
        <f>E21*Data!C$2</f>
        <v>8.9475046372128E-17</v>
      </c>
      <c r="X21" s="1">
        <f>F21*Data!D$2</f>
        <v>2.1314170592178999E-16</v>
      </c>
      <c r="Y21" s="1">
        <f>G21*Data!E$2</f>
        <v>-2.0163996596136E-16</v>
      </c>
      <c r="Z21" s="1">
        <f>H21*Data!F$2</f>
        <v>0.7304004138165</v>
      </c>
      <c r="AA21" s="1">
        <f>I21*Data!G$2</f>
        <v>-3.0194334536576E-17</v>
      </c>
      <c r="AB21" s="1">
        <f>J21*Data!H$2</f>
        <v>0.38459960659800008</v>
      </c>
      <c r="AC21" s="1">
        <f>K21*Data!I$2</f>
        <v>3.7381954166720005E-16</v>
      </c>
      <c r="AD21" s="1">
        <f>L21*Data!J$2</f>
        <v>-2.051262703206E-19</v>
      </c>
      <c r="AE21" s="1">
        <f>M21*Data!K$2</f>
        <v>2.7651984150948E-16</v>
      </c>
      <c r="AF21" s="1">
        <f>N21*Data!L$2</f>
        <v>8.6552860179275986E-17</v>
      </c>
      <c r="AG21" s="1">
        <f>O21*Data!M$2</f>
        <v>-2.7389651405903997E-16</v>
      </c>
      <c r="AH21" s="1">
        <f>P21*Data!N$2</f>
        <v>0</v>
      </c>
      <c r="AI21" s="1">
        <f>Q21*Data!O$2</f>
        <v>-7.6126788211595989E-18</v>
      </c>
      <c r="AJ21" s="1">
        <f>R21*Data!P$2</f>
        <v>-3.4311907996866E-18</v>
      </c>
      <c r="AK21" s="1">
        <f>S21*Data!Q$2</f>
        <v>-6.2921394049959999E-17</v>
      </c>
      <c r="AL21" s="20">
        <f t="shared" si="2"/>
        <v>1.1150000204145005</v>
      </c>
      <c r="AM21" s="4">
        <f t="shared" si="3"/>
        <v>1.115</v>
      </c>
    </row>
    <row r="22" spans="1:39" x14ac:dyDescent="0.35">
      <c r="A22" s="18">
        <v>1.1200000000000001</v>
      </c>
      <c r="B22" s="4">
        <f t="shared" si="0"/>
        <v>0.12000000000000011</v>
      </c>
      <c r="C22" s="21">
        <v>0.10427855</v>
      </c>
      <c r="D22" s="1">
        <v>0</v>
      </c>
      <c r="E22" s="1">
        <v>7.9498839999999997E-17</v>
      </c>
      <c r="F22" s="1">
        <v>2.0083010000000001E-16</v>
      </c>
      <c r="G22" s="1">
        <v>-1.800509E-16</v>
      </c>
      <c r="H22" s="1">
        <v>0.65915040000000003</v>
      </c>
      <c r="I22" s="1">
        <v>-3.1128070000000002E-17</v>
      </c>
      <c r="J22" s="1">
        <v>0.34084959999999997</v>
      </c>
      <c r="K22" s="1">
        <v>3.857711E-16</v>
      </c>
      <c r="L22" s="1">
        <v>-1.431026E-18</v>
      </c>
      <c r="M22" s="1">
        <v>2.9696510000000002E-16</v>
      </c>
      <c r="N22" s="1">
        <v>9.1294459999999999E-17</v>
      </c>
      <c r="O22" s="1">
        <v>-2.97603E-16</v>
      </c>
      <c r="P22" s="1">
        <v>0</v>
      </c>
      <c r="Q22" s="1">
        <v>-7.8256029999999995E-18</v>
      </c>
      <c r="R22" s="1">
        <v>-3.5838149999999998E-18</v>
      </c>
      <c r="S22" s="1">
        <v>-6.8362520000000005E-17</v>
      </c>
      <c r="T22" s="2">
        <f t="shared" si="1"/>
        <v>1.0000000000000004</v>
      </c>
      <c r="W22" s="1">
        <f>E22*Data!C$2</f>
        <v>7.9872548147071997E-17</v>
      </c>
      <c r="X22" s="1">
        <f>F22*Data!D$2</f>
        <v>2.2670157572327001E-16</v>
      </c>
      <c r="Y22" s="1">
        <f>G22*Data!E$2</f>
        <v>-1.8653730569286E-16</v>
      </c>
      <c r="Z22" s="1">
        <f>H22*Data!F$2</f>
        <v>0.77077982726640004</v>
      </c>
      <c r="AA22" s="1">
        <f>I22*Data!G$2</f>
        <v>-3.1957919443744006E-17</v>
      </c>
      <c r="AB22" s="1">
        <f>J22*Data!H$2</f>
        <v>0.34922018447679998</v>
      </c>
      <c r="AC22" s="1">
        <f>K22*Data!I$2</f>
        <v>3.9572461161376004E-16</v>
      </c>
      <c r="AD22" s="1">
        <f>L22*Data!J$2</f>
        <v>-1.4171114186889999E-18</v>
      </c>
      <c r="AE22" s="1">
        <f>M22*Data!K$2</f>
        <v>2.9257013530604003E-16</v>
      </c>
      <c r="AF22" s="1">
        <f>N22*Data!L$2</f>
        <v>9.2358624743543994E-17</v>
      </c>
      <c r="AG22" s="1">
        <f>O22*Data!M$2</f>
        <v>-2.8989740360339997E-16</v>
      </c>
      <c r="AH22" s="1">
        <f>P22*Data!N$2</f>
        <v>0</v>
      </c>
      <c r="AI22" s="1">
        <f>Q22*Data!O$2</f>
        <v>-8.0580687975973985E-18</v>
      </c>
      <c r="AJ22" s="1">
        <f>R22*Data!P$2</f>
        <v>-3.4488478103369996E-18</v>
      </c>
      <c r="AK22" s="1">
        <f>S22*Data!Q$2</f>
        <v>-6.7589367243807999E-17</v>
      </c>
      <c r="AL22" s="20">
        <f t="shared" si="2"/>
        <v>1.1200000117432005</v>
      </c>
      <c r="AM22" s="4">
        <f t="shared" si="3"/>
        <v>1.1200000000000001</v>
      </c>
    </row>
    <row r="23" spans="1:39" x14ac:dyDescent="0.35">
      <c r="A23" s="18">
        <v>1.125</v>
      </c>
      <c r="B23" s="4">
        <f t="shared" si="0"/>
        <v>0.125</v>
      </c>
      <c r="C23" s="21">
        <v>0.11011744</v>
      </c>
      <c r="D23" s="1">
        <v>0</v>
      </c>
      <c r="E23" s="1">
        <v>8.3819059999999996E-17</v>
      </c>
      <c r="F23" s="1">
        <v>2.128426E-16</v>
      </c>
      <c r="G23" s="1">
        <v>-2.209845E-16</v>
      </c>
      <c r="H23" s="1">
        <v>0.69368189999999996</v>
      </c>
      <c r="I23" s="1">
        <v>-3.2845850000000002E-17</v>
      </c>
      <c r="J23" s="1">
        <v>0.30631809999999998</v>
      </c>
      <c r="K23" s="1">
        <v>4.071252E-16</v>
      </c>
      <c r="L23" s="1">
        <v>-2.6549119999999999E-18</v>
      </c>
      <c r="M23" s="1">
        <v>2.5774530000000001E-16</v>
      </c>
      <c r="N23" s="1">
        <v>1.109111E-16</v>
      </c>
      <c r="O23" s="1">
        <v>-3.1402930000000002E-16</v>
      </c>
      <c r="P23" s="1">
        <v>1.387779E-17</v>
      </c>
      <c r="Q23" s="1">
        <v>-8.2581450000000004E-18</v>
      </c>
      <c r="R23" s="1">
        <v>-3.6021639999999998E-18</v>
      </c>
      <c r="S23" s="1">
        <v>-7.3083899999999997E-17</v>
      </c>
      <c r="T23" s="2">
        <f t="shared" si="1"/>
        <v>1.0000000000000004</v>
      </c>
      <c r="W23" s="1">
        <f>E23*Data!C$2</f>
        <v>8.421307663724799E-17</v>
      </c>
      <c r="X23" s="1">
        <f>F23*Data!D$2</f>
        <v>2.4026155840701999E-16</v>
      </c>
      <c r="Y23" s="1">
        <f>G23*Data!E$2</f>
        <v>-2.2894555500630001E-16</v>
      </c>
      <c r="Z23" s="1">
        <f>H23*Data!F$2</f>
        <v>0.81115935765164993</v>
      </c>
      <c r="AA23" s="1">
        <f>I23*Data!G$2</f>
        <v>-3.3721494084320002E-17</v>
      </c>
      <c r="AB23" s="1">
        <f>J23*Data!H$2</f>
        <v>0.31384065989979998</v>
      </c>
      <c r="AC23" s="1">
        <f>K23*Data!I$2</f>
        <v>4.1762968156032003E-16</v>
      </c>
      <c r="AD23" s="1">
        <f>L23*Data!J$2</f>
        <v>-2.629096963168E-18</v>
      </c>
      <c r="AE23" s="1">
        <f>M23*Data!K$2</f>
        <v>2.5393077265812E-16</v>
      </c>
      <c r="AF23" s="1">
        <f>N23*Data!L$2</f>
        <v>1.1220392414603999E-16</v>
      </c>
      <c r="AG23" s="1">
        <f>O23*Data!M$2</f>
        <v>-3.0589839055853999E-16</v>
      </c>
      <c r="AH23" s="1">
        <f>P23*Data!N$2</f>
        <v>1.4105936704263002E-17</v>
      </c>
      <c r="AI23" s="1">
        <f>Q23*Data!O$2</f>
        <v>-8.503459803741E-18</v>
      </c>
      <c r="AJ23" s="1">
        <f>R23*Data!P$2</f>
        <v>-3.4665057833271999E-18</v>
      </c>
      <c r="AK23" s="1">
        <f>S23*Data!Q$2</f>
        <v>-7.2257350324559993E-17</v>
      </c>
      <c r="AL23" s="20">
        <f t="shared" si="2"/>
        <v>1.1250000175514507</v>
      </c>
      <c r="AM23" s="4">
        <f t="shared" si="3"/>
        <v>1.125</v>
      </c>
    </row>
    <row r="24" spans="1:39" x14ac:dyDescent="0.35">
      <c r="A24" s="18">
        <v>1.1299999999999999</v>
      </c>
      <c r="B24" s="4">
        <f t="shared" si="0"/>
        <v>0.12999999999999989</v>
      </c>
      <c r="C24" s="21">
        <v>0.11597797999999999</v>
      </c>
      <c r="D24" s="1">
        <v>0</v>
      </c>
      <c r="E24" s="1">
        <v>-7.6274380000000005E-17</v>
      </c>
      <c r="F24" s="1">
        <v>4.083405E-16</v>
      </c>
      <c r="G24" s="1">
        <v>-1.694998E-16</v>
      </c>
      <c r="H24" s="1">
        <v>0.72821340000000001</v>
      </c>
      <c r="I24" s="1">
        <v>6.96955E-17</v>
      </c>
      <c r="J24" s="1">
        <v>0.27178659999999999</v>
      </c>
      <c r="K24" s="1">
        <v>4.2847929999999999E-16</v>
      </c>
      <c r="L24" s="1">
        <v>-2.2592340000000001E-16</v>
      </c>
      <c r="M24" s="1">
        <v>2.7403659999999998E-16</v>
      </c>
      <c r="N24" s="1">
        <v>-7.2141689999999994E-18</v>
      </c>
      <c r="O24" s="1">
        <v>-3.3045550000000002E-16</v>
      </c>
      <c r="P24" s="1">
        <v>0</v>
      </c>
      <c r="Q24" s="1">
        <v>-8.6906860000000002E-18</v>
      </c>
      <c r="R24" s="1">
        <v>-1.6382419999999999E-17</v>
      </c>
      <c r="S24" s="1">
        <v>-2.9627360000000001E-17</v>
      </c>
      <c r="T24" s="2">
        <f t="shared" si="1"/>
        <v>1.0000000000000004</v>
      </c>
      <c r="W24" s="1">
        <f>E24*Data!C$2</f>
        <v>-7.6632930605503995E-17</v>
      </c>
      <c r="X24" s="1">
        <f>F24*Data!D$2</f>
        <v>4.6094402572934995E-16</v>
      </c>
      <c r="Y24" s="1">
        <f>G24*Data!E$2</f>
        <v>-1.7560609809492001E-16</v>
      </c>
      <c r="Z24" s="1">
        <f>H24*Data!F$2</f>
        <v>0.85153888803689992</v>
      </c>
      <c r="AA24" s="1">
        <f>I24*Data!G$2</f>
        <v>7.1553526273600012E-17</v>
      </c>
      <c r="AB24" s="1">
        <f>J24*Data!H$2</f>
        <v>0.27846113532280004</v>
      </c>
      <c r="AC24" s="1">
        <f>K24*Data!I$2</f>
        <v>4.3953475150688003E-16</v>
      </c>
      <c r="AD24" s="1">
        <f>L24*Data!J$2</f>
        <v>-2.2372663382010001E-16</v>
      </c>
      <c r="AE24" s="1">
        <f>M24*Data!K$2</f>
        <v>2.6998096793464E-16</v>
      </c>
      <c r="AF24" s="1">
        <f>N24*Data!L$2</f>
        <v>-7.298260239531599E-18</v>
      </c>
      <c r="AG24" s="1">
        <f>O24*Data!M$2</f>
        <v>-3.218992801029E-16</v>
      </c>
      <c r="AH24" s="1">
        <f>P24*Data!N$2</f>
        <v>0</v>
      </c>
      <c r="AI24" s="1">
        <f>Q24*Data!O$2</f>
        <v>-8.9488497801787996E-18</v>
      </c>
      <c r="AJ24" s="1">
        <f>R24*Data!P$2</f>
        <v>-1.5765454786315999E-17</v>
      </c>
      <c r="AK24" s="1">
        <f>S24*Data!Q$2</f>
        <v>-2.9292286409343997E-17</v>
      </c>
      <c r="AL24" s="20">
        <f t="shared" si="2"/>
        <v>1.1300000233597005</v>
      </c>
      <c r="AM24" s="4">
        <f t="shared" si="3"/>
        <v>1.1299999999999999</v>
      </c>
    </row>
    <row r="25" spans="1:39" x14ac:dyDescent="0.35">
      <c r="A25" s="18">
        <v>1.135</v>
      </c>
      <c r="B25" s="4">
        <f t="shared" si="0"/>
        <v>0.13500000000000001</v>
      </c>
      <c r="C25" s="21">
        <v>0.12185704999999999</v>
      </c>
      <c r="D25" s="1">
        <v>0</v>
      </c>
      <c r="E25" s="1">
        <v>-8.0024429999999995E-17</v>
      </c>
      <c r="F25" s="1">
        <v>4.5910569999999997E-16</v>
      </c>
      <c r="G25" s="1">
        <v>-1.792433E-16</v>
      </c>
      <c r="H25" s="1">
        <v>0.7627448</v>
      </c>
      <c r="I25" s="1">
        <v>4.4978359999999999E-17</v>
      </c>
      <c r="J25" s="1">
        <v>0.2372552</v>
      </c>
      <c r="K25" s="1">
        <v>4.4983340000000003E-16</v>
      </c>
      <c r="L25" s="1">
        <v>-5.1026839999999999E-18</v>
      </c>
      <c r="M25" s="1">
        <v>2.9032790000000001E-16</v>
      </c>
      <c r="N25" s="1">
        <v>-7.0198579999999996E-18</v>
      </c>
      <c r="O25" s="1">
        <v>-3.468818E-16</v>
      </c>
      <c r="P25" s="1">
        <v>0</v>
      </c>
      <c r="Q25" s="1">
        <v>-9.1232279999999995E-18</v>
      </c>
      <c r="R25" s="1">
        <v>-1.76283E-17</v>
      </c>
      <c r="S25" s="1">
        <v>-3.1524360000000003E-17</v>
      </c>
      <c r="T25" s="2">
        <f t="shared" si="1"/>
        <v>1.0000000000000004</v>
      </c>
      <c r="W25" s="1">
        <f>E25*Data!C$2</f>
        <v>-8.0400608840543987E-17</v>
      </c>
      <c r="X25" s="1">
        <f>F25*Data!D$2</f>
        <v>5.1824893585938999E-16</v>
      </c>
      <c r="Y25" s="1">
        <f>G25*Data!E$2</f>
        <v>-1.8570061157982001E-16</v>
      </c>
      <c r="Z25" s="1">
        <f>H25*Data!F$2</f>
        <v>0.89191830148679996</v>
      </c>
      <c r="AA25" s="1">
        <f>I25*Data!G$2</f>
        <v>4.6177447094912002E-17</v>
      </c>
      <c r="AB25" s="1">
        <f>J25*Data!H$2</f>
        <v>0.24308171320160002</v>
      </c>
      <c r="AC25" s="1">
        <f>K25*Data!I$2</f>
        <v>4.6143982145344012E-16</v>
      </c>
      <c r="AD25" s="1">
        <f>L25*Data!J$2</f>
        <v>-5.0530680521260003E-18</v>
      </c>
      <c r="AE25" s="1">
        <f>M25*Data!K$2</f>
        <v>2.8603116321116E-16</v>
      </c>
      <c r="AF25" s="1">
        <f>N25*Data!L$2</f>
        <v>-7.1016842727911993E-18</v>
      </c>
      <c r="AG25" s="1">
        <f>O25*Data!M$2</f>
        <v>-3.3790026705803997E-16</v>
      </c>
      <c r="AH25" s="1">
        <f>P25*Data!N$2</f>
        <v>0</v>
      </c>
      <c r="AI25" s="1">
        <f>Q25*Data!O$2</f>
        <v>-9.394240786322398E-18</v>
      </c>
      <c r="AJ25" s="1">
        <f>R25*Data!P$2</f>
        <v>-1.6964414696339999E-17</v>
      </c>
      <c r="AK25" s="1">
        <f>S25*Data!Q$2</f>
        <v>-3.1167832098144005E-17</v>
      </c>
      <c r="AL25" s="20">
        <f t="shared" si="2"/>
        <v>1.1350000146884005</v>
      </c>
      <c r="AM25" s="4">
        <f t="shared" si="3"/>
        <v>1.135</v>
      </c>
    </row>
    <row r="26" spans="1:39" x14ac:dyDescent="0.35">
      <c r="A26" s="18">
        <v>1.1399999999999999</v>
      </c>
      <c r="B26" s="4">
        <f t="shared" si="0"/>
        <v>0.1399999999999999</v>
      </c>
      <c r="C26" s="21">
        <v>0.12775207</v>
      </c>
      <c r="D26" s="1">
        <v>0</v>
      </c>
      <c r="E26" s="1">
        <v>-4.5641020000000002E-17</v>
      </c>
      <c r="F26" s="1">
        <v>2.6057009999999999E-16</v>
      </c>
      <c r="G26" s="1">
        <v>-1.971294E-16</v>
      </c>
      <c r="H26" s="1">
        <v>0.79727630000000005</v>
      </c>
      <c r="I26" s="1">
        <v>-8.7631349999999997E-17</v>
      </c>
      <c r="J26" s="1">
        <v>0.20272370000000001</v>
      </c>
      <c r="K26" s="1">
        <v>8.0317540000000001E-16</v>
      </c>
      <c r="L26" s="1">
        <v>-6.0684310000000005E-16</v>
      </c>
      <c r="M26" s="1">
        <v>7.500273E-17</v>
      </c>
      <c r="N26" s="1">
        <v>4.2002310000000002E-17</v>
      </c>
      <c r="O26" s="1">
        <v>-3.63308E-16</v>
      </c>
      <c r="P26" s="1">
        <v>0</v>
      </c>
      <c r="Q26" s="1">
        <v>9.5557689999999994E-18</v>
      </c>
      <c r="R26" s="1">
        <v>3.3867449999999998E-18</v>
      </c>
      <c r="S26" s="1">
        <v>-1.1342539999999999E-16</v>
      </c>
      <c r="T26" s="2">
        <f t="shared" si="1"/>
        <v>0.99999999999999978</v>
      </c>
      <c r="W26" s="1">
        <f>E26*Data!C$2</f>
        <v>-4.5855569306816001E-17</v>
      </c>
      <c r="X26" s="1">
        <f>F26*Data!D$2</f>
        <v>2.9413744382126998E-16</v>
      </c>
      <c r="Y26" s="1">
        <f>G26*Data!E$2</f>
        <v>-2.0423106548675999E-16</v>
      </c>
      <c r="Z26" s="1">
        <f>H26*Data!F$2</f>
        <v>0.93229783187204995</v>
      </c>
      <c r="AA26" s="1">
        <f>I26*Data!G$2</f>
        <v>-8.9967531685920011E-17</v>
      </c>
      <c r="AB26" s="1">
        <f>J26*Data!H$2</f>
        <v>0.20770218862460002</v>
      </c>
      <c r="AC26" s="1">
        <f>K26*Data!I$2</f>
        <v>8.2389861040064006E-16</v>
      </c>
      <c r="AD26" s="1">
        <f>L26*Data!J$2</f>
        <v>-6.0094246111715001E-16</v>
      </c>
      <c r="AE26" s="1">
        <f>M26*Data!K$2</f>
        <v>7.3892719597091999E-17</v>
      </c>
      <c r="AF26" s="1">
        <f>N26*Data!L$2</f>
        <v>4.2491905726284E-17</v>
      </c>
      <c r="AG26" s="1">
        <f>O26*Data!M$2</f>
        <v>-3.5390115660239997E-16</v>
      </c>
      <c r="AH26" s="1">
        <f>P26*Data!N$2</f>
        <v>0</v>
      </c>
      <c r="AI26" s="1">
        <f>Q26*Data!O$2</f>
        <v>9.8396307627601976E-18</v>
      </c>
      <c r="AJ26" s="1">
        <f>R26*Data!P$2</f>
        <v>3.2591995059509997E-18</v>
      </c>
      <c r="AK26" s="1">
        <f>S26*Data!Q$2</f>
        <v>-1.1214260409615999E-16</v>
      </c>
      <c r="AL26" s="20">
        <f t="shared" si="2"/>
        <v>1.1400000204966494</v>
      </c>
      <c r="AM26" s="4">
        <f t="shared" si="3"/>
        <v>1.1399999999999999</v>
      </c>
    </row>
    <row r="27" spans="1:39" x14ac:dyDescent="0.35">
      <c r="A27" s="18">
        <v>1.145</v>
      </c>
      <c r="B27" s="4">
        <f t="shared" si="0"/>
        <v>0.14500000000000002</v>
      </c>
      <c r="C27" s="21">
        <v>0.13366096</v>
      </c>
      <c r="D27" s="1">
        <v>0</v>
      </c>
      <c r="E27" s="1">
        <v>-4.729575E-17</v>
      </c>
      <c r="F27" s="1">
        <v>2.7343070000000001E-16</v>
      </c>
      <c r="G27" s="1">
        <v>-1.79709E-16</v>
      </c>
      <c r="H27" s="1">
        <v>0.83180770000000004</v>
      </c>
      <c r="I27" s="1">
        <v>1.311397E-16</v>
      </c>
      <c r="J27" s="1">
        <v>0.16819229999999999</v>
      </c>
      <c r="K27" s="1">
        <v>1.089889E-15</v>
      </c>
      <c r="L27" s="1">
        <v>-6.394657E-16</v>
      </c>
      <c r="M27" s="1">
        <v>7.9261949999999999E-17</v>
      </c>
      <c r="N27" s="1">
        <v>-4.1987499999999999E-17</v>
      </c>
      <c r="O27" s="1">
        <v>-3.7973430000000002E-16</v>
      </c>
      <c r="P27" s="1">
        <v>0</v>
      </c>
      <c r="Q27" s="1">
        <v>9.9883100000000007E-18</v>
      </c>
      <c r="R27" s="1">
        <v>-1.382453E-17</v>
      </c>
      <c r="S27" s="1">
        <v>-5.0193320000000002E-17</v>
      </c>
      <c r="T27" s="2">
        <f t="shared" si="1"/>
        <v>1.0000000000000002</v>
      </c>
      <c r="W27" s="1">
        <f>E27*Data!C$2</f>
        <v>-4.7518077861599998E-17</v>
      </c>
      <c r="X27" s="1">
        <f>F27*Data!D$2</f>
        <v>3.0865478103688999E-16</v>
      </c>
      <c r="Y27" s="1">
        <f>G27*Data!E$2</f>
        <v>-1.861830886086E-16</v>
      </c>
      <c r="Z27" s="1">
        <f>H27*Data!F$2</f>
        <v>0.97267724532194999</v>
      </c>
      <c r="AA27" s="1">
        <f>I27*Data!G$2</f>
        <v>1.3463577949024001E-16</v>
      </c>
      <c r="AB27" s="1">
        <f>J27*Data!H$2</f>
        <v>0.1723227665034</v>
      </c>
      <c r="AC27" s="1">
        <f>K27*Data!I$2</f>
        <v>1.1180098800224001E-15</v>
      </c>
      <c r="AD27" s="1">
        <f>L27*Data!J$2</f>
        <v>-6.3324785526605002E-16</v>
      </c>
      <c r="AE27" s="1">
        <f>M27*Data!K$2</f>
        <v>7.8088904844779996E-17</v>
      </c>
      <c r="AF27" s="1">
        <f>N27*Data!L$2</f>
        <v>-4.2476923094999997E-17</v>
      </c>
      <c r="AG27" s="1">
        <f>O27*Data!M$2</f>
        <v>-3.6990214355753999E-16</v>
      </c>
      <c r="AH27" s="1">
        <f>P27*Data!N$2</f>
        <v>0</v>
      </c>
      <c r="AI27" s="1">
        <f>Q27*Data!O$2</f>
        <v>1.0285020739198E-17</v>
      </c>
      <c r="AJ27" s="1">
        <f>R27*Data!P$2</f>
        <v>-1.3303895435293999E-17</v>
      </c>
      <c r="AK27" s="1">
        <f>S27*Data!Q$2</f>
        <v>-4.9625653628128002E-17</v>
      </c>
      <c r="AL27" s="20">
        <f t="shared" si="2"/>
        <v>1.1450000118253503</v>
      </c>
      <c r="AM27" s="4">
        <f t="shared" si="3"/>
        <v>1.145</v>
      </c>
    </row>
    <row r="28" spans="1:39" x14ac:dyDescent="0.35">
      <c r="A28" s="18">
        <v>1.1499999999999999</v>
      </c>
      <c r="B28" s="4">
        <f t="shared" si="0"/>
        <v>0.14999999999999991</v>
      </c>
      <c r="C28" s="21">
        <v>0.13958192999999999</v>
      </c>
      <c r="D28" s="1">
        <v>0</v>
      </c>
      <c r="E28" s="1">
        <v>-7.7179240000000005E-17</v>
      </c>
      <c r="F28" s="1">
        <v>2.8629140000000001E-16</v>
      </c>
      <c r="G28" s="1">
        <v>-2.177998E-16</v>
      </c>
      <c r="H28" s="1">
        <v>0.86633919999999998</v>
      </c>
      <c r="I28" s="1">
        <v>1.379096E-16</v>
      </c>
      <c r="J28" s="1">
        <v>0.1336608</v>
      </c>
      <c r="K28" s="1">
        <v>1.144191E-15</v>
      </c>
      <c r="L28" s="1">
        <v>-6.7208829999999995E-16</v>
      </c>
      <c r="M28" s="1">
        <v>8.3521169999999998E-17</v>
      </c>
      <c r="N28" s="1">
        <v>-7.217998E-17</v>
      </c>
      <c r="O28" s="1">
        <v>-3.9616050000000002E-16</v>
      </c>
      <c r="P28" s="1">
        <v>1.387779E-17</v>
      </c>
      <c r="Q28" s="1">
        <v>1.042085E-17</v>
      </c>
      <c r="R28" s="1">
        <v>-1.4451419999999999E-17</v>
      </c>
      <c r="S28" s="1">
        <v>-5.226478E-17</v>
      </c>
      <c r="T28" s="2">
        <f t="shared" si="1"/>
        <v>1</v>
      </c>
      <c r="W28" s="1">
        <f>E28*Data!C$2</f>
        <v>-7.7542044171392006E-17</v>
      </c>
      <c r="X28" s="1">
        <f>F28*Data!D$2</f>
        <v>3.2317223113477999E-16</v>
      </c>
      <c r="Y28" s="1">
        <f>G28*Data!E$2</f>
        <v>-2.2564612491492001E-16</v>
      </c>
      <c r="Z28" s="1">
        <f>H28*Data!F$2</f>
        <v>1.0130567757072</v>
      </c>
      <c r="AA28" s="1">
        <f>I28*Data!G$2</f>
        <v>1.4158615960832001E-16</v>
      </c>
      <c r="AB28" s="1">
        <f>J28*Data!H$2</f>
        <v>0.13694324192640001</v>
      </c>
      <c r="AC28" s="1">
        <f>K28*Data!I$2</f>
        <v>1.1737129585056E-15</v>
      </c>
      <c r="AD28" s="1">
        <f>L28*Data!J$2</f>
        <v>-6.6555324941494993E-16</v>
      </c>
      <c r="AE28" s="1">
        <f>M28*Data!K$2</f>
        <v>8.2285090092467994E-17</v>
      </c>
      <c r="AF28" s="1">
        <f>N28*Data!L$2</f>
        <v>-7.3021338718871987E-17</v>
      </c>
      <c r="AG28" s="1">
        <f>O28*Data!M$2</f>
        <v>-3.859030331019E-16</v>
      </c>
      <c r="AH28" s="1">
        <f>P28*Data!N$2</f>
        <v>1.4105936704263002E-17</v>
      </c>
      <c r="AI28" s="1">
        <f>Q28*Data!O$2</f>
        <v>1.0730409685929998E-17</v>
      </c>
      <c r="AJ28" s="1">
        <f>R28*Data!P$2</f>
        <v>-1.3907176632516E-17</v>
      </c>
      <c r="AK28" s="1">
        <f>S28*Data!Q$2</f>
        <v>-5.1673686244111997E-17</v>
      </c>
      <c r="AL28" s="20">
        <f t="shared" si="2"/>
        <v>1.1500000176336003</v>
      </c>
      <c r="AM28" s="4">
        <f t="shared" si="3"/>
        <v>1.1499999999999999</v>
      </c>
    </row>
    <row r="29" spans="1:39" x14ac:dyDescent="0.35">
      <c r="A29" s="18">
        <v>1.155</v>
      </c>
      <c r="B29" s="4">
        <f t="shared" si="0"/>
        <v>0.15500000000000003</v>
      </c>
      <c r="C29" s="16">
        <v>0.14551349999999999</v>
      </c>
      <c r="D29" s="1">
        <v>0</v>
      </c>
      <c r="E29" s="1">
        <v>-5.155158E-17</v>
      </c>
      <c r="F29" s="1">
        <v>2.9915200000000002E-16</v>
      </c>
      <c r="G29" s="1">
        <v>-2.2813500000000001E-16</v>
      </c>
      <c r="H29" s="1">
        <v>0.90087070000000002</v>
      </c>
      <c r="I29" s="1">
        <v>1.4467950000000001E-16</v>
      </c>
      <c r="J29" s="1">
        <v>9.9129339999999996E-2</v>
      </c>
      <c r="K29" s="1">
        <v>1.1984929999999999E-15</v>
      </c>
      <c r="L29" s="1">
        <v>-7.047109E-16</v>
      </c>
      <c r="M29" s="1">
        <v>8.7780379999999999E-17</v>
      </c>
      <c r="N29" s="1">
        <v>-4.6861320000000001E-17</v>
      </c>
      <c r="O29" s="1">
        <v>-4.125868E-16</v>
      </c>
      <c r="P29" s="1">
        <v>-1.387779E-17</v>
      </c>
      <c r="Q29" s="1">
        <v>1.085339E-17</v>
      </c>
      <c r="R29" s="1">
        <v>-1.5078309999999999E-17</v>
      </c>
      <c r="S29" s="1">
        <v>-5.433623E-17</v>
      </c>
      <c r="T29" s="2">
        <f t="shared" si="1"/>
        <v>1.0000000400000002</v>
      </c>
      <c r="W29" s="1">
        <f>E29*Data!C$2</f>
        <v>-5.1793913667263994E-17</v>
      </c>
      <c r="X29" s="1">
        <f>F29*Data!D$2</f>
        <v>3.3768956835039999E-16</v>
      </c>
      <c r="Y29" s="1">
        <f>G29*Data!E$2</f>
        <v>-2.3635365462900002E-16</v>
      </c>
      <c r="Z29" s="1">
        <f>H29*Data!F$2</f>
        <v>1.0534363060924499</v>
      </c>
      <c r="AA29" s="1">
        <f>I29*Data!G$2</f>
        <v>1.4853653972640001E-16</v>
      </c>
      <c r="AB29" s="1">
        <f>J29*Data!H$2</f>
        <v>0.10156375833172</v>
      </c>
      <c r="AC29" s="1">
        <f>K29*Data!I$2</f>
        <v>1.2294160369888001E-15</v>
      </c>
      <c r="AD29" s="1">
        <f>L29*Data!J$2</f>
        <v>-6.9785864356385004E-16</v>
      </c>
      <c r="AE29" s="1">
        <f>M29*Data!K$2</f>
        <v>8.6481265488151993E-17</v>
      </c>
      <c r="AF29" s="1">
        <f>N29*Data!L$2</f>
        <v>-4.7407554290447995E-17</v>
      </c>
      <c r="AG29" s="1">
        <f>O29*Data!M$2</f>
        <v>-4.0190402005703997E-16</v>
      </c>
      <c r="AH29" s="1">
        <f>P29*Data!N$2</f>
        <v>-1.4105936704263002E-17</v>
      </c>
      <c r="AI29" s="1">
        <f>Q29*Data!O$2</f>
        <v>1.1175798632661999E-17</v>
      </c>
      <c r="AJ29" s="1">
        <f>R29*Data!P$2</f>
        <v>-1.4510457829737999E-17</v>
      </c>
      <c r="AK29" s="1">
        <f>S29*Data!Q$2</f>
        <v>-5.3721708973191998E-17</v>
      </c>
      <c r="AL29" s="20">
        <f t="shared" ref="AL29:AL32" si="4">SUM(W29:AK29)</f>
        <v>1.1550000644241702</v>
      </c>
      <c r="AM29" s="4">
        <f t="shared" ref="AM29:AM32" si="5">A29</f>
        <v>1.155</v>
      </c>
    </row>
    <row r="30" spans="1:39" x14ac:dyDescent="0.35">
      <c r="A30" s="18">
        <v>1.1599999999999999</v>
      </c>
      <c r="B30" s="4">
        <f t="shared" si="0"/>
        <v>0.15999999999999992</v>
      </c>
      <c r="C30" s="16">
        <v>0.15145449999999999</v>
      </c>
      <c r="D30" s="1">
        <v>0</v>
      </c>
      <c r="E30" s="1">
        <v>-5.3679489999999997E-17</v>
      </c>
      <c r="F30" s="1">
        <v>3.1201270000000002E-16</v>
      </c>
      <c r="G30" s="1">
        <v>-2.3847020000000002E-16</v>
      </c>
      <c r="H30" s="1">
        <v>0.93540210000000001</v>
      </c>
      <c r="I30" s="1">
        <v>1.5144940000000001E-16</v>
      </c>
      <c r="J30" s="1">
        <v>6.4597879999999996E-2</v>
      </c>
      <c r="K30" s="1">
        <v>1.2527940000000001E-15</v>
      </c>
      <c r="L30" s="1">
        <v>-7.3733360000000003E-16</v>
      </c>
      <c r="M30" s="1">
        <v>9.2039599999999998E-17</v>
      </c>
      <c r="N30" s="1">
        <v>-4.9298229999999999E-17</v>
      </c>
      <c r="O30" s="1">
        <v>-4.29013E-16</v>
      </c>
      <c r="P30" s="1">
        <v>-1.387779E-17</v>
      </c>
      <c r="Q30" s="1">
        <v>1.128593E-17</v>
      </c>
      <c r="R30" s="1">
        <v>-1.570521E-17</v>
      </c>
      <c r="S30" s="1">
        <v>-5.640768E-17</v>
      </c>
      <c r="T30" s="2">
        <f t="shared" si="1"/>
        <v>0.99999998000000012</v>
      </c>
      <c r="W30" s="1">
        <f>E30*Data!C$2</f>
        <v>-5.3931826546591997E-17</v>
      </c>
      <c r="X30" s="1">
        <f>F30*Data!D$2</f>
        <v>3.5220701844828999E-16</v>
      </c>
      <c r="Y30" s="1">
        <f>G30*Data!E$2</f>
        <v>-2.4706118434308002E-16</v>
      </c>
      <c r="Z30" s="1">
        <f>H30*Data!F$2</f>
        <v>1.0938157195423499</v>
      </c>
      <c r="AA30" s="1">
        <f>I30*Data!G$2</f>
        <v>1.5548691984448002E-16</v>
      </c>
      <c r="AB30" s="1">
        <f>J30*Data!H$2</f>
        <v>6.618427473704E-2</v>
      </c>
      <c r="AC30" s="1">
        <f>K30*Data!I$2</f>
        <v>1.2851180896704001E-15</v>
      </c>
      <c r="AD30" s="1">
        <f>L30*Data!J$2</f>
        <v>-7.3016413674040008E-16</v>
      </c>
      <c r="AE30" s="1">
        <f>M30*Data!K$2</f>
        <v>9.067745073583999E-17</v>
      </c>
      <c r="AF30" s="1">
        <f>N30*Data!L$2</f>
        <v>-4.9872869888171995E-17</v>
      </c>
      <c r="AG30" s="1">
        <f>O30*Data!M$2</f>
        <v>-4.1790490960139997E-16</v>
      </c>
      <c r="AH30" s="1">
        <f>P30*Data!N$2</f>
        <v>-1.4105936704263002E-17</v>
      </c>
      <c r="AI30" s="1">
        <f>Q30*Data!O$2</f>
        <v>1.1621187579393998E-17</v>
      </c>
      <c r="AJ30" s="1">
        <f>R30*Data!P$2</f>
        <v>-1.5113748650358E-17</v>
      </c>
      <c r="AK30" s="1">
        <f>S30*Data!Q$2</f>
        <v>-5.5769731702271993E-17</v>
      </c>
      <c r="AL30" s="20">
        <f t="shared" si="4"/>
        <v>1.1599999942793904</v>
      </c>
      <c r="AM30" s="4">
        <f t="shared" si="5"/>
        <v>1.1599999999999999</v>
      </c>
    </row>
    <row r="31" spans="1:39" x14ac:dyDescent="0.35">
      <c r="A31" s="18">
        <v>1.165</v>
      </c>
      <c r="B31" s="4">
        <f t="shared" si="0"/>
        <v>0.16500000000000004</v>
      </c>
      <c r="C31" s="16">
        <v>0.15740380000000001</v>
      </c>
      <c r="D31" s="1">
        <v>0</v>
      </c>
      <c r="E31" s="1">
        <v>5.2238259999999998E-17</v>
      </c>
      <c r="F31" s="1">
        <v>6.634821E-16</v>
      </c>
      <c r="G31" s="1">
        <v>-2.3933789999999999E-16</v>
      </c>
      <c r="H31" s="1">
        <v>0.96993359999999995</v>
      </c>
      <c r="I31" s="1">
        <v>2.0598549999999999E-16</v>
      </c>
      <c r="J31" s="1">
        <v>3.006642E-2</v>
      </c>
      <c r="K31" s="1">
        <v>1.5031320000000001E-15</v>
      </c>
      <c r="L31" s="1">
        <v>-1.4328159999999999E-16</v>
      </c>
      <c r="M31" s="1">
        <v>8.3095160000000006E-17</v>
      </c>
      <c r="N31" s="1">
        <v>-3.4341559999999997E-17</v>
      </c>
      <c r="O31" s="1">
        <v>-4.9585549999999996E-16</v>
      </c>
      <c r="P31" s="1">
        <v>0</v>
      </c>
      <c r="Q31" s="1">
        <v>-1.171848E-17</v>
      </c>
      <c r="R31" s="1">
        <v>-4.1701299999999999E-18</v>
      </c>
      <c r="S31" s="1">
        <v>-6.2502109999999995E-17</v>
      </c>
      <c r="T31" s="2">
        <f t="shared" si="1"/>
        <v>1.0000000200000014</v>
      </c>
      <c r="W31" s="1">
        <f>E31*Data!C$2</f>
        <v>5.2483821612607995E-17</v>
      </c>
      <c r="X31" s="1">
        <f>F31*Data!D$2</f>
        <v>7.4895365552366993E-16</v>
      </c>
      <c r="Y31" s="1">
        <f>G31*Data!E$2</f>
        <v>-2.4796014358265999E-16</v>
      </c>
      <c r="Z31" s="1">
        <f>H31*Data!F$2</f>
        <v>1.1341952499275998</v>
      </c>
      <c r="AA31" s="1">
        <f>I31*Data!G$2</f>
        <v>2.1147690864160001E-16</v>
      </c>
      <c r="AB31" s="1">
        <f>J31*Data!H$2</f>
        <v>3.0804791142360004E-2</v>
      </c>
      <c r="AC31" s="1">
        <f>K31*Data!I$2</f>
        <v>1.5419152106112003E-15</v>
      </c>
      <c r="AD31" s="1">
        <f>L31*Data!J$2</f>
        <v>-1.418884013624E-16</v>
      </c>
      <c r="AE31" s="1">
        <f>M31*Data!K$2</f>
        <v>8.1865384870064001E-17</v>
      </c>
      <c r="AF31" s="1">
        <f>N31*Data!L$2</f>
        <v>-3.4741858959983991E-17</v>
      </c>
      <c r="AG31" s="1">
        <f>O31*Data!M$2</f>
        <v>-4.8301671022289995E-16</v>
      </c>
      <c r="AH31" s="1">
        <f>P31*Data!N$2</f>
        <v>0</v>
      </c>
      <c r="AI31" s="1">
        <f>Q31*Data!O$2</f>
        <v>-1.2066586823183999E-17</v>
      </c>
      <c r="AJ31" s="1">
        <f>R31*Data!P$2</f>
        <v>-4.0130820701739994E-18</v>
      </c>
      <c r="AK31" s="1">
        <f>S31*Data!Q$2</f>
        <v>-6.1795236136743987E-17</v>
      </c>
      <c r="AL31" s="20">
        <f t="shared" si="4"/>
        <v>1.1650000410699612</v>
      </c>
      <c r="AM31" s="4">
        <f t="shared" si="5"/>
        <v>1.165</v>
      </c>
    </row>
    <row r="32" spans="1:39" x14ac:dyDescent="0.35">
      <c r="A32" s="19">
        <v>1.17</v>
      </c>
      <c r="B32" s="26">
        <f t="shared" si="0"/>
        <v>0.16999999999999993</v>
      </c>
      <c r="C32" s="17">
        <v>0.1625779</v>
      </c>
      <c r="D32" s="1">
        <v>0</v>
      </c>
      <c r="E32" s="1">
        <v>2.561648E-17</v>
      </c>
      <c r="F32" s="1">
        <v>6.8654860000000004E-16</v>
      </c>
      <c r="G32" s="1">
        <v>-2.4783619999999999E-16</v>
      </c>
      <c r="H32" s="1">
        <v>0.99993089999999996</v>
      </c>
      <c r="I32" s="1">
        <v>2.1313139999999999E-16</v>
      </c>
      <c r="J32" s="1">
        <v>6.9062919999999994E-5</v>
      </c>
      <c r="K32" s="1">
        <v>1.7769539999999999E-15</v>
      </c>
      <c r="L32" s="1">
        <v>8.3199409999999996E-17</v>
      </c>
      <c r="M32" s="1">
        <v>8.5256549999999996E-17</v>
      </c>
      <c r="N32" s="1">
        <v>-3.5250950000000001E-17</v>
      </c>
      <c r="O32" s="1">
        <v>-5.136882E-16</v>
      </c>
      <c r="P32" s="1">
        <v>0</v>
      </c>
      <c r="Q32" s="1">
        <v>-1.2094219999999999E-17</v>
      </c>
      <c r="R32" s="1">
        <v>-4.4548959999999997E-18</v>
      </c>
      <c r="S32" s="1">
        <v>-6.4920509999999997E-17</v>
      </c>
      <c r="T32" s="2">
        <f t="shared" si="1"/>
        <v>0.99999996292000193</v>
      </c>
      <c r="W32" s="1">
        <f>E32*Data!C$2</f>
        <v>2.5736897949183998E-17</v>
      </c>
      <c r="X32" s="1">
        <f>F32*Data!D$2</f>
        <v>7.7499164433322005E-16</v>
      </c>
      <c r="Y32" s="1">
        <f>G32*Data!E$2</f>
        <v>-2.5676459823948E-16</v>
      </c>
      <c r="Z32" s="1">
        <f>H32*Data!F$2</f>
        <v>1.1692726976731498</v>
      </c>
      <c r="AA32" s="1">
        <f>I32*Data!G$2</f>
        <v>2.1881331261888003E-16</v>
      </c>
      <c r="AB32" s="1">
        <f>J32*Data!H$2</f>
        <v>7.0758967189360003E-5</v>
      </c>
      <c r="AC32" s="1">
        <f>K32*Data!I$2</f>
        <v>1.8228022563264001E-15</v>
      </c>
      <c r="AD32" s="1">
        <f>L32*Data!J$2</f>
        <v>8.2390420536865E-17</v>
      </c>
      <c r="AE32" s="1">
        <f>M32*Data!K$2</f>
        <v>8.3994787162619991E-17</v>
      </c>
      <c r="AF32" s="1">
        <f>N32*Data!L$2</f>
        <v>-3.566184917358E-17</v>
      </c>
      <c r="AG32" s="1">
        <f>O32*Data!M$2</f>
        <v>-5.0038768238796001E-16</v>
      </c>
      <c r="AH32" s="1">
        <f>P32*Data!N$2</f>
        <v>0</v>
      </c>
      <c r="AI32" s="1">
        <f>Q32*Data!O$2</f>
        <v>-1.2453488480475999E-17</v>
      </c>
      <c r="AJ32" s="1">
        <f>R32*Data!P$2</f>
        <v>-4.2871237256607996E-18</v>
      </c>
      <c r="AK32" s="1">
        <f>S32*Data!Q$2</f>
        <v>-6.4186285000103999E-17</v>
      </c>
      <c r="AL32" s="20">
        <f t="shared" si="4"/>
        <v>1.1693434566403411</v>
      </c>
      <c r="AM32" s="4">
        <f t="shared" si="5"/>
        <v>1.17</v>
      </c>
    </row>
    <row r="33" spans="23:23" x14ac:dyDescent="0.35">
      <c r="W33" s="1"/>
    </row>
    <row r="34" spans="23:23" x14ac:dyDescent="0.35">
      <c r="W34" s="1"/>
    </row>
  </sheetData>
  <mergeCells count="2">
    <mergeCell ref="D1:S1"/>
    <mergeCell ref="W1:AK1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zoomScale="70" zoomScaleNormal="70" workbookViewId="0">
      <selection activeCell="K14" sqref="K14"/>
    </sheetView>
  </sheetViews>
  <sheetFormatPr baseColWidth="10" defaultColWidth="11.1640625" defaultRowHeight="16" x14ac:dyDescent="0.2"/>
  <cols>
    <col min="1" max="1" width="14.1640625" bestFit="1" customWidth="1"/>
  </cols>
  <sheetData>
    <row r="1" spans="1:17" x14ac:dyDescent="0.35"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10" t="s">
        <v>5</v>
      </c>
      <c r="H1" s="10" t="s">
        <v>6</v>
      </c>
      <c r="I1" s="10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2" t="s">
        <v>12</v>
      </c>
      <c r="O1" s="12" t="s">
        <v>13</v>
      </c>
      <c r="P1" s="12" t="s">
        <v>14</v>
      </c>
      <c r="Q1" s="12" t="s">
        <v>15</v>
      </c>
    </row>
    <row r="2" spans="1:17" x14ac:dyDescent="0.35">
      <c r="A2" t="s">
        <v>19</v>
      </c>
      <c r="B2" s="13">
        <v>6.6633953000000004</v>
      </c>
      <c r="C2" s="13">
        <v>1.0047007999999999</v>
      </c>
      <c r="D2" s="13">
        <v>1.1288227</v>
      </c>
      <c r="E2" s="13">
        <v>1.0360254</v>
      </c>
      <c r="F2" s="13">
        <v>1.1693534999999999</v>
      </c>
      <c r="G2" s="13">
        <v>1.0266592000000001</v>
      </c>
      <c r="H2" s="13">
        <v>1.0245580000000001</v>
      </c>
      <c r="I2" s="13">
        <v>1.0258016000000001</v>
      </c>
      <c r="J2" s="13">
        <v>0.9902765</v>
      </c>
      <c r="K2" s="13">
        <v>0.98520039999999998</v>
      </c>
      <c r="L2" s="13">
        <v>1.0116563999999999</v>
      </c>
      <c r="M2" s="13">
        <v>0.97410779999999997</v>
      </c>
      <c r="N2" s="13">
        <v>1.0164397000000001</v>
      </c>
      <c r="O2" s="13">
        <v>1.0297057999999999</v>
      </c>
      <c r="P2" s="13">
        <v>0.96233979999999997</v>
      </c>
      <c r="Q2" s="13">
        <v>0.98869039999999997</v>
      </c>
    </row>
    <row r="3" spans="1:17" x14ac:dyDescent="0.35">
      <c r="A3" t="s">
        <v>17</v>
      </c>
      <c r="B3" s="15">
        <v>1.0815394300000001</v>
      </c>
      <c r="C3" s="15">
        <v>0.17328861000000001</v>
      </c>
      <c r="D3" s="15">
        <v>0.14140252</v>
      </c>
      <c r="E3" s="15">
        <v>0.22238680999999999</v>
      </c>
      <c r="F3" s="15">
        <v>0.16258984000000001</v>
      </c>
      <c r="G3" s="15">
        <v>8.2134830000000006E-2</v>
      </c>
      <c r="H3" s="15">
        <v>3.1844740000000003E-2</v>
      </c>
      <c r="I3" s="15">
        <v>8.7537009999999998E-2</v>
      </c>
      <c r="J3" s="15">
        <v>8.5638580000000006E-2</v>
      </c>
      <c r="K3" s="15">
        <v>8.3248859999999994E-2</v>
      </c>
      <c r="L3" s="15">
        <v>0.10823955</v>
      </c>
      <c r="M3" s="15">
        <v>9.0679609999999994E-2</v>
      </c>
      <c r="N3" s="15">
        <v>0.15557544000000001</v>
      </c>
      <c r="O3" s="15">
        <v>0.32028108</v>
      </c>
      <c r="P3" s="15">
        <v>0.21801371</v>
      </c>
      <c r="Q3" s="15">
        <v>0.18379727000000001</v>
      </c>
    </row>
    <row r="5" spans="1:17" x14ac:dyDescent="0.35">
      <c r="B5" s="3"/>
    </row>
    <row r="6" spans="1:17" x14ac:dyDescent="0.35">
      <c r="B6" s="8" t="s">
        <v>0</v>
      </c>
      <c r="C6" s="9" t="s">
        <v>1</v>
      </c>
      <c r="D6" s="9" t="s">
        <v>2</v>
      </c>
      <c r="E6" s="9" t="s">
        <v>3</v>
      </c>
      <c r="F6" s="9" t="s">
        <v>4</v>
      </c>
      <c r="G6" s="10" t="s">
        <v>5</v>
      </c>
      <c r="H6" s="10" t="s">
        <v>6</v>
      </c>
      <c r="I6" s="10" t="s">
        <v>7</v>
      </c>
      <c r="J6" s="11" t="s">
        <v>8</v>
      </c>
      <c r="K6" s="11" t="s">
        <v>9</v>
      </c>
      <c r="L6" s="11" t="s">
        <v>10</v>
      </c>
      <c r="M6" s="11" t="s">
        <v>11</v>
      </c>
      <c r="N6" s="12" t="s">
        <v>12</v>
      </c>
      <c r="O6" s="12" t="s">
        <v>13</v>
      </c>
      <c r="P6" s="12" t="s">
        <v>14</v>
      </c>
      <c r="Q6" s="12" t="s">
        <v>15</v>
      </c>
    </row>
    <row r="7" spans="1:17" x14ac:dyDescent="0.35">
      <c r="A7" s="8" t="s">
        <v>0</v>
      </c>
      <c r="B7" s="14">
        <v>1.1697275453</v>
      </c>
      <c r="C7" s="14">
        <v>2.5249830000000002E-3</v>
      </c>
      <c r="D7" s="14">
        <v>6.5250810000000003E-3</v>
      </c>
      <c r="E7" s="14">
        <v>9.8670839999999999E-3</v>
      </c>
      <c r="F7" s="14">
        <v>6.0545733000000003E-3</v>
      </c>
      <c r="G7" s="14">
        <v>1.4359094999999999E-3</v>
      </c>
      <c r="H7" s="14">
        <v>-4.8447170000000001E-4</v>
      </c>
      <c r="I7" s="14">
        <v>1.9885927000000002E-3</v>
      </c>
      <c r="J7" s="14">
        <v>2.2118950000000002E-3</v>
      </c>
      <c r="K7" s="14">
        <v>8.2961060000000004E-4</v>
      </c>
      <c r="L7" s="14">
        <v>3.2031609999999999E-3</v>
      </c>
      <c r="M7" s="14">
        <v>-9.5755139999999998E-4</v>
      </c>
      <c r="N7" s="14">
        <v>-4.0031650000000002E-4</v>
      </c>
      <c r="O7" s="14">
        <v>2.0731959999999998E-3</v>
      </c>
      <c r="P7" s="14">
        <v>8.6790635000000005E-3</v>
      </c>
      <c r="Q7" s="14">
        <v>5.2774596000000002E-3</v>
      </c>
    </row>
    <row r="8" spans="1:17" x14ac:dyDescent="0.35">
      <c r="A8" s="9" t="s">
        <v>1</v>
      </c>
      <c r="B8" s="14">
        <v>2.5249827000000001E-3</v>
      </c>
      <c r="C8" s="14">
        <v>3.0028941999999999E-2</v>
      </c>
      <c r="D8" s="14">
        <v>1.182512E-2</v>
      </c>
      <c r="E8" s="14">
        <v>2.1982649E-2</v>
      </c>
      <c r="F8" s="14">
        <v>1.3336517900000001E-2</v>
      </c>
      <c r="G8" s="14">
        <v>2.7902739000000001E-3</v>
      </c>
      <c r="H8" s="14">
        <v>-8.3107299999999999E-4</v>
      </c>
      <c r="I8" s="14">
        <v>3.0017989999999999E-3</v>
      </c>
      <c r="J8" s="14">
        <v>2.9847810000000002E-3</v>
      </c>
      <c r="K8" s="14">
        <v>3.4914859999999998E-3</v>
      </c>
      <c r="L8" s="14">
        <v>1.5296299999999999E-3</v>
      </c>
      <c r="M8" s="14">
        <v>-2.5482539999999998E-3</v>
      </c>
      <c r="N8" s="14">
        <v>3.4424632999999999E-3</v>
      </c>
      <c r="O8" s="14">
        <v>1.6694636999999998E-2</v>
      </c>
      <c r="P8" s="14">
        <v>5.6916978999999998E-3</v>
      </c>
      <c r="Q8" s="14">
        <v>1.3753233300000001E-2</v>
      </c>
    </row>
    <row r="9" spans="1:17" x14ac:dyDescent="0.35">
      <c r="A9" s="9" t="s">
        <v>2</v>
      </c>
      <c r="B9" s="14">
        <v>6.5250808999999998E-3</v>
      </c>
      <c r="C9" s="14">
        <v>1.1825125000000001E-2</v>
      </c>
      <c r="D9" s="14">
        <v>1.9994669999999999E-2</v>
      </c>
      <c r="E9" s="14">
        <v>1.949437E-2</v>
      </c>
      <c r="F9" s="14">
        <v>2.18253726E-2</v>
      </c>
      <c r="G9" s="14">
        <v>1.5513432E-3</v>
      </c>
      <c r="H9" s="14">
        <v>-1.537058E-3</v>
      </c>
      <c r="I9" s="14">
        <v>1.8620570000000001E-3</v>
      </c>
      <c r="J9" s="14">
        <v>2.2319010000000001E-3</v>
      </c>
      <c r="K9" s="14">
        <v>2.4749342999999999E-3</v>
      </c>
      <c r="L9" s="14">
        <v>2.232494E-5</v>
      </c>
      <c r="M9" s="14">
        <v>-2.8467673000000001E-3</v>
      </c>
      <c r="N9" s="14">
        <v>-1.510545E-4</v>
      </c>
      <c r="O9" s="14">
        <v>1.5803652000000001E-2</v>
      </c>
      <c r="P9" s="14">
        <v>4.6734806999999996E-3</v>
      </c>
      <c r="Q9" s="14">
        <v>9.0845387000000003E-3</v>
      </c>
    </row>
    <row r="10" spans="1:17" x14ac:dyDescent="0.35">
      <c r="A10" s="9" t="s">
        <v>3</v>
      </c>
      <c r="B10" s="14">
        <v>9.8670842000000009E-3</v>
      </c>
      <c r="C10" s="14">
        <v>2.1982649E-2</v>
      </c>
      <c r="D10" s="14">
        <v>1.949437E-2</v>
      </c>
      <c r="E10" s="14">
        <v>4.9455891000000002E-2</v>
      </c>
      <c r="F10" s="14">
        <v>2.0289682699999999E-2</v>
      </c>
      <c r="G10" s="14">
        <v>7.6675950999999997E-3</v>
      </c>
      <c r="H10" s="14">
        <v>-1.9683230000000001E-3</v>
      </c>
      <c r="I10" s="14">
        <v>8.7117141999999998E-3</v>
      </c>
      <c r="J10" s="14">
        <v>9.2556300000000008E-3</v>
      </c>
      <c r="K10" s="14">
        <v>7.7160932000000003E-3</v>
      </c>
      <c r="L10" s="14">
        <v>5.0584460000000003E-3</v>
      </c>
      <c r="M10" s="14">
        <v>-3.3212192999999999E-3</v>
      </c>
      <c r="N10" s="14">
        <v>3.2350155000000001E-3</v>
      </c>
      <c r="O10" s="14">
        <v>2.3203492999999999E-2</v>
      </c>
      <c r="P10" s="14">
        <v>7.3622983999999999E-3</v>
      </c>
      <c r="Q10" s="14">
        <v>1.90318248E-2</v>
      </c>
    </row>
    <row r="11" spans="1:17" x14ac:dyDescent="0.35">
      <c r="A11" s="9" t="s">
        <v>4</v>
      </c>
      <c r="B11" s="14">
        <v>6.0545733000000003E-3</v>
      </c>
      <c r="C11" s="14">
        <v>1.3336518E-2</v>
      </c>
      <c r="D11" s="14">
        <v>2.182537E-2</v>
      </c>
      <c r="E11" s="14">
        <v>2.0289682999999999E-2</v>
      </c>
      <c r="F11" s="14">
        <v>2.6435455399999998E-2</v>
      </c>
      <c r="G11" s="14">
        <v>1.4552603E-3</v>
      </c>
      <c r="H11" s="14">
        <v>-1.6233879999999999E-3</v>
      </c>
      <c r="I11" s="14">
        <v>1.7510856000000001E-3</v>
      </c>
      <c r="J11" s="14">
        <v>2.102516E-3</v>
      </c>
      <c r="K11" s="14">
        <v>2.4970169000000002E-3</v>
      </c>
      <c r="L11" s="14">
        <v>-3.1134210000000002E-4</v>
      </c>
      <c r="M11" s="14">
        <v>-3.1598035999999999E-3</v>
      </c>
      <c r="N11" s="14">
        <v>-2.5380930000000002E-4</v>
      </c>
      <c r="O11" s="14">
        <v>1.514777E-2</v>
      </c>
      <c r="P11" s="14">
        <v>4.9784597999999996E-3</v>
      </c>
      <c r="Q11" s="14">
        <v>9.6969284000000006E-3</v>
      </c>
    </row>
    <row r="12" spans="1:17" x14ac:dyDescent="0.35">
      <c r="A12" s="10" t="s">
        <v>5</v>
      </c>
      <c r="B12" s="14">
        <v>1.4359094999999999E-3</v>
      </c>
      <c r="C12" s="14">
        <v>2.7902740000000001E-3</v>
      </c>
      <c r="D12" s="14">
        <v>1.5513429999999999E-3</v>
      </c>
      <c r="E12" s="14">
        <v>7.6675950000000001E-3</v>
      </c>
      <c r="F12" s="14">
        <v>1.4552603E-3</v>
      </c>
      <c r="G12" s="14">
        <v>6.7461296000000002E-3</v>
      </c>
      <c r="H12" s="14">
        <v>5.0677960000000005E-4</v>
      </c>
      <c r="I12" s="14">
        <v>7.0757833000000001E-3</v>
      </c>
      <c r="J12" s="14">
        <v>6.4663389999999998E-3</v>
      </c>
      <c r="K12" s="14">
        <v>4.2348211000000002E-3</v>
      </c>
      <c r="L12" s="14">
        <v>5.2781570000000003E-3</v>
      </c>
      <c r="M12" s="14">
        <v>2.9727960000000002E-3</v>
      </c>
      <c r="N12" s="14">
        <v>5.4872037000000002E-3</v>
      </c>
      <c r="O12" s="14">
        <v>3.7858969999999999E-3</v>
      </c>
      <c r="P12" s="14">
        <v>2.0788338999999999E-3</v>
      </c>
      <c r="Q12" s="14">
        <v>4.0548179000000004E-3</v>
      </c>
    </row>
    <row r="13" spans="1:17" x14ac:dyDescent="0.35">
      <c r="A13" s="10" t="s">
        <v>6</v>
      </c>
      <c r="B13" s="14">
        <v>-4.8447170000000001E-4</v>
      </c>
      <c r="C13" s="14">
        <v>-8.3107299999999999E-4</v>
      </c>
      <c r="D13" s="14">
        <v>-1.537058E-3</v>
      </c>
      <c r="E13" s="14">
        <v>-1.9683230000000001E-3</v>
      </c>
      <c r="F13" s="14">
        <v>-1.6233884000000001E-3</v>
      </c>
      <c r="G13" s="14">
        <v>5.0677960000000005E-4</v>
      </c>
      <c r="H13" s="14">
        <v>1.0140870000000001E-3</v>
      </c>
      <c r="I13" s="14">
        <v>4.023826E-4</v>
      </c>
      <c r="J13" s="14">
        <v>-1.2647090000000001E-5</v>
      </c>
      <c r="K13" s="14">
        <v>-1.3107369999999999E-4</v>
      </c>
      <c r="L13" s="14">
        <v>4.7964930000000001E-4</v>
      </c>
      <c r="M13" s="14">
        <v>1.1152783E-3</v>
      </c>
      <c r="N13" s="14">
        <v>1.0571198000000001E-3</v>
      </c>
      <c r="O13" s="14">
        <v>-2.1492120000000002E-3</v>
      </c>
      <c r="P13" s="14">
        <v>-4.6904379999999999E-4</v>
      </c>
      <c r="Q13" s="14">
        <v>-9.9881629999999991E-4</v>
      </c>
    </row>
    <row r="14" spans="1:17" x14ac:dyDescent="0.35">
      <c r="A14" s="10" t="s">
        <v>7</v>
      </c>
      <c r="B14" s="14">
        <v>1.9885927000000002E-3</v>
      </c>
      <c r="C14" s="14">
        <v>3.0017989999999999E-3</v>
      </c>
      <c r="D14" s="14">
        <v>1.8620570000000001E-3</v>
      </c>
      <c r="E14" s="14">
        <v>8.7117140000000006E-3</v>
      </c>
      <c r="F14" s="14">
        <v>1.7510856000000001E-3</v>
      </c>
      <c r="G14" s="14">
        <v>7.0757833000000001E-3</v>
      </c>
      <c r="H14" s="14">
        <v>4.023826E-4</v>
      </c>
      <c r="I14" s="14">
        <v>7.6627279000000001E-3</v>
      </c>
      <c r="J14" s="14">
        <v>7.0810159999999999E-3</v>
      </c>
      <c r="K14" s="14">
        <v>3.9145517000000003E-3</v>
      </c>
      <c r="L14" s="14">
        <v>5.4655270000000004E-3</v>
      </c>
      <c r="M14" s="14">
        <v>2.9401775000000002E-3</v>
      </c>
      <c r="N14" s="14">
        <v>5.5554211000000001E-3</v>
      </c>
      <c r="O14" s="14">
        <v>4.0019039999999997E-3</v>
      </c>
      <c r="P14" s="14">
        <v>2.1652372E-3</v>
      </c>
      <c r="Q14" s="14">
        <v>4.5051188999999997E-3</v>
      </c>
    </row>
    <row r="15" spans="1:17" x14ac:dyDescent="0.35">
      <c r="A15" s="11" t="s">
        <v>8</v>
      </c>
      <c r="B15" s="14">
        <v>2.2118953999999999E-3</v>
      </c>
      <c r="C15" s="14">
        <v>2.9847810000000002E-3</v>
      </c>
      <c r="D15" s="14">
        <v>2.2319010000000001E-3</v>
      </c>
      <c r="E15" s="14">
        <v>9.2556300000000008E-3</v>
      </c>
      <c r="F15" s="14">
        <v>2.102516E-3</v>
      </c>
      <c r="G15" s="14">
        <v>6.4663389000000002E-3</v>
      </c>
      <c r="H15" s="14">
        <v>-1.2647090000000001E-5</v>
      </c>
      <c r="I15" s="14">
        <v>7.0810157999999998E-3</v>
      </c>
      <c r="J15" s="14">
        <v>7.3339659999999999E-3</v>
      </c>
      <c r="K15" s="14">
        <v>4.0818601000000001E-3</v>
      </c>
      <c r="L15" s="14">
        <v>5.4353279999999997E-3</v>
      </c>
      <c r="M15" s="14">
        <v>2.4273489000000001E-3</v>
      </c>
      <c r="N15" s="14">
        <v>4.9058408000000001E-3</v>
      </c>
      <c r="O15" s="14">
        <v>4.9672450000000003E-3</v>
      </c>
      <c r="P15" s="14">
        <v>2.5184308000000002E-3</v>
      </c>
      <c r="Q15" s="14">
        <v>4.8877953E-3</v>
      </c>
    </row>
    <row r="16" spans="1:17" x14ac:dyDescent="0.35">
      <c r="A16" s="11" t="s">
        <v>9</v>
      </c>
      <c r="B16" s="14">
        <v>8.2961060000000004E-4</v>
      </c>
      <c r="C16" s="14">
        <v>3.4914859999999998E-3</v>
      </c>
      <c r="D16" s="14">
        <v>2.4749339999999998E-3</v>
      </c>
      <c r="E16" s="14">
        <v>7.7160930000000003E-3</v>
      </c>
      <c r="F16" s="14">
        <v>2.4970169000000002E-3</v>
      </c>
      <c r="G16" s="14">
        <v>4.2348211000000002E-3</v>
      </c>
      <c r="H16" s="14">
        <v>-1.3107369999999999E-4</v>
      </c>
      <c r="I16" s="14">
        <v>3.9145517000000003E-3</v>
      </c>
      <c r="J16" s="14">
        <v>4.0818599999999997E-3</v>
      </c>
      <c r="K16" s="14">
        <v>6.9303732000000002E-3</v>
      </c>
      <c r="L16" s="14">
        <v>3.1684690000000001E-3</v>
      </c>
      <c r="M16" s="14">
        <v>1.0883208999999999E-3</v>
      </c>
      <c r="N16" s="14">
        <v>3.2266895000000002E-3</v>
      </c>
      <c r="O16" s="14">
        <v>5.8076550000000001E-3</v>
      </c>
      <c r="P16" s="14">
        <v>2.1734534999999998E-3</v>
      </c>
      <c r="Q16" s="14">
        <v>4.0057510000000001E-3</v>
      </c>
    </row>
    <row r="17" spans="1:17" x14ac:dyDescent="0.35">
      <c r="A17" s="11" t="s">
        <v>10</v>
      </c>
      <c r="B17" s="14">
        <v>3.2031606999999998E-3</v>
      </c>
      <c r="C17" s="14">
        <v>1.5296299999999999E-3</v>
      </c>
      <c r="D17" s="14">
        <v>2.232494E-5</v>
      </c>
      <c r="E17" s="14">
        <v>5.0584460000000003E-3</v>
      </c>
      <c r="F17" s="14">
        <v>-3.1134210000000002E-4</v>
      </c>
      <c r="G17" s="14">
        <v>5.2781568000000003E-3</v>
      </c>
      <c r="H17" s="14">
        <v>4.7964930000000001E-4</v>
      </c>
      <c r="I17" s="14">
        <v>5.4655271999999996E-3</v>
      </c>
      <c r="J17" s="14">
        <v>5.4353279999999997E-3</v>
      </c>
      <c r="K17" s="14">
        <v>3.1684687E-3</v>
      </c>
      <c r="L17" s="14">
        <v>1.17158E-2</v>
      </c>
      <c r="M17" s="14">
        <v>3.5716699999999999E-3</v>
      </c>
      <c r="N17" s="14">
        <v>6.2215674E-3</v>
      </c>
      <c r="O17" s="14">
        <v>2.2692509999999999E-3</v>
      </c>
      <c r="P17" s="14">
        <v>1.7421903999999999E-3</v>
      </c>
      <c r="Q17" s="14">
        <v>4.1105832999999998E-3</v>
      </c>
    </row>
    <row r="18" spans="1:17" x14ac:dyDescent="0.35">
      <c r="A18" s="11" t="s">
        <v>11</v>
      </c>
      <c r="B18" s="14">
        <v>-9.5755139999999998E-4</v>
      </c>
      <c r="C18" s="14">
        <v>-2.5482539999999998E-3</v>
      </c>
      <c r="D18" s="14">
        <v>-2.846767E-3</v>
      </c>
      <c r="E18" s="14">
        <v>-3.3212189999999998E-3</v>
      </c>
      <c r="F18" s="14">
        <v>-3.1598035999999999E-3</v>
      </c>
      <c r="G18" s="14">
        <v>2.9727960000000002E-3</v>
      </c>
      <c r="H18" s="14">
        <v>1.1152779999999999E-3</v>
      </c>
      <c r="I18" s="14">
        <v>2.9401775000000002E-3</v>
      </c>
      <c r="J18" s="14">
        <v>2.4273490000000001E-3</v>
      </c>
      <c r="K18" s="14">
        <v>1.0883208999999999E-3</v>
      </c>
      <c r="L18" s="14">
        <v>3.5716699999999999E-3</v>
      </c>
      <c r="M18" s="14">
        <v>8.2227924999999993E-3</v>
      </c>
      <c r="N18" s="14">
        <v>5.5888231999999998E-3</v>
      </c>
      <c r="O18" s="14">
        <v>-1.892229E-3</v>
      </c>
      <c r="P18" s="14">
        <v>4.096619E-4</v>
      </c>
      <c r="Q18" s="14">
        <v>-5.1297620000000002E-4</v>
      </c>
    </row>
    <row r="19" spans="1:17" x14ac:dyDescent="0.35">
      <c r="A19" s="12" t="s">
        <v>12</v>
      </c>
      <c r="B19" s="14">
        <v>-4.0031650000000002E-4</v>
      </c>
      <c r="C19" s="14">
        <v>3.4424630000000002E-3</v>
      </c>
      <c r="D19" s="14">
        <v>-1.510545E-4</v>
      </c>
      <c r="E19" s="14">
        <v>3.2350149999999999E-3</v>
      </c>
      <c r="F19" s="14">
        <v>-2.5380930000000002E-4</v>
      </c>
      <c r="G19" s="14">
        <v>5.4872037000000002E-3</v>
      </c>
      <c r="H19" s="14">
        <v>1.0571199999999999E-3</v>
      </c>
      <c r="I19" s="14">
        <v>5.5554211000000001E-3</v>
      </c>
      <c r="J19" s="14">
        <v>4.9058410000000002E-3</v>
      </c>
      <c r="K19" s="14">
        <v>3.2266895000000002E-3</v>
      </c>
      <c r="L19" s="14">
        <v>6.2215669999999999E-3</v>
      </c>
      <c r="M19" s="14">
        <v>5.5888231999999998E-3</v>
      </c>
      <c r="N19" s="14">
        <v>2.4203716300000001E-2</v>
      </c>
      <c r="O19" s="14">
        <v>7.3164739999999999E-3</v>
      </c>
      <c r="P19" s="14">
        <v>4.6316897999999999E-3</v>
      </c>
      <c r="Q19" s="14">
        <v>9.1289930000000002E-3</v>
      </c>
    </row>
    <row r="20" spans="1:17" x14ac:dyDescent="0.35">
      <c r="A20" s="12" t="s">
        <v>13</v>
      </c>
      <c r="B20" s="14">
        <v>2.0731960999999998E-3</v>
      </c>
      <c r="C20" s="14">
        <v>1.6694636999999998E-2</v>
      </c>
      <c r="D20" s="14">
        <v>1.5803649999999999E-2</v>
      </c>
      <c r="E20" s="14">
        <v>2.3203492999999999E-2</v>
      </c>
      <c r="F20" s="14">
        <v>1.51477698E-2</v>
      </c>
      <c r="G20" s="14">
        <v>3.7858969999999999E-3</v>
      </c>
      <c r="H20" s="14">
        <v>-2.1492120000000002E-3</v>
      </c>
      <c r="I20" s="14">
        <v>4.0019043999999998E-3</v>
      </c>
      <c r="J20" s="14">
        <v>4.9672450000000003E-3</v>
      </c>
      <c r="K20" s="14">
        <v>5.8076552000000002E-3</v>
      </c>
      <c r="L20" s="14">
        <v>2.2692509999999999E-3</v>
      </c>
      <c r="M20" s="14">
        <v>-1.8922285999999999E-3</v>
      </c>
      <c r="N20" s="14">
        <v>7.3164735999999998E-3</v>
      </c>
      <c r="O20" s="14">
        <v>0.102579973</v>
      </c>
      <c r="P20" s="14">
        <v>1.23607444E-2</v>
      </c>
      <c r="Q20" s="14">
        <v>2.11630885E-2</v>
      </c>
    </row>
    <row r="21" spans="1:17" x14ac:dyDescent="0.35">
      <c r="A21" s="12" t="s">
        <v>14</v>
      </c>
      <c r="B21" s="14">
        <v>8.6790635000000005E-3</v>
      </c>
      <c r="C21" s="14">
        <v>5.6916980000000002E-3</v>
      </c>
      <c r="D21" s="14">
        <v>4.6734810000000002E-3</v>
      </c>
      <c r="E21" s="14">
        <v>7.3622979999999998E-3</v>
      </c>
      <c r="F21" s="14">
        <v>4.9784597999999996E-3</v>
      </c>
      <c r="G21" s="14">
        <v>2.0788338999999999E-3</v>
      </c>
      <c r="H21" s="14">
        <v>-4.6904379999999999E-4</v>
      </c>
      <c r="I21" s="14">
        <v>2.1652372E-3</v>
      </c>
      <c r="J21" s="14">
        <v>2.5184309999999998E-3</v>
      </c>
      <c r="K21" s="14">
        <v>2.1734534999999998E-3</v>
      </c>
      <c r="L21" s="14">
        <v>1.74219E-3</v>
      </c>
      <c r="M21" s="14">
        <v>4.096619E-4</v>
      </c>
      <c r="N21" s="14">
        <v>4.6316897999999999E-3</v>
      </c>
      <c r="O21" s="14">
        <v>1.2360744E-2</v>
      </c>
      <c r="P21" s="14">
        <v>4.75299785E-2</v>
      </c>
      <c r="Q21" s="14">
        <v>8.2307426000000003E-3</v>
      </c>
    </row>
    <row r="22" spans="1:17" x14ac:dyDescent="0.35">
      <c r="A22" s="12" t="s">
        <v>15</v>
      </c>
      <c r="B22" s="14">
        <v>5.2774596000000002E-3</v>
      </c>
      <c r="C22" s="14">
        <v>1.3753233E-2</v>
      </c>
      <c r="D22" s="14">
        <v>9.0845390000000008E-3</v>
      </c>
      <c r="E22" s="14">
        <v>1.9031824999999999E-2</v>
      </c>
      <c r="F22" s="14">
        <v>9.6969284000000006E-3</v>
      </c>
      <c r="G22" s="14">
        <v>4.0548179000000004E-3</v>
      </c>
      <c r="H22" s="14">
        <v>-9.9881629999999991E-4</v>
      </c>
      <c r="I22" s="14">
        <v>4.5051188999999997E-3</v>
      </c>
      <c r="J22" s="14">
        <v>4.8877950000000003E-3</v>
      </c>
      <c r="K22" s="14">
        <v>4.0057510000000001E-3</v>
      </c>
      <c r="L22" s="14">
        <v>4.1105830000000001E-3</v>
      </c>
      <c r="M22" s="14">
        <v>-5.1297620000000002E-4</v>
      </c>
      <c r="N22" s="14">
        <v>9.1289930000000002E-3</v>
      </c>
      <c r="O22" s="14">
        <v>2.1163088E-2</v>
      </c>
      <c r="P22" s="14">
        <v>8.2307426000000003E-3</v>
      </c>
      <c r="Q22" s="14">
        <v>3.37814356E-2</v>
      </c>
    </row>
    <row r="40" spans="2:2" x14ac:dyDescent="0.35">
      <c r="B40" s="3"/>
    </row>
    <row r="41" spans="2:2" x14ac:dyDescent="0.35">
      <c r="B41" s="3"/>
    </row>
    <row r="42" spans="2:2" x14ac:dyDescent="0.35">
      <c r="B42" s="3"/>
    </row>
    <row r="43" spans="2:2" x14ac:dyDescent="0.35">
      <c r="B43" s="3"/>
    </row>
    <row r="44" spans="2:2" x14ac:dyDescent="0.35">
      <c r="B44" s="3"/>
    </row>
    <row r="45" spans="2:2" x14ac:dyDescent="0.35">
      <c r="B45" s="3"/>
    </row>
    <row r="46" spans="2:2" x14ac:dyDescent="0.35">
      <c r="B46" s="3"/>
    </row>
    <row r="47" spans="2:2" x14ac:dyDescent="0.35">
      <c r="B47" s="3"/>
    </row>
    <row r="48" spans="2:2" x14ac:dyDescent="0.35">
      <c r="B48" s="3"/>
    </row>
    <row r="49" spans="2:2" x14ac:dyDescent="0.35">
      <c r="B49" s="3"/>
    </row>
    <row r="50" spans="2:2" x14ac:dyDescent="0.35">
      <c r="B50" s="3"/>
    </row>
    <row r="51" spans="2:2" x14ac:dyDescent="0.35">
      <c r="B51" s="3"/>
    </row>
    <row r="52" spans="2:2" x14ac:dyDescent="0.35">
      <c r="B52" s="3"/>
    </row>
    <row r="53" spans="2:2" x14ac:dyDescent="0.35">
      <c r="B53" s="3"/>
    </row>
    <row r="54" spans="2:2" x14ac:dyDescent="0.35">
      <c r="B54" s="3"/>
    </row>
    <row r="55" spans="2:2" x14ac:dyDescent="0.35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3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zoomScale="75" workbookViewId="0">
      <selection activeCell="K55" sqref="K55"/>
    </sheetView>
  </sheetViews>
  <sheetFormatPr baseColWidth="10" defaultColWidth="10.6640625" defaultRowHeight="16" x14ac:dyDescent="0.2"/>
  <cols>
    <col min="16" max="18" width="12.6640625" bestFit="1" customWidth="1"/>
  </cols>
  <sheetData>
    <row r="1" spans="1:19" x14ac:dyDescent="0.35">
      <c r="C1" s="38" t="s">
        <v>22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9" x14ac:dyDescent="0.35">
      <c r="A2" s="6" t="s">
        <v>16</v>
      </c>
      <c r="B2" s="7" t="s">
        <v>17</v>
      </c>
      <c r="C2" s="8" t="s">
        <v>0</v>
      </c>
      <c r="D2" s="9" t="s">
        <v>1</v>
      </c>
      <c r="E2" s="9" t="s">
        <v>2</v>
      </c>
      <c r="F2" s="9" t="s">
        <v>3</v>
      </c>
      <c r="G2" s="9" t="s">
        <v>4</v>
      </c>
      <c r="H2" s="10" t="s">
        <v>5</v>
      </c>
      <c r="I2" s="10" t="s">
        <v>6</v>
      </c>
      <c r="J2" s="10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2" t="s">
        <v>12</v>
      </c>
      <c r="P2" s="12" t="s">
        <v>13</v>
      </c>
      <c r="Q2" s="12" t="s">
        <v>14</v>
      </c>
      <c r="R2" s="12" t="s">
        <v>15</v>
      </c>
      <c r="S2" t="s">
        <v>18</v>
      </c>
    </row>
    <row r="3" spans="1:19" x14ac:dyDescent="0.35">
      <c r="A3" s="32">
        <v>3.0000000000000027E-2</v>
      </c>
      <c r="B3" s="33">
        <v>2.6063329999999999E-2</v>
      </c>
      <c r="C3" s="1">
        <v>2.4627740000000001E-4</v>
      </c>
      <c r="D3" s="1">
        <v>4.3585740000000004E-19</v>
      </c>
      <c r="E3" s="1">
        <v>7.7249349999999994E-2</v>
      </c>
      <c r="F3" s="1">
        <v>1.145348E-18</v>
      </c>
      <c r="G3" s="1">
        <v>-4.7829530000000001E-19</v>
      </c>
      <c r="H3" s="1">
        <v>3.4574850000000002E-16</v>
      </c>
      <c r="I3" s="1">
        <v>0.81624140000000001</v>
      </c>
      <c r="J3" s="1">
        <v>1.9667930000000001E-17</v>
      </c>
      <c r="K3" s="1">
        <v>2.6324239999999999E-2</v>
      </c>
      <c r="L3" s="1">
        <v>5.9543730000000003E-2</v>
      </c>
      <c r="M3" s="1">
        <v>7.6046870000000004E-19</v>
      </c>
      <c r="N3" s="1">
        <v>-3.2436029999999999E-18</v>
      </c>
      <c r="O3" s="1">
        <v>9.504782E-18</v>
      </c>
      <c r="P3" s="1">
        <v>4.6067390000000003E-3</v>
      </c>
      <c r="Q3" s="1">
        <v>8.0674089999999993E-3</v>
      </c>
      <c r="R3" s="1">
        <v>7.7208175000000002E-3</v>
      </c>
      <c r="S3" s="2">
        <f>SUM(C3:R3)</f>
        <v>0.99999996290000037</v>
      </c>
    </row>
    <row r="4" spans="1:19" x14ac:dyDescent="0.35">
      <c r="A4" s="32">
        <v>7.6961794959720595E-2</v>
      </c>
      <c r="B4" s="33">
        <v>2.75E-2</v>
      </c>
      <c r="C4" s="1">
        <v>8.23687812815398E-3</v>
      </c>
      <c r="D4" s="1">
        <v>0</v>
      </c>
      <c r="E4" s="1">
        <v>8.6918482921064397E-2</v>
      </c>
      <c r="F4" s="1">
        <v>0</v>
      </c>
      <c r="G4" s="1">
        <v>0</v>
      </c>
      <c r="H4" s="1">
        <v>0</v>
      </c>
      <c r="I4" s="1">
        <v>0.82007063208568398</v>
      </c>
      <c r="J4" s="1">
        <v>0</v>
      </c>
      <c r="K4" s="1">
        <v>1.9844433084809199E-2</v>
      </c>
      <c r="L4" s="1">
        <v>5.0915142365335897E-2</v>
      </c>
      <c r="M4" s="1">
        <v>0</v>
      </c>
      <c r="N4" s="1">
        <v>0</v>
      </c>
      <c r="O4" s="1">
        <v>0</v>
      </c>
      <c r="P4" s="1">
        <v>4.9028193596954298E-3</v>
      </c>
      <c r="Q4" s="1">
        <v>4.5300449516022002E-3</v>
      </c>
      <c r="R4" s="1">
        <v>4.5815671036547904E-3</v>
      </c>
      <c r="S4" s="2">
        <f t="shared" ref="S4:S41" si="0">SUM(C4:R4)</f>
        <v>0.99999999999999989</v>
      </c>
    </row>
    <row r="5" spans="1:19" x14ac:dyDescent="0.35">
      <c r="A5" s="32">
        <v>0.10937154961705001</v>
      </c>
      <c r="B5" s="33">
        <v>0.03</v>
      </c>
      <c r="C5" s="1">
        <v>1.3711735662102801E-2</v>
      </c>
      <c r="D5" s="1">
        <v>0</v>
      </c>
      <c r="E5" s="1">
        <v>8.4347454918773601E-2</v>
      </c>
      <c r="F5" s="1">
        <v>0</v>
      </c>
      <c r="G5" s="1">
        <v>8.3104122002307206E-3</v>
      </c>
      <c r="H5" s="1">
        <v>0</v>
      </c>
      <c r="I5" s="1">
        <v>0.82302190801923403</v>
      </c>
      <c r="J5" s="1">
        <v>0</v>
      </c>
      <c r="K5" s="1">
        <v>1.5809446272652201E-2</v>
      </c>
      <c r="L5" s="1">
        <v>4.5036366456423803E-2</v>
      </c>
      <c r="M5" s="1">
        <v>0</v>
      </c>
      <c r="N5" s="1">
        <v>0</v>
      </c>
      <c r="O5" s="1">
        <v>0</v>
      </c>
      <c r="P5" s="1">
        <v>5.30127081913027E-3</v>
      </c>
      <c r="Q5" s="1">
        <v>2.0960205060038301E-3</v>
      </c>
      <c r="R5" s="1">
        <v>2.3653851454483801E-3</v>
      </c>
      <c r="S5" s="2">
        <f t="shared" si="0"/>
        <v>0.99999999999999978</v>
      </c>
    </row>
    <row r="6" spans="1:19" x14ac:dyDescent="0.35">
      <c r="A6" s="32">
        <v>0.13373907150520201</v>
      </c>
      <c r="B6" s="33">
        <v>3.2500000000000001E-2</v>
      </c>
      <c r="C6" s="1">
        <v>1.7804294512404201E-2</v>
      </c>
      <c r="D6" s="1">
        <v>0</v>
      </c>
      <c r="E6" s="1">
        <v>7.6882902814231505E-2</v>
      </c>
      <c r="F6" s="1">
        <v>0</v>
      </c>
      <c r="G6" s="1">
        <v>1.95315232934265E-2</v>
      </c>
      <c r="H6" s="1">
        <v>0</v>
      </c>
      <c r="I6" s="1">
        <v>0.82542552892196897</v>
      </c>
      <c r="J6" s="1">
        <v>0</v>
      </c>
      <c r="K6" s="1">
        <v>1.3037162150739801E-2</v>
      </c>
      <c r="L6" s="1">
        <v>4.0661883655774299E-2</v>
      </c>
      <c r="M6" s="1">
        <v>0</v>
      </c>
      <c r="N6" s="1">
        <v>0</v>
      </c>
      <c r="O6" s="1">
        <v>0</v>
      </c>
      <c r="P6" s="1">
        <v>5.7170074334106898E-3</v>
      </c>
      <c r="Q6" s="1">
        <v>2.7029961726817998E-4</v>
      </c>
      <c r="R6" s="1">
        <v>6.6939760077582E-4</v>
      </c>
      <c r="S6" s="2">
        <f t="shared" si="0"/>
        <v>0.99999999999999989</v>
      </c>
    </row>
    <row r="7" spans="1:19" x14ac:dyDescent="0.35">
      <c r="A7" s="32">
        <v>0.15483962204461801</v>
      </c>
      <c r="B7" s="33">
        <v>3.5000000000000003E-2</v>
      </c>
      <c r="C7" s="1">
        <v>2.136989905673E-2</v>
      </c>
      <c r="D7" s="1">
        <v>0</v>
      </c>
      <c r="E7" s="1">
        <v>7.0033477840577896E-2</v>
      </c>
      <c r="F7" s="1">
        <v>0</v>
      </c>
      <c r="G7" s="1">
        <v>2.92089605361277E-2</v>
      </c>
      <c r="H7" s="1">
        <v>0</v>
      </c>
      <c r="I7" s="1">
        <v>0.82699596354737903</v>
      </c>
      <c r="J7" s="1">
        <v>0</v>
      </c>
      <c r="K7" s="1">
        <v>9.9556663007017692E-3</v>
      </c>
      <c r="L7" s="1">
        <v>3.6585476842848803E-2</v>
      </c>
      <c r="M7" s="1">
        <v>0</v>
      </c>
      <c r="N7" s="1">
        <v>0</v>
      </c>
      <c r="O7" s="1">
        <v>0</v>
      </c>
      <c r="P7" s="1">
        <v>5.8505558756346398E-3</v>
      </c>
      <c r="Q7" s="1">
        <v>0</v>
      </c>
      <c r="R7" s="1">
        <v>0</v>
      </c>
      <c r="S7" s="2">
        <f t="shared" si="0"/>
        <v>0.99999999999999989</v>
      </c>
    </row>
    <row r="8" spans="1:19" x14ac:dyDescent="0.35">
      <c r="A8" s="32">
        <v>0.174088354531173</v>
      </c>
      <c r="B8" s="33">
        <v>3.7499999999999999E-2</v>
      </c>
      <c r="C8" s="1">
        <v>2.4630453358721702E-2</v>
      </c>
      <c r="D8" s="1">
        <v>0</v>
      </c>
      <c r="E8" s="1">
        <v>6.3612344448059202E-2</v>
      </c>
      <c r="F8" s="1">
        <v>0</v>
      </c>
      <c r="G8" s="1">
        <v>3.8002891859132498E-2</v>
      </c>
      <c r="H8" s="1">
        <v>0</v>
      </c>
      <c r="I8" s="1">
        <v>0.82833520024229901</v>
      </c>
      <c r="J8" s="1">
        <v>0</v>
      </c>
      <c r="K8" s="1">
        <v>6.8061313201549399E-3</v>
      </c>
      <c r="L8" s="1">
        <v>3.2745881362826898E-2</v>
      </c>
      <c r="M8" s="1">
        <v>0</v>
      </c>
      <c r="N8" s="1">
        <v>0</v>
      </c>
      <c r="O8" s="1">
        <v>0</v>
      </c>
      <c r="P8" s="1">
        <v>5.8670974088053203E-3</v>
      </c>
      <c r="Q8" s="1">
        <v>0</v>
      </c>
      <c r="R8" s="1">
        <v>0</v>
      </c>
      <c r="S8" s="2">
        <f t="shared" si="0"/>
        <v>0.99999999999999956</v>
      </c>
    </row>
    <row r="9" spans="1:19" x14ac:dyDescent="0.35">
      <c r="A9" s="32">
        <v>0.192147293259708</v>
      </c>
      <c r="B9" s="33">
        <v>0.04</v>
      </c>
      <c r="C9" s="1">
        <v>2.7689467784832899E-2</v>
      </c>
      <c r="D9" s="1">
        <v>0</v>
      </c>
      <c r="E9" s="1">
        <v>5.7588111185726903E-2</v>
      </c>
      <c r="F9" s="1">
        <v>0</v>
      </c>
      <c r="G9" s="1">
        <v>4.6253256762692402E-2</v>
      </c>
      <c r="H9" s="1">
        <v>0</v>
      </c>
      <c r="I9" s="1">
        <v>0.82959165665746604</v>
      </c>
      <c r="J9" s="1">
        <v>0</v>
      </c>
      <c r="K9" s="1">
        <v>3.8512739404911599E-3</v>
      </c>
      <c r="L9" s="1">
        <v>2.9143617184419102E-2</v>
      </c>
      <c r="M9" s="1">
        <v>0</v>
      </c>
      <c r="N9" s="1">
        <v>0</v>
      </c>
      <c r="O9" s="1">
        <v>0</v>
      </c>
      <c r="P9" s="1">
        <v>5.8826164843711597E-3</v>
      </c>
      <c r="Q9" s="1">
        <v>0</v>
      </c>
      <c r="R9" s="1">
        <v>0</v>
      </c>
      <c r="S9" s="2">
        <f t="shared" si="0"/>
        <v>0.99999999999999967</v>
      </c>
    </row>
    <row r="10" spans="1:19" x14ac:dyDescent="0.35">
      <c r="A10" s="32">
        <v>0.20937744386303</v>
      </c>
      <c r="B10" s="33">
        <v>4.2500000000000003E-2</v>
      </c>
      <c r="C10" s="1">
        <v>3.0608093294999299E-2</v>
      </c>
      <c r="D10" s="1">
        <v>0</v>
      </c>
      <c r="E10" s="1">
        <v>5.18403511462334E-2</v>
      </c>
      <c r="F10" s="1">
        <v>0</v>
      </c>
      <c r="G10" s="1">
        <v>5.41249834437341E-2</v>
      </c>
      <c r="H10" s="1">
        <v>0</v>
      </c>
      <c r="I10" s="1">
        <v>0.830790449874791</v>
      </c>
      <c r="J10" s="1">
        <v>0</v>
      </c>
      <c r="K10" s="1">
        <v>1.0320253440883E-3</v>
      </c>
      <c r="L10" s="1">
        <v>2.5706673561101401E-2</v>
      </c>
      <c r="M10" s="1">
        <v>0</v>
      </c>
      <c r="N10" s="1">
        <v>0</v>
      </c>
      <c r="O10" s="1">
        <v>0</v>
      </c>
      <c r="P10" s="1">
        <v>5.8974233350528697E-3</v>
      </c>
      <c r="Q10" s="1">
        <v>0</v>
      </c>
      <c r="R10" s="1">
        <v>0</v>
      </c>
      <c r="S10" s="2">
        <f t="shared" si="0"/>
        <v>1.0000000000000002</v>
      </c>
    </row>
    <row r="11" spans="1:19" x14ac:dyDescent="0.35">
      <c r="A11" s="32">
        <v>0.22599720885504901</v>
      </c>
      <c r="B11" s="33">
        <v>4.4999999999999998E-2</v>
      </c>
      <c r="C11" s="1">
        <v>3.3427641456998301E-2</v>
      </c>
      <c r="D11" s="1">
        <v>0</v>
      </c>
      <c r="E11" s="1">
        <v>4.6022840991777898E-2</v>
      </c>
      <c r="F11" s="1">
        <v>0</v>
      </c>
      <c r="G11" s="1">
        <v>6.1877242061520198E-2</v>
      </c>
      <c r="H11" s="1">
        <v>0</v>
      </c>
      <c r="I11" s="1">
        <v>0.83138234023292401</v>
      </c>
      <c r="J11" s="1">
        <v>0</v>
      </c>
      <c r="K11" s="1">
        <v>0</v>
      </c>
      <c r="L11" s="1">
        <v>2.13995649009577E-2</v>
      </c>
      <c r="M11" s="1">
        <v>0</v>
      </c>
      <c r="N11" s="1">
        <v>0</v>
      </c>
      <c r="O11" s="1">
        <v>0</v>
      </c>
      <c r="P11" s="1">
        <v>5.8903703558224503E-3</v>
      </c>
      <c r="Q11" s="1">
        <v>0</v>
      </c>
      <c r="R11" s="1">
        <v>0</v>
      </c>
      <c r="S11" s="2">
        <f t="shared" si="0"/>
        <v>1.0000000000000007</v>
      </c>
    </row>
    <row r="12" spans="1:19" x14ac:dyDescent="0.35">
      <c r="A12" s="32">
        <v>0.24214716609405201</v>
      </c>
      <c r="B12" s="33">
        <v>4.7500000000000001E-2</v>
      </c>
      <c r="C12" s="1">
        <v>3.6170051883267898E-2</v>
      </c>
      <c r="D12" s="1">
        <v>0</v>
      </c>
      <c r="E12" s="1">
        <v>4.0207308577949998E-2</v>
      </c>
      <c r="F12" s="1">
        <v>0</v>
      </c>
      <c r="G12" s="1">
        <v>6.9505091621336904E-2</v>
      </c>
      <c r="H12" s="1">
        <v>0</v>
      </c>
      <c r="I12" s="1">
        <v>0.83162203523435296</v>
      </c>
      <c r="J12" s="1">
        <v>0</v>
      </c>
      <c r="K12" s="1">
        <v>0</v>
      </c>
      <c r="L12" s="1">
        <v>1.66246762528298E-2</v>
      </c>
      <c r="M12" s="1">
        <v>0</v>
      </c>
      <c r="N12" s="1">
        <v>0</v>
      </c>
      <c r="O12" s="1">
        <v>0</v>
      </c>
      <c r="P12" s="1">
        <v>5.8708364302624402E-3</v>
      </c>
      <c r="Q12" s="1">
        <v>0</v>
      </c>
      <c r="R12" s="1">
        <v>0</v>
      </c>
      <c r="S12" s="2">
        <f t="shared" si="0"/>
        <v>1</v>
      </c>
    </row>
    <row r="13" spans="1:19" x14ac:dyDescent="0.35">
      <c r="A13" s="32">
        <v>0.25792746009685402</v>
      </c>
      <c r="B13" s="33">
        <v>0.05</v>
      </c>
      <c r="C13" s="1">
        <v>3.8849690111557998E-2</v>
      </c>
      <c r="D13" s="1">
        <v>0</v>
      </c>
      <c r="E13" s="1">
        <v>3.4524890357584999E-2</v>
      </c>
      <c r="F13" s="1">
        <v>0</v>
      </c>
      <c r="G13" s="1">
        <v>7.6958344090163597E-2</v>
      </c>
      <c r="H13" s="1">
        <v>0</v>
      </c>
      <c r="I13" s="1">
        <v>0.831856243755006</v>
      </c>
      <c r="J13" s="1">
        <v>0</v>
      </c>
      <c r="K13" s="1">
        <v>0</v>
      </c>
      <c r="L13" s="1">
        <v>1.19590820606593E-2</v>
      </c>
      <c r="M13" s="1">
        <v>0</v>
      </c>
      <c r="N13" s="1">
        <v>0</v>
      </c>
      <c r="O13" s="1">
        <v>0</v>
      </c>
      <c r="P13" s="1">
        <v>5.8517496250279702E-3</v>
      </c>
      <c r="Q13" s="1">
        <v>0</v>
      </c>
      <c r="R13" s="1">
        <v>0</v>
      </c>
      <c r="S13" s="2">
        <f t="shared" si="0"/>
        <v>0.99999999999999989</v>
      </c>
    </row>
    <row r="14" spans="1:19" x14ac:dyDescent="0.35">
      <c r="A14" s="32">
        <v>0.27341039529995198</v>
      </c>
      <c r="B14" s="33">
        <v>5.2499999999999998E-2</v>
      </c>
      <c r="C14" s="1">
        <v>4.1478834096390901E-2</v>
      </c>
      <c r="D14" s="1">
        <v>0</v>
      </c>
      <c r="E14" s="1">
        <v>2.8949549803904899E-2</v>
      </c>
      <c r="F14" s="1">
        <v>0</v>
      </c>
      <c r="G14" s="1">
        <v>8.4271149859605404E-2</v>
      </c>
      <c r="H14" s="1">
        <v>0</v>
      </c>
      <c r="I14" s="1">
        <v>0.832086038925403</v>
      </c>
      <c r="J14" s="1">
        <v>0</v>
      </c>
      <c r="K14" s="1">
        <v>0</v>
      </c>
      <c r="L14" s="1">
        <v>7.38140482926545E-3</v>
      </c>
      <c r="M14" s="1">
        <v>0</v>
      </c>
      <c r="N14" s="1">
        <v>0</v>
      </c>
      <c r="O14" s="1">
        <v>0</v>
      </c>
      <c r="P14" s="1">
        <v>5.8330224854305102E-3</v>
      </c>
      <c r="Q14" s="1">
        <v>0</v>
      </c>
      <c r="R14" s="1">
        <v>0</v>
      </c>
      <c r="S14" s="2">
        <f t="shared" si="0"/>
        <v>1.0000000000000002</v>
      </c>
    </row>
    <row r="15" spans="1:19" x14ac:dyDescent="0.35">
      <c r="A15" s="32">
        <v>0.28864965254984698</v>
      </c>
      <c r="B15" s="33">
        <v>5.5E-2</v>
      </c>
      <c r="C15" s="1">
        <v>4.4066599336399399E-2</v>
      </c>
      <c r="D15" s="1">
        <v>0</v>
      </c>
      <c r="E15" s="1">
        <v>2.3461956667410699E-2</v>
      </c>
      <c r="F15" s="1">
        <v>0</v>
      </c>
      <c r="G15" s="1">
        <v>9.1468863140531098E-2</v>
      </c>
      <c r="H15" s="1">
        <v>0</v>
      </c>
      <c r="I15" s="1">
        <v>0.83231221746781203</v>
      </c>
      <c r="J15" s="1">
        <v>0</v>
      </c>
      <c r="K15" s="1">
        <v>0</v>
      </c>
      <c r="L15" s="1">
        <v>2.8757733051963902E-3</v>
      </c>
      <c r="M15" s="1">
        <v>0</v>
      </c>
      <c r="N15" s="1">
        <v>0</v>
      </c>
      <c r="O15" s="1">
        <v>0</v>
      </c>
      <c r="P15" s="1">
        <v>5.8145900826503897E-3</v>
      </c>
      <c r="Q15" s="1">
        <v>0</v>
      </c>
      <c r="R15" s="1">
        <v>0</v>
      </c>
      <c r="S15" s="2">
        <f t="shared" si="0"/>
        <v>1</v>
      </c>
    </row>
    <row r="16" spans="1:19" x14ac:dyDescent="0.35">
      <c r="A16" s="32">
        <v>0.30368524705066902</v>
      </c>
      <c r="B16" s="33">
        <v>5.7500000000000002E-2</v>
      </c>
      <c r="C16" s="1">
        <v>4.66346989711224E-2</v>
      </c>
      <c r="D16" s="1">
        <v>0</v>
      </c>
      <c r="E16" s="1">
        <v>1.76162819354071E-2</v>
      </c>
      <c r="F16" s="1">
        <v>0</v>
      </c>
      <c r="G16" s="1">
        <v>9.8729590002567896E-2</v>
      </c>
      <c r="H16" s="1">
        <v>0</v>
      </c>
      <c r="I16" s="1">
        <v>0.83130350809473497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5.7159209961683199E-3</v>
      </c>
      <c r="Q16" s="1">
        <v>0</v>
      </c>
      <c r="R16" s="1">
        <v>0</v>
      </c>
      <c r="S16" s="2">
        <f t="shared" si="0"/>
        <v>1.0000000000000007</v>
      </c>
    </row>
    <row r="17" spans="1:19" x14ac:dyDescent="0.35">
      <c r="A17" s="32">
        <v>0.31853950552569199</v>
      </c>
      <c r="B17" s="33">
        <v>0.06</v>
      </c>
      <c r="C17" s="1">
        <v>4.9198828436598001E-2</v>
      </c>
      <c r="D17" s="1">
        <v>0</v>
      </c>
      <c r="E17" s="1">
        <v>1.1060229202940801E-2</v>
      </c>
      <c r="F17" s="1">
        <v>0</v>
      </c>
      <c r="G17" s="1">
        <v>0.106190916313169</v>
      </c>
      <c r="H17" s="1">
        <v>0</v>
      </c>
      <c r="I17" s="1">
        <v>0.82807726023987605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5.4727658074166701E-3</v>
      </c>
      <c r="Q17" s="1">
        <v>0</v>
      </c>
      <c r="R17" s="1">
        <v>0</v>
      </c>
      <c r="S17" s="2">
        <f t="shared" si="0"/>
        <v>1.0000000000000004</v>
      </c>
    </row>
    <row r="18" spans="1:19" x14ac:dyDescent="0.35">
      <c r="A18" s="32">
        <v>0.33323690942244699</v>
      </c>
      <c r="B18" s="33">
        <v>6.25E-2</v>
      </c>
      <c r="C18" s="1">
        <v>5.1735881798166503E-2</v>
      </c>
      <c r="D18" s="1">
        <v>0</v>
      </c>
      <c r="E18" s="1">
        <v>4.5734055665069499E-3</v>
      </c>
      <c r="F18" s="1">
        <v>0</v>
      </c>
      <c r="G18" s="1">
        <v>0.113573454228257</v>
      </c>
      <c r="H18" s="1">
        <v>0</v>
      </c>
      <c r="I18" s="1">
        <v>0.82488508017423201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5.2321782328377401E-3</v>
      </c>
      <c r="Q18" s="1">
        <v>0</v>
      </c>
      <c r="R18" s="1">
        <v>0</v>
      </c>
      <c r="S18" s="2">
        <f t="shared" si="0"/>
        <v>1.0000000000000002</v>
      </c>
    </row>
    <row r="19" spans="1:19" x14ac:dyDescent="0.35">
      <c r="A19" s="32">
        <v>0.34779933080113801</v>
      </c>
      <c r="B19" s="33">
        <v>6.5000000000000002E-2</v>
      </c>
      <c r="C19" s="1">
        <v>5.4254383450396002E-2</v>
      </c>
      <c r="D19" s="1">
        <v>0</v>
      </c>
      <c r="E19" s="1">
        <v>0</v>
      </c>
      <c r="F19" s="1">
        <v>0</v>
      </c>
      <c r="G19" s="1">
        <v>0.11937089817153</v>
      </c>
      <c r="H19" s="1">
        <v>0</v>
      </c>
      <c r="I19" s="1">
        <v>0.82145306222665104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4.92165615142317E-3</v>
      </c>
      <c r="Q19" s="1">
        <v>0</v>
      </c>
      <c r="R19" s="1">
        <v>0</v>
      </c>
      <c r="S19" s="2">
        <f t="shared" si="0"/>
        <v>1.0000000000000002</v>
      </c>
    </row>
    <row r="20" spans="1:19" x14ac:dyDescent="0.35">
      <c r="A20" s="32">
        <v>0.36224008965085902</v>
      </c>
      <c r="B20" s="33">
        <v>6.7500000000000004E-2</v>
      </c>
      <c r="C20" s="1">
        <v>5.6763461641569403E-2</v>
      </c>
      <c r="D20" s="1">
        <v>0</v>
      </c>
      <c r="E20" s="1">
        <v>0</v>
      </c>
      <c r="F20" s="1">
        <v>0</v>
      </c>
      <c r="G20" s="1">
        <v>0.121408039386686</v>
      </c>
      <c r="H20" s="1">
        <v>0</v>
      </c>
      <c r="I20" s="1">
        <v>0.81739126224476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4.4372367269847404E-3</v>
      </c>
      <c r="Q20" s="1">
        <v>0</v>
      </c>
      <c r="R20" s="1">
        <v>0</v>
      </c>
      <c r="S20" s="2">
        <f t="shared" si="0"/>
        <v>1.0000000000000002</v>
      </c>
    </row>
    <row r="21" spans="1:19" x14ac:dyDescent="0.35">
      <c r="A21" s="32">
        <v>0.37657314746640003</v>
      </c>
      <c r="B21" s="33">
        <v>7.0000000000000007E-2</v>
      </c>
      <c r="C21" s="1">
        <v>5.9253826805343003E-2</v>
      </c>
      <c r="D21" s="1">
        <v>0</v>
      </c>
      <c r="E21" s="1">
        <v>0</v>
      </c>
      <c r="F21" s="1">
        <v>0</v>
      </c>
      <c r="G21" s="1">
        <v>0.12342998734102199</v>
      </c>
      <c r="H21" s="1">
        <v>0</v>
      </c>
      <c r="I21" s="1">
        <v>0.81335975568880603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3.9564301648294898E-3</v>
      </c>
      <c r="Q21" s="1">
        <v>0</v>
      </c>
      <c r="R21" s="1">
        <v>0</v>
      </c>
      <c r="S21" s="2">
        <f t="shared" si="0"/>
        <v>1.0000000000000004</v>
      </c>
    </row>
    <row r="22" spans="1:19" x14ac:dyDescent="0.35">
      <c r="A22" s="32">
        <v>0.39081166865164602</v>
      </c>
      <c r="B22" s="33">
        <v>7.2499999999999995E-2</v>
      </c>
      <c r="C22" s="1">
        <v>6.17277662535562E-2</v>
      </c>
      <c r="D22" s="1">
        <v>0</v>
      </c>
      <c r="E22" s="1">
        <v>0</v>
      </c>
      <c r="F22" s="1">
        <v>0</v>
      </c>
      <c r="G22" s="1">
        <v>0.125438599121829</v>
      </c>
      <c r="H22" s="1">
        <v>0</v>
      </c>
      <c r="I22" s="1">
        <v>0.80935483976338696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3.47879486122878E-3</v>
      </c>
      <c r="Q22" s="1">
        <v>0</v>
      </c>
      <c r="R22" s="1">
        <v>0</v>
      </c>
      <c r="S22" s="2">
        <f t="shared" si="0"/>
        <v>1.0000000000000009</v>
      </c>
    </row>
    <row r="23" spans="1:19" x14ac:dyDescent="0.35">
      <c r="A23" s="32">
        <v>0.40496669031036397</v>
      </c>
      <c r="B23" s="33">
        <v>7.4999999999999997E-2</v>
      </c>
      <c r="C23" s="1">
        <v>6.4187197680192196E-2</v>
      </c>
      <c r="D23" s="1">
        <v>0</v>
      </c>
      <c r="E23" s="1">
        <v>0</v>
      </c>
      <c r="F23" s="1">
        <v>0</v>
      </c>
      <c r="G23" s="1">
        <v>0.127435431720619</v>
      </c>
      <c r="H23" s="1">
        <v>0</v>
      </c>
      <c r="I23" s="1">
        <v>0.80537341002583895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3.0039605733504699E-3</v>
      </c>
      <c r="Q23" s="1">
        <v>0</v>
      </c>
      <c r="R23" s="1">
        <v>0</v>
      </c>
      <c r="S23" s="2">
        <f t="shared" si="0"/>
        <v>1.0000000000000007</v>
      </c>
    </row>
    <row r="24" spans="1:19" x14ac:dyDescent="0.35">
      <c r="A24" s="32">
        <v>0.419047543335552</v>
      </c>
      <c r="B24" s="33">
        <v>7.7499999999999999E-2</v>
      </c>
      <c r="C24" s="1">
        <v>6.6633742325544906E-2</v>
      </c>
      <c r="D24" s="1">
        <v>0</v>
      </c>
      <c r="E24" s="1">
        <v>0</v>
      </c>
      <c r="F24" s="1">
        <v>0</v>
      </c>
      <c r="G24" s="1">
        <v>0.12942180143571999</v>
      </c>
      <c r="H24" s="1">
        <v>0</v>
      </c>
      <c r="I24" s="1">
        <v>0.80141284194504003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2.5316142936952601E-3</v>
      </c>
      <c r="Q24" s="1">
        <v>0</v>
      </c>
      <c r="R24" s="1">
        <v>0</v>
      </c>
      <c r="S24" s="2">
        <f t="shared" si="0"/>
        <v>1.0000000000000002</v>
      </c>
    </row>
    <row r="25" spans="1:19" x14ac:dyDescent="0.35">
      <c r="A25" s="32">
        <v>0.43306218005499802</v>
      </c>
      <c r="B25" s="33">
        <v>0.08</v>
      </c>
      <c r="C25" s="1">
        <v>6.9068781904552706E-2</v>
      </c>
      <c r="D25" s="1">
        <v>0</v>
      </c>
      <c r="E25" s="1">
        <v>0</v>
      </c>
      <c r="F25" s="1">
        <v>0</v>
      </c>
      <c r="G25" s="1">
        <v>0.131398830092852</v>
      </c>
      <c r="H25" s="1">
        <v>0</v>
      </c>
      <c r="I25" s="1">
        <v>0.797470898743464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2.06148925913178E-3</v>
      </c>
      <c r="Q25" s="1">
        <v>0</v>
      </c>
      <c r="R25" s="1">
        <v>0</v>
      </c>
      <c r="S25" s="2">
        <f t="shared" si="0"/>
        <v>1.0000000000000004</v>
      </c>
    </row>
    <row r="26" spans="1:19" x14ac:dyDescent="0.35">
      <c r="A26" s="32">
        <v>0.44701742443199899</v>
      </c>
      <c r="B26" s="33">
        <v>8.2500000000000004E-2</v>
      </c>
      <c r="C26" s="1">
        <v>7.14935020791094E-2</v>
      </c>
      <c r="D26" s="1">
        <v>0</v>
      </c>
      <c r="E26" s="1">
        <v>0</v>
      </c>
      <c r="F26" s="1">
        <v>0</v>
      </c>
      <c r="G26" s="1">
        <v>0.13336748034065399</v>
      </c>
      <c r="H26" s="1">
        <v>0</v>
      </c>
      <c r="I26" s="1">
        <v>0.79354566102239599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1.5933565578412801E-3</v>
      </c>
      <c r="Q26" s="1">
        <v>0</v>
      </c>
      <c r="R26" s="1">
        <v>0</v>
      </c>
      <c r="S26" s="2">
        <f t="shared" si="0"/>
        <v>1.0000000000000007</v>
      </c>
    </row>
    <row r="27" spans="1:19" x14ac:dyDescent="0.35">
      <c r="A27" s="32">
        <v>0.46091917086232198</v>
      </c>
      <c r="B27" s="33">
        <v>8.5000000000000006E-2</v>
      </c>
      <c r="C27" s="1">
        <v>7.3908926998986005E-2</v>
      </c>
      <c r="D27" s="1">
        <v>0</v>
      </c>
      <c r="E27" s="1">
        <v>0</v>
      </c>
      <c r="F27" s="1">
        <v>0</v>
      </c>
      <c r="G27" s="1">
        <v>0.13532858369474901</v>
      </c>
      <c r="H27" s="1">
        <v>0</v>
      </c>
      <c r="I27" s="1">
        <v>0.789635470845649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1.12701846061611E-3</v>
      </c>
      <c r="Q27" s="1">
        <v>0</v>
      </c>
      <c r="R27" s="1">
        <v>0</v>
      </c>
      <c r="S27" s="2">
        <f t="shared" si="0"/>
        <v>1</v>
      </c>
    </row>
    <row r="28" spans="1:19" x14ac:dyDescent="0.35">
      <c r="A28" s="32">
        <v>0.47477253981544398</v>
      </c>
      <c r="B28" s="33">
        <v>8.7499999999999994E-2</v>
      </c>
      <c r="C28" s="1">
        <v>7.6315946344456695E-2</v>
      </c>
      <c r="D28" s="1">
        <v>0</v>
      </c>
      <c r="E28" s="1">
        <v>0</v>
      </c>
      <c r="F28" s="1">
        <v>0</v>
      </c>
      <c r="G28" s="1">
        <v>0.13728286249386501</v>
      </c>
      <c r="H28" s="1">
        <v>0</v>
      </c>
      <c r="I28" s="1">
        <v>0.78573888796184899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6.6230319982951702E-4</v>
      </c>
      <c r="Q28" s="1">
        <v>0</v>
      </c>
      <c r="R28" s="1">
        <v>0</v>
      </c>
      <c r="S28" s="2">
        <f t="shared" si="0"/>
        <v>1.0000000000000002</v>
      </c>
    </row>
    <row r="29" spans="1:19" x14ac:dyDescent="0.35">
      <c r="A29" s="32">
        <v>0.48858200419116699</v>
      </c>
      <c r="B29" s="33">
        <v>0.09</v>
      </c>
      <c r="C29" s="1">
        <v>7.8715337280728701E-2</v>
      </c>
      <c r="D29" s="1">
        <v>0</v>
      </c>
      <c r="E29" s="1">
        <v>0</v>
      </c>
      <c r="F29" s="1">
        <v>0</v>
      </c>
      <c r="G29" s="1">
        <v>0.139230947724826</v>
      </c>
      <c r="H29" s="1">
        <v>0</v>
      </c>
      <c r="I29" s="1">
        <v>0.78185465426367895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1.9906073076636201E-4</v>
      </c>
      <c r="Q29" s="1">
        <v>0</v>
      </c>
      <c r="R29" s="1">
        <v>0</v>
      </c>
      <c r="S29" s="2">
        <f t="shared" si="0"/>
        <v>1</v>
      </c>
    </row>
    <row r="30" spans="1:19" x14ac:dyDescent="0.35">
      <c r="A30" s="32">
        <v>0.50235129421042601</v>
      </c>
      <c r="B30" s="33">
        <v>9.2499999999999999E-2</v>
      </c>
      <c r="C30" s="1">
        <v>8.1111820489233197E-2</v>
      </c>
      <c r="D30" s="1">
        <v>0</v>
      </c>
      <c r="E30" s="1">
        <v>0</v>
      </c>
      <c r="F30" s="1">
        <v>0</v>
      </c>
      <c r="G30" s="1">
        <v>0.14100542182796899</v>
      </c>
      <c r="H30" s="1">
        <v>0</v>
      </c>
      <c r="I30" s="1">
        <v>0.77788275768279802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2">
        <f t="shared" si="0"/>
        <v>1.0000000000000002</v>
      </c>
    </row>
    <row r="31" spans="1:19" x14ac:dyDescent="0.35">
      <c r="A31" s="32">
        <v>0.51608301964454195</v>
      </c>
      <c r="B31" s="33">
        <v>9.5000000000000001E-2</v>
      </c>
      <c r="C31" s="1">
        <v>8.3504841737821606E-2</v>
      </c>
      <c r="D31" s="1">
        <v>0</v>
      </c>
      <c r="E31" s="1">
        <v>0</v>
      </c>
      <c r="F31" s="1">
        <v>0</v>
      </c>
      <c r="G31" s="1">
        <v>0.142648207561894</v>
      </c>
      <c r="H31" s="1">
        <v>0</v>
      </c>
      <c r="I31" s="1">
        <v>0.77384695070028497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2">
        <f t="shared" si="0"/>
        <v>1.0000000000000007</v>
      </c>
    </row>
    <row r="32" spans="1:19" x14ac:dyDescent="0.35">
      <c r="A32" s="32">
        <v>0.52978023653888995</v>
      </c>
      <c r="B32" s="33">
        <v>9.7500000000000003E-2</v>
      </c>
      <c r="C32" s="1">
        <v>8.5891849199627002E-2</v>
      </c>
      <c r="D32" s="1">
        <v>0</v>
      </c>
      <c r="E32" s="1">
        <v>0</v>
      </c>
      <c r="F32" s="1">
        <v>0</v>
      </c>
      <c r="G32" s="1">
        <v>0.14428686488987999</v>
      </c>
      <c r="H32" s="1">
        <v>0</v>
      </c>
      <c r="I32" s="1">
        <v>0.76982128591049304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2">
        <f t="shared" si="0"/>
        <v>1</v>
      </c>
    </row>
    <row r="33" spans="1:19" x14ac:dyDescent="0.35">
      <c r="A33" s="32">
        <v>0.54344576379621501</v>
      </c>
      <c r="B33" s="33">
        <v>0.1</v>
      </c>
      <c r="C33" s="1">
        <v>8.8273334123487798E-2</v>
      </c>
      <c r="D33" s="1">
        <v>0</v>
      </c>
      <c r="E33" s="1">
        <v>0</v>
      </c>
      <c r="F33" s="1">
        <v>0</v>
      </c>
      <c r="G33" s="1">
        <v>0.14592173104946099</v>
      </c>
      <c r="H33" s="1">
        <v>0</v>
      </c>
      <c r="I33" s="1">
        <v>0.76580493482705103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2">
        <f t="shared" si="0"/>
        <v>0.99999999999999978</v>
      </c>
    </row>
    <row r="34" spans="1:19" x14ac:dyDescent="0.35">
      <c r="A34" s="32">
        <v>0.55708211587433598</v>
      </c>
      <c r="B34" s="33">
        <v>0.10249999999999999</v>
      </c>
      <c r="C34" s="1">
        <v>9.0649734702769894E-2</v>
      </c>
      <c r="D34" s="1">
        <v>0</v>
      </c>
      <c r="E34" s="1">
        <v>0</v>
      </c>
      <c r="F34" s="1">
        <v>0</v>
      </c>
      <c r="G34" s="1">
        <v>0.14755310685610601</v>
      </c>
      <c r="H34" s="1">
        <v>0</v>
      </c>
      <c r="I34" s="1">
        <v>0.76179715844112506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2">
        <f t="shared" si="0"/>
        <v>1.0000000000000009</v>
      </c>
    </row>
    <row r="35" spans="1:19" x14ac:dyDescent="0.35">
      <c r="A35" s="32">
        <v>0.57069154343359196</v>
      </c>
      <c r="B35" s="33">
        <v>0.105</v>
      </c>
      <c r="C35" s="1">
        <v>9.3021443158978201E-2</v>
      </c>
      <c r="D35" s="1">
        <v>0</v>
      </c>
      <c r="E35" s="1">
        <v>0</v>
      </c>
      <c r="F35" s="1">
        <v>0</v>
      </c>
      <c r="G35" s="1">
        <v>0.14918126156605099</v>
      </c>
      <c r="H35" s="1">
        <v>0</v>
      </c>
      <c r="I35" s="1">
        <v>0.75779729527497097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2">
        <f t="shared" si="0"/>
        <v>1.0000000000000002</v>
      </c>
    </row>
    <row r="36" spans="1:19" x14ac:dyDescent="0.35">
      <c r="A36" s="32">
        <v>0.58427606773725604</v>
      </c>
      <c r="B36" s="33">
        <v>0.1075</v>
      </c>
      <c r="C36" s="1">
        <v>9.5388811736700302E-2</v>
      </c>
      <c r="D36" s="1">
        <v>0</v>
      </c>
      <c r="E36" s="1">
        <v>0</v>
      </c>
      <c r="F36" s="1">
        <v>0</v>
      </c>
      <c r="G36" s="1">
        <v>0.15080643699176799</v>
      </c>
      <c r="H36" s="1">
        <v>0</v>
      </c>
      <c r="I36" s="1">
        <v>0.75380475127153201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2">
        <f t="shared" si="0"/>
        <v>1.0000000000000002</v>
      </c>
    </row>
    <row r="37" spans="1:19" x14ac:dyDescent="0.35">
      <c r="A37" s="32">
        <v>0.59783750936897695</v>
      </c>
      <c r="B37" s="33">
        <v>0.11</v>
      </c>
      <c r="C37" s="1">
        <v>9.7752157708181103E-2</v>
      </c>
      <c r="D37" s="1">
        <v>0</v>
      </c>
      <c r="E37" s="1">
        <v>0</v>
      </c>
      <c r="F37" s="1">
        <v>0</v>
      </c>
      <c r="G37" s="1">
        <v>0.15242885093755601</v>
      </c>
      <c r="H37" s="1">
        <v>0</v>
      </c>
      <c r="I37" s="1">
        <v>0.749818991354263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2">
        <f t="shared" si="0"/>
        <v>1</v>
      </c>
    </row>
    <row r="38" spans="1:19" x14ac:dyDescent="0.35">
      <c r="A38" s="32">
        <v>0.61137751306927401</v>
      </c>
      <c r="B38" s="33">
        <v>0.1125</v>
      </c>
      <c r="C38" s="1">
        <v>0.100111767701567</v>
      </c>
      <c r="D38" s="1">
        <v>0</v>
      </c>
      <c r="E38" s="1">
        <v>0</v>
      </c>
      <c r="F38" s="1">
        <v>0</v>
      </c>
      <c r="G38" s="1">
        <v>0.15404870017084099</v>
      </c>
      <c r="H38" s="1">
        <v>0</v>
      </c>
      <c r="I38" s="1">
        <v>0.74583953212759202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2">
        <f t="shared" si="0"/>
        <v>1</v>
      </c>
    </row>
    <row r="39" spans="1:19" x14ac:dyDescent="0.35">
      <c r="A39" s="32">
        <v>0.62489756868889901</v>
      </c>
      <c r="B39" s="33">
        <v>0.115</v>
      </c>
      <c r="C39" s="1">
        <v>0.10246790135243999</v>
      </c>
      <c r="D39" s="1">
        <v>0</v>
      </c>
      <c r="E39" s="1">
        <v>0</v>
      </c>
      <c r="F39" s="1">
        <v>0</v>
      </c>
      <c r="G39" s="1">
        <v>0.155666162928916</v>
      </c>
      <c r="H39" s="1">
        <v>0</v>
      </c>
      <c r="I39" s="1">
        <v>0.74186593571864501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2">
        <f t="shared" si="0"/>
        <v>1.0000000000000009</v>
      </c>
    </row>
    <row r="40" spans="1:19" x14ac:dyDescent="0.35">
      <c r="A40" s="32">
        <v>0.638399029207803</v>
      </c>
      <c r="B40" s="33">
        <v>0.11749999999999999</v>
      </c>
      <c r="C40" s="1">
        <v>0.104820794443969</v>
      </c>
      <c r="D40" s="1">
        <v>0</v>
      </c>
      <c r="E40" s="1">
        <v>0</v>
      </c>
      <c r="F40" s="1">
        <v>0</v>
      </c>
      <c r="G40" s="1">
        <v>0.15728140107462599</v>
      </c>
      <c r="H40" s="1">
        <v>0</v>
      </c>
      <c r="I40" s="1">
        <v>0.73789780448140496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2">
        <f t="shared" si="0"/>
        <v>1</v>
      </c>
    </row>
    <row r="41" spans="1:19" x14ac:dyDescent="0.35">
      <c r="A41" s="34">
        <v>0.65188312639950197</v>
      </c>
      <c r="B41" s="35">
        <v>0.12</v>
      </c>
      <c r="C41" s="1">
        <v>0.10717066163673999</v>
      </c>
      <c r="D41" s="1">
        <v>0</v>
      </c>
      <c r="E41" s="1">
        <v>0</v>
      </c>
      <c r="F41" s="1">
        <v>0</v>
      </c>
      <c r="G41" s="1">
        <v>0.158894561970368</v>
      </c>
      <c r="H41" s="1">
        <v>0</v>
      </c>
      <c r="I41" s="1">
        <v>0.73393477639289195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2">
        <f t="shared" si="0"/>
        <v>1</v>
      </c>
    </row>
  </sheetData>
  <mergeCells count="1">
    <mergeCell ref="C1:R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zoomScale="75" workbookViewId="0">
      <selection activeCell="C9" sqref="C9"/>
    </sheetView>
  </sheetViews>
  <sheetFormatPr baseColWidth="10" defaultColWidth="10.6640625" defaultRowHeight="16" x14ac:dyDescent="0.2"/>
  <cols>
    <col min="19" max="19" width="14.5" bestFit="1" customWidth="1"/>
  </cols>
  <sheetData>
    <row r="1" spans="1:19" x14ac:dyDescent="0.35">
      <c r="C1" s="38" t="s">
        <v>22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9" x14ac:dyDescent="0.35">
      <c r="A2" s="6" t="s">
        <v>16</v>
      </c>
      <c r="B2" s="7" t="s">
        <v>17</v>
      </c>
      <c r="C2" s="8" t="s">
        <v>0</v>
      </c>
      <c r="D2" s="9" t="s">
        <v>1</v>
      </c>
      <c r="E2" s="9" t="s">
        <v>2</v>
      </c>
      <c r="F2" s="9" t="s">
        <v>3</v>
      </c>
      <c r="G2" s="9" t="s">
        <v>4</v>
      </c>
      <c r="H2" s="10" t="s">
        <v>5</v>
      </c>
      <c r="I2" s="10" t="s">
        <v>6</v>
      </c>
      <c r="J2" s="10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2" t="s">
        <v>12</v>
      </c>
      <c r="P2" s="12" t="s">
        <v>13</v>
      </c>
      <c r="Q2" s="12" t="s">
        <v>14</v>
      </c>
      <c r="R2" s="12" t="s">
        <v>15</v>
      </c>
      <c r="S2" t="s">
        <v>18</v>
      </c>
    </row>
    <row r="3" spans="1:19" x14ac:dyDescent="0.35">
      <c r="A3" s="36">
        <v>3.0000000000000027E-2</v>
      </c>
      <c r="B3" s="37">
        <v>2.609423E-2</v>
      </c>
      <c r="C3" s="1">
        <v>0</v>
      </c>
      <c r="D3" s="1">
        <v>-3.5345869999999998E-19</v>
      </c>
      <c r="E3" s="1">
        <v>8.5654430000000004E-2</v>
      </c>
      <c r="F3" s="1">
        <v>-6.0879980000000003E-19</v>
      </c>
      <c r="G3" s="1">
        <v>2.7288550000000002E-18</v>
      </c>
      <c r="H3" s="1">
        <v>2.0338770000000001E-16</v>
      </c>
      <c r="I3" s="1">
        <v>0.8208974</v>
      </c>
      <c r="J3" s="1">
        <v>2.1175059999999999E-17</v>
      </c>
      <c r="K3" s="1">
        <v>2.347018E-2</v>
      </c>
      <c r="L3" s="1">
        <v>5.2967790000000001E-2</v>
      </c>
      <c r="M3" s="1">
        <v>-4.8892490000000001E-18</v>
      </c>
      <c r="N3" s="1">
        <v>-4.4590180000000004E-18</v>
      </c>
      <c r="O3" s="1">
        <v>-5.3584910000000002E-18</v>
      </c>
      <c r="P3" s="1">
        <v>4.4813450000000003E-3</v>
      </c>
      <c r="Q3" s="1">
        <v>6.5702410000000001E-3</v>
      </c>
      <c r="R3" s="1">
        <v>5.9586480000000004E-3</v>
      </c>
      <c r="S3" s="2">
        <v>1.0000000340000001</v>
      </c>
    </row>
    <row r="4" spans="1:19" x14ac:dyDescent="0.35">
      <c r="A4" s="1">
        <v>3.88928076201644E-2</v>
      </c>
      <c r="B4" s="33">
        <v>2.75E-2</v>
      </c>
      <c r="C4" s="1">
        <v>0</v>
      </c>
      <c r="D4" s="1">
        <v>0</v>
      </c>
      <c r="E4" s="1">
        <v>7.3799664064362405E-2</v>
      </c>
      <c r="F4" s="1">
        <v>0</v>
      </c>
      <c r="G4" s="1">
        <v>5.1154999325638197E-2</v>
      </c>
      <c r="H4" s="1">
        <v>0</v>
      </c>
      <c r="I4" s="1">
        <v>0.84470289613159799</v>
      </c>
      <c r="J4" s="1">
        <v>0</v>
      </c>
      <c r="K4" s="1">
        <v>1.3912190045840399E-3</v>
      </c>
      <c r="L4" s="1">
        <v>1.60242813322625E-2</v>
      </c>
      <c r="M4" s="1">
        <v>8.5913716283745195E-3</v>
      </c>
      <c r="N4" s="1">
        <v>0</v>
      </c>
      <c r="O4" s="1">
        <v>0</v>
      </c>
      <c r="P4" s="1">
        <v>4.33556851317996E-3</v>
      </c>
      <c r="Q4" s="1">
        <v>0</v>
      </c>
      <c r="R4" s="1">
        <v>0</v>
      </c>
      <c r="S4" s="2">
        <f>SUM(C4:R4)</f>
        <v>0.99999999999999967</v>
      </c>
    </row>
    <row r="5" spans="1:19" x14ac:dyDescent="0.35">
      <c r="A5" s="32">
        <v>4.5874561896062802E-2</v>
      </c>
      <c r="B5" s="33">
        <v>0.03</v>
      </c>
      <c r="C5" s="1">
        <v>0</v>
      </c>
      <c r="D5" s="1">
        <v>0</v>
      </c>
      <c r="E5" s="1">
        <v>2.6239225641279399E-2</v>
      </c>
      <c r="F5" s="1">
        <v>0</v>
      </c>
      <c r="G5" s="1">
        <v>0.12871624625873099</v>
      </c>
      <c r="H5" s="1">
        <v>0</v>
      </c>
      <c r="I5" s="1">
        <v>0.83924795197233304</v>
      </c>
      <c r="J5" s="1">
        <v>0</v>
      </c>
      <c r="K5" s="1">
        <v>0</v>
      </c>
      <c r="L5" s="1">
        <v>0</v>
      </c>
      <c r="M5" s="1">
        <v>4.7991914859587398E-3</v>
      </c>
      <c r="N5" s="1">
        <v>0</v>
      </c>
      <c r="O5" s="1">
        <v>0</v>
      </c>
      <c r="P5" s="1">
        <v>9.9738464169758898E-4</v>
      </c>
      <c r="Q5" s="1">
        <v>0</v>
      </c>
      <c r="R5" s="1">
        <v>0</v>
      </c>
      <c r="S5" s="2">
        <f t="shared" ref="S5:S41" si="0">SUM(C5:R5)</f>
        <v>0.99999999999999978</v>
      </c>
    </row>
    <row r="6" spans="1:19" x14ac:dyDescent="0.35">
      <c r="A6" s="32">
        <v>5.0548108601100802E-2</v>
      </c>
      <c r="B6" s="33">
        <v>3.2500000000000001E-2</v>
      </c>
      <c r="C6" s="1">
        <v>0</v>
      </c>
      <c r="D6" s="1">
        <v>0</v>
      </c>
      <c r="E6" s="1">
        <v>0</v>
      </c>
      <c r="F6" s="1">
        <v>0</v>
      </c>
      <c r="G6" s="1">
        <v>0.179495380234479</v>
      </c>
      <c r="H6" s="1">
        <v>0</v>
      </c>
      <c r="I6" s="1">
        <v>0.82050461976552103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2">
        <f t="shared" si="0"/>
        <v>1</v>
      </c>
    </row>
    <row r="7" spans="1:19" x14ac:dyDescent="0.35">
      <c r="A7" s="32">
        <v>5.4285864950203197E-2</v>
      </c>
      <c r="B7" s="33">
        <v>3.5000000000000003E-2</v>
      </c>
      <c r="C7" s="1">
        <v>0</v>
      </c>
      <c r="D7" s="1">
        <v>0</v>
      </c>
      <c r="E7" s="1">
        <v>0</v>
      </c>
      <c r="F7" s="1">
        <v>0</v>
      </c>
      <c r="G7" s="1">
        <v>0.205309417573947</v>
      </c>
      <c r="H7" s="1">
        <v>0</v>
      </c>
      <c r="I7" s="1">
        <v>0.79469058242605295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2">
        <f t="shared" si="0"/>
        <v>1</v>
      </c>
    </row>
    <row r="8" spans="1:19" x14ac:dyDescent="0.35">
      <c r="A8" s="32">
        <v>5.7556981084492698E-2</v>
      </c>
      <c r="B8" s="33">
        <v>3.7499999999999999E-2</v>
      </c>
      <c r="C8" s="1">
        <v>0</v>
      </c>
      <c r="D8" s="1">
        <v>0</v>
      </c>
      <c r="E8" s="1">
        <v>0</v>
      </c>
      <c r="F8" s="1">
        <v>0</v>
      </c>
      <c r="G8" s="1">
        <v>0.22790070126010201</v>
      </c>
      <c r="H8" s="1">
        <v>0</v>
      </c>
      <c r="I8" s="1">
        <v>0.77209929873989802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2">
        <f t="shared" si="0"/>
        <v>1</v>
      </c>
    </row>
    <row r="9" spans="1:19" x14ac:dyDescent="0.35">
      <c r="A9" s="32">
        <v>6.0556653284321797E-2</v>
      </c>
      <c r="B9" s="33">
        <v>0.04</v>
      </c>
      <c r="C9" s="1">
        <v>0</v>
      </c>
      <c r="D9" s="1">
        <v>0</v>
      </c>
      <c r="E9" s="1">
        <v>0</v>
      </c>
      <c r="F9" s="1">
        <v>0</v>
      </c>
      <c r="G9" s="1">
        <v>0.24861731383201599</v>
      </c>
      <c r="H9" s="1">
        <v>0</v>
      </c>
      <c r="I9" s="1">
        <v>0.75138268616798398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2">
        <f t="shared" si="0"/>
        <v>1</v>
      </c>
    </row>
    <row r="10" spans="1:19" x14ac:dyDescent="0.35">
      <c r="A10" s="32">
        <v>6.3377646922248496E-2</v>
      </c>
      <c r="B10" s="33">
        <v>4.2500000000000003E-2</v>
      </c>
      <c r="C10" s="1">
        <v>0</v>
      </c>
      <c r="D10" s="1">
        <v>0</v>
      </c>
      <c r="E10" s="1">
        <v>0</v>
      </c>
      <c r="F10" s="1">
        <v>0</v>
      </c>
      <c r="G10" s="1">
        <v>0.26809992005415001</v>
      </c>
      <c r="H10" s="1">
        <v>0</v>
      </c>
      <c r="I10" s="1">
        <v>0.73190007994585005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2">
        <f t="shared" si="0"/>
        <v>1</v>
      </c>
    </row>
    <row r="11" spans="1:19" x14ac:dyDescent="0.35">
      <c r="A11" s="32">
        <v>6.6072020987096594E-2</v>
      </c>
      <c r="B11" s="33">
        <v>4.4999999999999998E-2</v>
      </c>
      <c r="C11" s="1">
        <v>0</v>
      </c>
      <c r="D11" s="1">
        <v>0</v>
      </c>
      <c r="E11" s="1">
        <v>0</v>
      </c>
      <c r="F11" s="1">
        <v>0</v>
      </c>
      <c r="G11" s="1">
        <v>0.28670805451245501</v>
      </c>
      <c r="H11" s="1">
        <v>0</v>
      </c>
      <c r="I11" s="1">
        <v>0.71329194548754504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2">
        <f t="shared" si="0"/>
        <v>1</v>
      </c>
    </row>
    <row r="12" spans="1:19" x14ac:dyDescent="0.35">
      <c r="A12" s="32">
        <v>6.8672105084470705E-2</v>
      </c>
      <c r="B12" s="33">
        <v>4.7500000000000001E-2</v>
      </c>
      <c r="C12" s="1">
        <v>0</v>
      </c>
      <c r="D12" s="1">
        <v>0</v>
      </c>
      <c r="E12" s="1">
        <v>0</v>
      </c>
      <c r="F12" s="1">
        <v>0</v>
      </c>
      <c r="G12" s="1">
        <v>0.30466499490839699</v>
      </c>
      <c r="H12" s="1">
        <v>0</v>
      </c>
      <c r="I12" s="1">
        <v>0.69533500509160395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2">
        <f t="shared" si="0"/>
        <v>1.0000000000000009</v>
      </c>
    </row>
    <row r="13" spans="1:19" x14ac:dyDescent="0.35">
      <c r="A13" s="32">
        <v>7.1199413476805695E-2</v>
      </c>
      <c r="B13" s="33">
        <v>0.05</v>
      </c>
      <c r="C13" s="1">
        <v>0</v>
      </c>
      <c r="D13" s="1">
        <v>0</v>
      </c>
      <c r="E13" s="1">
        <v>0</v>
      </c>
      <c r="F13" s="1">
        <v>0</v>
      </c>
      <c r="G13" s="1">
        <v>0.32211932502377899</v>
      </c>
      <c r="H13" s="1">
        <v>0</v>
      </c>
      <c r="I13" s="1">
        <v>0.67788067497622095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2">
        <f t="shared" si="0"/>
        <v>1</v>
      </c>
    </row>
    <row r="14" spans="1:19" x14ac:dyDescent="0.35">
      <c r="A14" s="32">
        <v>7.3668994302415802E-2</v>
      </c>
      <c r="B14" s="33">
        <v>5.2499999999999998E-2</v>
      </c>
      <c r="C14" s="1">
        <v>0</v>
      </c>
      <c r="D14" s="1">
        <v>0</v>
      </c>
      <c r="E14" s="1">
        <v>0</v>
      </c>
      <c r="F14" s="1">
        <v>0</v>
      </c>
      <c r="G14" s="1">
        <v>0.33917497169814398</v>
      </c>
      <c r="H14" s="1">
        <v>0</v>
      </c>
      <c r="I14" s="1">
        <v>0.66082502830185597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2">
        <f t="shared" si="0"/>
        <v>1</v>
      </c>
    </row>
    <row r="15" spans="1:19" x14ac:dyDescent="0.35">
      <c r="A15" s="32">
        <v>7.6091790152249095E-2</v>
      </c>
      <c r="B15" s="33">
        <v>5.5E-2</v>
      </c>
      <c r="C15" s="1">
        <v>0</v>
      </c>
      <c r="D15" s="1">
        <v>0</v>
      </c>
      <c r="E15" s="1">
        <v>0</v>
      </c>
      <c r="F15" s="1">
        <v>0</v>
      </c>
      <c r="G15" s="1">
        <v>0.355907507661468</v>
      </c>
      <c r="H15" s="1">
        <v>0</v>
      </c>
      <c r="I15" s="1">
        <v>0.64409249233853205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2">
        <f t="shared" si="0"/>
        <v>1</v>
      </c>
    </row>
    <row r="16" spans="1:19" x14ac:dyDescent="0.35">
      <c r="A16" s="32">
        <v>7.8476000308524502E-2</v>
      </c>
      <c r="B16" s="33">
        <v>5.7500000000000002E-2</v>
      </c>
      <c r="C16" s="1">
        <v>0</v>
      </c>
      <c r="D16" s="1">
        <v>0</v>
      </c>
      <c r="E16" s="1">
        <v>0</v>
      </c>
      <c r="F16" s="1">
        <v>0</v>
      </c>
      <c r="G16" s="1">
        <v>0.37237355955220502</v>
      </c>
      <c r="H16" s="1">
        <v>0</v>
      </c>
      <c r="I16" s="1">
        <v>0.62762644044779403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2">
        <f t="shared" si="0"/>
        <v>0.99999999999999911</v>
      </c>
    </row>
    <row r="17" spans="1:19" x14ac:dyDescent="0.35">
      <c r="A17" s="32">
        <v>8.0827923169412494E-2</v>
      </c>
      <c r="B17" s="33">
        <v>0.06</v>
      </c>
      <c r="C17" s="1">
        <v>0</v>
      </c>
      <c r="D17" s="1">
        <v>0</v>
      </c>
      <c r="E17" s="1">
        <v>0</v>
      </c>
      <c r="F17" s="1">
        <v>0</v>
      </c>
      <c r="G17" s="1">
        <v>0.38861662594820001</v>
      </c>
      <c r="H17" s="1">
        <v>0</v>
      </c>
      <c r="I17" s="1">
        <v>0.61138337405179999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2">
        <f t="shared" si="0"/>
        <v>1</v>
      </c>
    </row>
    <row r="18" spans="1:19" x14ac:dyDescent="0.35">
      <c r="A18" s="32">
        <v>8.3152492393716596E-2</v>
      </c>
      <c r="B18" s="33">
        <v>6.25E-2</v>
      </c>
      <c r="C18" s="1">
        <v>0</v>
      </c>
      <c r="D18" s="1">
        <v>0</v>
      </c>
      <c r="E18" s="1">
        <v>0</v>
      </c>
      <c r="F18" s="1">
        <v>0</v>
      </c>
      <c r="G18" s="1">
        <v>0.40467078013852598</v>
      </c>
      <c r="H18" s="1">
        <v>0</v>
      </c>
      <c r="I18" s="1">
        <v>0.59532921986147402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2">
        <f t="shared" si="0"/>
        <v>1</v>
      </c>
    </row>
    <row r="19" spans="1:19" x14ac:dyDescent="0.35">
      <c r="A19" s="32">
        <v>8.5453648371125193E-2</v>
      </c>
      <c r="B19" s="33">
        <v>6.5000000000000002E-2</v>
      </c>
      <c r="C19" s="1">
        <v>0</v>
      </c>
      <c r="D19" s="1">
        <v>0</v>
      </c>
      <c r="E19" s="1">
        <v>0</v>
      </c>
      <c r="F19" s="1">
        <v>0</v>
      </c>
      <c r="G19" s="1">
        <v>0.42056323560557202</v>
      </c>
      <c r="H19" s="1">
        <v>0</v>
      </c>
      <c r="I19" s="1">
        <v>0.57943676439442704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2">
        <f t="shared" si="0"/>
        <v>0.99999999999999911</v>
      </c>
    </row>
    <row r="20" spans="1:19" x14ac:dyDescent="0.35">
      <c r="A20" s="32">
        <v>8.7734572525732399E-2</v>
      </c>
      <c r="B20" s="33">
        <v>6.7500000000000004E-2</v>
      </c>
      <c r="C20" s="1">
        <v>0</v>
      </c>
      <c r="D20" s="1">
        <v>0</v>
      </c>
      <c r="E20" s="1">
        <v>0</v>
      </c>
      <c r="F20" s="1">
        <v>0</v>
      </c>
      <c r="G20" s="1">
        <v>0.43631596419358099</v>
      </c>
      <c r="H20" s="1">
        <v>0</v>
      </c>
      <c r="I20" s="1">
        <v>0.56368403580641901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2">
        <f t="shared" si="0"/>
        <v>1</v>
      </c>
    </row>
    <row r="21" spans="1:19" x14ac:dyDescent="0.35">
      <c r="A21" s="32">
        <v>8.9997882869522899E-2</v>
      </c>
      <c r="B21" s="33">
        <v>7.0000000000000007E-2</v>
      </c>
      <c r="C21" s="1">
        <v>0</v>
      </c>
      <c r="D21" s="1">
        <v>0</v>
      </c>
      <c r="E21" s="1">
        <v>0</v>
      </c>
      <c r="F21" s="1">
        <v>0</v>
      </c>
      <c r="G21" s="1">
        <v>0.45194704665818902</v>
      </c>
      <c r="H21" s="1">
        <v>0</v>
      </c>
      <c r="I21" s="1">
        <v>0.54805295334181103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2">
        <f t="shared" si="0"/>
        <v>1</v>
      </c>
    </row>
    <row r="22" spans="1:19" x14ac:dyDescent="0.35">
      <c r="A22" s="32">
        <v>9.2245739126548501E-2</v>
      </c>
      <c r="B22" s="33">
        <v>7.2499999999999995E-2</v>
      </c>
      <c r="C22" s="1">
        <v>0</v>
      </c>
      <c r="D22" s="1">
        <v>0</v>
      </c>
      <c r="E22" s="1">
        <v>0</v>
      </c>
      <c r="F22" s="1">
        <v>0</v>
      </c>
      <c r="G22" s="1">
        <v>0.46747139868465298</v>
      </c>
      <c r="H22" s="1">
        <v>0</v>
      </c>
      <c r="I22" s="1">
        <v>0.53252860131534696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2">
        <f t="shared" si="0"/>
        <v>1</v>
      </c>
    </row>
    <row r="23" spans="1:19" x14ac:dyDescent="0.35">
      <c r="A23" s="32">
        <v>9.44799569404422E-2</v>
      </c>
      <c r="B23" s="33">
        <v>7.4999999999999997E-2</v>
      </c>
      <c r="C23" s="1">
        <v>0</v>
      </c>
      <c r="D23" s="1">
        <v>0</v>
      </c>
      <c r="E23" s="1">
        <v>0</v>
      </c>
      <c r="F23" s="1">
        <v>0</v>
      </c>
      <c r="G23" s="1">
        <v>0.48290155963835102</v>
      </c>
      <c r="H23" s="1">
        <v>0</v>
      </c>
      <c r="I23" s="1">
        <v>0.51709844036164898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2">
        <f t="shared" si="0"/>
        <v>1</v>
      </c>
    </row>
    <row r="24" spans="1:19" x14ac:dyDescent="0.35">
      <c r="A24" s="32">
        <v>9.6702067024481794E-2</v>
      </c>
      <c r="B24" s="33">
        <v>7.7499999999999999E-2</v>
      </c>
      <c r="C24" s="1">
        <v>0</v>
      </c>
      <c r="D24" s="1">
        <v>0</v>
      </c>
      <c r="E24" s="1">
        <v>0</v>
      </c>
      <c r="F24" s="1">
        <v>0</v>
      </c>
      <c r="G24" s="1">
        <v>0.49824810107238399</v>
      </c>
      <c r="H24" s="1">
        <v>0</v>
      </c>
      <c r="I24" s="1">
        <v>0.50175189892761496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2">
        <f t="shared" si="0"/>
        <v>0.99999999999999889</v>
      </c>
    </row>
    <row r="25" spans="1:19" x14ac:dyDescent="0.35">
      <c r="A25" s="32">
        <v>9.8913374283916597E-2</v>
      </c>
      <c r="B25" s="33">
        <v>0.08</v>
      </c>
      <c r="C25" s="1">
        <v>0</v>
      </c>
      <c r="D25" s="1">
        <v>0</v>
      </c>
      <c r="E25" s="1">
        <v>0</v>
      </c>
      <c r="F25" s="1">
        <v>0</v>
      </c>
      <c r="G25" s="1">
        <v>0.51352003504362398</v>
      </c>
      <c r="H25" s="1">
        <v>0</v>
      </c>
      <c r="I25" s="1">
        <v>0.48647996495637602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2">
        <f t="shared" si="0"/>
        <v>1</v>
      </c>
    </row>
    <row r="26" spans="1:19" x14ac:dyDescent="0.35">
      <c r="A26" s="32">
        <v>0.101114992352069</v>
      </c>
      <c r="B26" s="33">
        <v>8.2500000000000004E-2</v>
      </c>
      <c r="C26" s="1">
        <v>0</v>
      </c>
      <c r="D26" s="1">
        <v>0</v>
      </c>
      <c r="E26" s="1">
        <v>0</v>
      </c>
      <c r="F26" s="1">
        <v>0</v>
      </c>
      <c r="G26" s="1">
        <v>0.52872505262916103</v>
      </c>
      <c r="H26" s="1">
        <v>0</v>
      </c>
      <c r="I26" s="1">
        <v>0.47127494737083903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2">
        <f t="shared" si="0"/>
        <v>1</v>
      </c>
    </row>
    <row r="27" spans="1:19" x14ac:dyDescent="0.35">
      <c r="A27" s="32">
        <v>0.103307889170781</v>
      </c>
      <c r="B27" s="33">
        <v>8.5000000000000006E-2</v>
      </c>
      <c r="C27" s="1">
        <v>0</v>
      </c>
      <c r="D27" s="1">
        <v>0</v>
      </c>
      <c r="E27" s="1">
        <v>0</v>
      </c>
      <c r="F27" s="1">
        <v>0</v>
      </c>
      <c r="G27" s="1">
        <v>0.543869838718126</v>
      </c>
      <c r="H27" s="1">
        <v>0</v>
      </c>
      <c r="I27" s="1">
        <v>0.456130161281874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2">
        <f t="shared" si="0"/>
        <v>1</v>
      </c>
    </row>
    <row r="28" spans="1:19" x14ac:dyDescent="0.35">
      <c r="A28" s="32">
        <v>0.105492904653122</v>
      </c>
      <c r="B28" s="33">
        <v>8.7499999999999994E-2</v>
      </c>
      <c r="C28" s="1">
        <v>0</v>
      </c>
      <c r="D28" s="1">
        <v>0</v>
      </c>
      <c r="E28" s="1">
        <v>0</v>
      </c>
      <c r="F28" s="1">
        <v>0</v>
      </c>
      <c r="G28" s="1">
        <v>0.55896019399557295</v>
      </c>
      <c r="H28" s="1">
        <v>0</v>
      </c>
      <c r="I28" s="1">
        <v>0.44103980600442699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2">
        <f t="shared" si="0"/>
        <v>1</v>
      </c>
    </row>
    <row r="29" spans="1:19" x14ac:dyDescent="0.35">
      <c r="A29" s="32">
        <v>0.107670766088051</v>
      </c>
      <c r="B29" s="33">
        <v>0.09</v>
      </c>
      <c r="C29" s="1">
        <v>0</v>
      </c>
      <c r="D29" s="1">
        <v>0</v>
      </c>
      <c r="E29" s="1">
        <v>0</v>
      </c>
      <c r="F29" s="1">
        <v>0</v>
      </c>
      <c r="G29" s="1">
        <v>0.57400114133151903</v>
      </c>
      <c r="H29" s="1">
        <v>0</v>
      </c>
      <c r="I29" s="1">
        <v>0.42599885866848097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2">
        <f t="shared" si="0"/>
        <v>1</v>
      </c>
    </row>
    <row r="30" spans="1:19" x14ac:dyDescent="0.35">
      <c r="A30" s="32">
        <v>0.109842117129668</v>
      </c>
      <c r="B30" s="33">
        <v>9.2499999999999999E-2</v>
      </c>
      <c r="C30" s="1">
        <v>0</v>
      </c>
      <c r="D30" s="1">
        <v>0</v>
      </c>
      <c r="E30" s="1">
        <v>0</v>
      </c>
      <c r="F30" s="1">
        <v>0</v>
      </c>
      <c r="G30" s="1">
        <v>0.58899712598922405</v>
      </c>
      <c r="H30" s="1">
        <v>0</v>
      </c>
      <c r="I30" s="1">
        <v>0.41100287401077601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2">
        <f t="shared" si="0"/>
        <v>1</v>
      </c>
    </row>
    <row r="31" spans="1:19" x14ac:dyDescent="0.35">
      <c r="A31" s="32">
        <v>0.112007522262425</v>
      </c>
      <c r="B31" s="33">
        <v>9.5000000000000001E-2</v>
      </c>
      <c r="C31" s="1">
        <v>0</v>
      </c>
      <c r="D31" s="1">
        <v>0</v>
      </c>
      <c r="E31" s="1">
        <v>0</v>
      </c>
      <c r="F31" s="1">
        <v>0</v>
      </c>
      <c r="G31" s="1">
        <v>0.60395204646324097</v>
      </c>
      <c r="H31" s="1">
        <v>0</v>
      </c>
      <c r="I31" s="1">
        <v>0.39604795353675998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2">
        <f t="shared" si="0"/>
        <v>1.0000000000000009</v>
      </c>
    </row>
    <row r="32" spans="1:19" x14ac:dyDescent="0.35">
      <c r="A32" s="32">
        <v>0.114167480391341</v>
      </c>
      <c r="B32" s="33">
        <v>9.7500000000000003E-2</v>
      </c>
      <c r="C32" s="1">
        <v>0</v>
      </c>
      <c r="D32" s="1">
        <v>0</v>
      </c>
      <c r="E32" s="1">
        <v>0</v>
      </c>
      <c r="F32" s="1">
        <v>0</v>
      </c>
      <c r="G32" s="1">
        <v>0.61886934833737905</v>
      </c>
      <c r="H32" s="1">
        <v>0</v>
      </c>
      <c r="I32" s="1">
        <v>0.381130651662621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2">
        <f t="shared" si="0"/>
        <v>1</v>
      </c>
    </row>
    <row r="33" spans="1:19" x14ac:dyDescent="0.35">
      <c r="A33" s="32">
        <v>0.11632244241676901</v>
      </c>
      <c r="B33" s="33">
        <v>0.1</v>
      </c>
      <c r="C33" s="1">
        <v>0</v>
      </c>
      <c r="D33" s="1">
        <v>0</v>
      </c>
      <c r="E33" s="1">
        <v>0</v>
      </c>
      <c r="F33" s="1">
        <v>0</v>
      </c>
      <c r="G33" s="1">
        <v>0.63375214566121496</v>
      </c>
      <c r="H33" s="1">
        <v>0</v>
      </c>
      <c r="I33" s="1">
        <v>0.36624785433878498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2">
        <f t="shared" si="0"/>
        <v>1</v>
      </c>
    </row>
    <row r="34" spans="1:19" x14ac:dyDescent="0.35">
      <c r="A34" s="32">
        <v>0.118472797699108</v>
      </c>
      <c r="B34" s="33">
        <v>0.10249999999999999</v>
      </c>
      <c r="C34" s="1">
        <v>0</v>
      </c>
      <c r="D34" s="1">
        <v>0</v>
      </c>
      <c r="E34" s="1">
        <v>0</v>
      </c>
      <c r="F34" s="1">
        <v>0</v>
      </c>
      <c r="G34" s="1">
        <v>0.64860312747139404</v>
      </c>
      <c r="H34" s="1">
        <v>0</v>
      </c>
      <c r="I34" s="1">
        <v>0.35139687252860502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2">
        <f t="shared" si="0"/>
        <v>0.99999999999999911</v>
      </c>
    </row>
    <row r="35" spans="1:19" x14ac:dyDescent="0.35">
      <c r="A35" s="32">
        <v>0.120618907104507</v>
      </c>
      <c r="B35" s="33">
        <v>0.105</v>
      </c>
      <c r="C35" s="1">
        <v>0</v>
      </c>
      <c r="D35" s="1">
        <v>0</v>
      </c>
      <c r="E35" s="1">
        <v>0</v>
      </c>
      <c r="F35" s="1">
        <v>0</v>
      </c>
      <c r="G35" s="1">
        <v>0.663424786014989</v>
      </c>
      <c r="H35" s="1">
        <v>0</v>
      </c>
      <c r="I35" s="1">
        <v>0.336575213985011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2">
        <f t="shared" si="0"/>
        <v>1</v>
      </c>
    </row>
    <row r="36" spans="1:19" x14ac:dyDescent="0.35">
      <c r="A36" s="32">
        <v>0.12276108522205301</v>
      </c>
      <c r="B36" s="33">
        <v>0.1075</v>
      </c>
      <c r="C36" s="1">
        <v>0</v>
      </c>
      <c r="D36" s="1">
        <v>0</v>
      </c>
      <c r="E36" s="1">
        <v>0</v>
      </c>
      <c r="F36" s="1">
        <v>0</v>
      </c>
      <c r="G36" s="1">
        <v>0.67821929393614899</v>
      </c>
      <c r="H36" s="1">
        <v>0</v>
      </c>
      <c r="I36" s="1">
        <v>0.32178070606385001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2">
        <f t="shared" si="0"/>
        <v>0.999999999999999</v>
      </c>
    </row>
    <row r="37" spans="1:19" x14ac:dyDescent="0.35">
      <c r="A37" s="32">
        <v>0.124899622600878</v>
      </c>
      <c r="B37" s="33">
        <v>0.11</v>
      </c>
      <c r="C37" s="1">
        <v>0</v>
      </c>
      <c r="D37" s="1">
        <v>0</v>
      </c>
      <c r="E37" s="1">
        <v>0</v>
      </c>
      <c r="F37" s="1">
        <v>0</v>
      </c>
      <c r="G37" s="1">
        <v>0.692988657852041</v>
      </c>
      <c r="H37" s="1">
        <v>0</v>
      </c>
      <c r="I37" s="1">
        <v>0.307011342147959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2">
        <f t="shared" si="0"/>
        <v>1</v>
      </c>
    </row>
    <row r="38" spans="1:19" x14ac:dyDescent="0.35">
      <c r="A38" s="32">
        <v>0.12703477636406901</v>
      </c>
      <c r="B38" s="33">
        <v>0.1125</v>
      </c>
      <c r="C38" s="1">
        <v>0</v>
      </c>
      <c r="D38" s="1">
        <v>0</v>
      </c>
      <c r="E38" s="1">
        <v>0</v>
      </c>
      <c r="F38" s="1">
        <v>0</v>
      </c>
      <c r="G38" s="1">
        <v>0.70773465352984</v>
      </c>
      <c r="H38" s="1">
        <v>0</v>
      </c>
      <c r="I38" s="1">
        <v>0.292265346470159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2">
        <f t="shared" si="0"/>
        <v>0.999999999999999</v>
      </c>
    </row>
    <row r="39" spans="1:19" x14ac:dyDescent="0.35">
      <c r="A39" s="32">
        <v>0.12916678333755399</v>
      </c>
      <c r="B39" s="33">
        <v>0.115</v>
      </c>
      <c r="C39" s="1">
        <v>0</v>
      </c>
      <c r="D39" s="1">
        <v>0</v>
      </c>
      <c r="E39" s="1">
        <v>0</v>
      </c>
      <c r="F39" s="1">
        <v>0</v>
      </c>
      <c r="G39" s="1">
        <v>0.72245891655858296</v>
      </c>
      <c r="H39" s="1">
        <v>0</v>
      </c>
      <c r="I39" s="1">
        <v>0.27754108344141698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2">
        <f t="shared" si="0"/>
        <v>1</v>
      </c>
    </row>
    <row r="40" spans="1:19" x14ac:dyDescent="0.35">
      <c r="A40" s="32">
        <v>0.13129585578647099</v>
      </c>
      <c r="B40" s="33">
        <v>0.11749999999999999</v>
      </c>
      <c r="C40" s="1">
        <v>0</v>
      </c>
      <c r="D40" s="1">
        <v>0</v>
      </c>
      <c r="E40" s="1">
        <v>0</v>
      </c>
      <c r="F40" s="1">
        <v>0</v>
      </c>
      <c r="G40" s="1">
        <v>0.73716291290334302</v>
      </c>
      <c r="H40" s="1">
        <v>0</v>
      </c>
      <c r="I40" s="1">
        <v>0.26283708709665599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2">
        <f t="shared" si="0"/>
        <v>0.999999999999999</v>
      </c>
    </row>
    <row r="41" spans="1:19" x14ac:dyDescent="0.35">
      <c r="A41" s="34">
        <v>0.13342218891025401</v>
      </c>
      <c r="B41" s="35">
        <v>0.12</v>
      </c>
      <c r="C41" s="1">
        <v>0</v>
      </c>
      <c r="D41" s="1">
        <v>0</v>
      </c>
      <c r="E41" s="1">
        <v>0</v>
      </c>
      <c r="F41" s="1">
        <v>0</v>
      </c>
      <c r="G41" s="1">
        <v>0.751847990668427</v>
      </c>
      <c r="H41" s="1">
        <v>0</v>
      </c>
      <c r="I41" s="1">
        <v>0.248152009331572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2">
        <f t="shared" si="0"/>
        <v>0.999999999999999</v>
      </c>
    </row>
  </sheetData>
  <mergeCells count="1">
    <mergeCell ref="C1:R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Grafici</vt:lpstr>
      </vt:variant>
      <vt:variant>
        <vt:i4>2</vt:i4>
      </vt:variant>
    </vt:vector>
  </HeadingPairs>
  <TitlesOfParts>
    <vt:vector size="10" baseType="lpstr">
      <vt:lpstr>Small Allocation</vt:lpstr>
      <vt:lpstr>Sheet1</vt:lpstr>
      <vt:lpstr>Plots</vt:lpstr>
      <vt:lpstr>Allocation</vt:lpstr>
      <vt:lpstr>Allocation No BTC</vt:lpstr>
      <vt:lpstr>Data</vt:lpstr>
      <vt:lpstr>Allocation linear on vol</vt:lpstr>
      <vt:lpstr>Allocation linear on vol No BTC</vt:lpstr>
      <vt:lpstr>frontier</vt:lpstr>
      <vt:lpstr>allocation2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2019-01-27T11:13:44Z</dcterms:created>
  <dcterms:modified xsi:type="dcterms:W3CDTF">2019-03-26T23:12:38Z</dcterms:modified>
</cp:coreProperties>
</file>