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ntalvo\Documents\R\Applewatchproject\"/>
    </mc:Choice>
  </mc:AlternateContent>
  <xr:revisionPtr revIDLastSave="0" documentId="13_ncr:1_{CE1303E5-F7E7-4911-A5BD-9223B3E026A4}" xr6:coauthVersionLast="47" xr6:coauthVersionMax="47" xr10:uidLastSave="{00000000-0000-0000-0000-000000000000}"/>
  <bookViews>
    <workbookView xWindow="-19320" yWindow="-960" windowWidth="19440" windowHeight="15000" xr2:uid="{316637BB-39BA-4497-99A1-C6A50FB0BC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O2" i="1"/>
  <c r="M3" i="1" l="1"/>
  <c r="N3" i="1" s="1"/>
  <c r="M4" i="1"/>
  <c r="P4" i="1" s="1"/>
  <c r="M5" i="1"/>
  <c r="N5" i="1" s="1"/>
  <c r="M6" i="1"/>
  <c r="N6" i="1" s="1"/>
  <c r="M7" i="1"/>
  <c r="N7" i="1" s="1"/>
  <c r="M8" i="1"/>
  <c r="N8" i="1" s="1"/>
  <c r="M9" i="1"/>
  <c r="P9" i="1" s="1"/>
  <c r="M10" i="1"/>
  <c r="N10" i="1" s="1"/>
  <c r="F3" i="1"/>
  <c r="F4" i="1"/>
  <c r="F5" i="1"/>
  <c r="F6" i="1"/>
  <c r="F7" i="1"/>
  <c r="F8" i="1"/>
  <c r="F9" i="1"/>
  <c r="F10" i="1"/>
  <c r="F2" i="1"/>
  <c r="O9" i="1" l="1"/>
  <c r="N9" i="1"/>
  <c r="O4" i="1"/>
  <c r="P3" i="1"/>
  <c r="O3" i="1"/>
  <c r="O10" i="1"/>
  <c r="P10" i="1"/>
  <c r="P8" i="1"/>
  <c r="O8" i="1"/>
  <c r="P7" i="1"/>
  <c r="P6" i="1"/>
  <c r="O6" i="1"/>
  <c r="O7" i="1"/>
  <c r="P5" i="1"/>
  <c r="O5" i="1"/>
  <c r="N4" i="1"/>
  <c r="N2" i="1"/>
  <c r="P2" i="1"/>
</calcChain>
</file>

<file path=xl/sharedStrings.xml><?xml version="1.0" encoding="utf-8"?>
<sst xmlns="http://schemas.openxmlformats.org/spreadsheetml/2006/main" count="46" uniqueCount="45">
  <si>
    <t>Height</t>
  </si>
  <si>
    <t>Weight</t>
  </si>
  <si>
    <t>Age</t>
  </si>
  <si>
    <t>Name</t>
  </si>
  <si>
    <t>ID</t>
  </si>
  <si>
    <t>Systolic_BP</t>
  </si>
  <si>
    <t>Dyastolic_BP</t>
  </si>
  <si>
    <t>Resting_HR</t>
  </si>
  <si>
    <t>Maximum_HR</t>
  </si>
  <si>
    <t>HR_reserve</t>
  </si>
  <si>
    <t>Stage_25</t>
  </si>
  <si>
    <t>Stage_50</t>
  </si>
  <si>
    <t>Stage_75</t>
  </si>
  <si>
    <t>BMI</t>
  </si>
  <si>
    <t>Last_Name</t>
  </si>
  <si>
    <t>Rodgers</t>
  </si>
  <si>
    <t>Korir</t>
  </si>
  <si>
    <t>Maxwell</t>
  </si>
  <si>
    <t>Kipkosgei</t>
  </si>
  <si>
    <t xml:space="preserve">Osaze </t>
  </si>
  <si>
    <t>Williams</t>
  </si>
  <si>
    <t>Kenneth</t>
  </si>
  <si>
    <t>Talavera</t>
  </si>
  <si>
    <t xml:space="preserve">Andrea </t>
  </si>
  <si>
    <t>Lucero</t>
  </si>
  <si>
    <t>Jacquilyn</t>
  </si>
  <si>
    <t>Orozco</t>
  </si>
  <si>
    <t>Joan</t>
  </si>
  <si>
    <t>Kimaiyo</t>
  </si>
  <si>
    <t>Ruth</t>
  </si>
  <si>
    <t>Jerubet</t>
  </si>
  <si>
    <t>Carolyn</t>
  </si>
  <si>
    <t>Chepkosgei</t>
  </si>
  <si>
    <t>TR118</t>
  </si>
  <si>
    <t>TR131</t>
  </si>
  <si>
    <t>TR1new_2</t>
  </si>
  <si>
    <t>TR213</t>
  </si>
  <si>
    <t>TR216</t>
  </si>
  <si>
    <t>TR211</t>
  </si>
  <si>
    <t>TR1new_1</t>
  </si>
  <si>
    <t>TR2new_1</t>
  </si>
  <si>
    <t>TR204</t>
  </si>
  <si>
    <t>VO2_max</t>
  </si>
  <si>
    <t>david</t>
  </si>
  <si>
    <t>tr205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</si>
</sst>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2" fillId="0" borderId="0" xfId="0" applyFont="1"/>
    <xf numFmtId="0" fontId="0" fillId="3" borderId="0" xfId="0" applyFill="1"/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2C2A-8CA5-48A2-8AF0-BAB6F5D4E5E7}">
  <dimension ref="A1:P11"/>
  <sheetViews>
    <sheetView tabSelected="1" zoomScale="120" zoomScaleNormal="120" workbookViewId="0">
      <selection activeCell="A4" sqref="A4:XFD4"/>
    </sheetView>
  </sheetViews>
  <sheetFormatPr defaultRowHeight="15" x14ac:dyDescent="0.25"/>
  <cols>
    <col min="1" max="1" width="9.140625" bestFit="1" customWidth="1"/>
    <col min="2" max="2" width="11.28515625" bestFit="1" customWidth="1"/>
    <col min="3" max="3" width="10.28515625" bestFit="1" customWidth="1"/>
    <col min="4" max="4" width="6.85546875" bestFit="1" customWidth="1"/>
    <col min="5" max="5" width="7.42578125" bestFit="1" customWidth="1"/>
    <col min="6" max="6" width="7.85546875" bestFit="1" customWidth="1"/>
    <col min="7" max="7" width="4.42578125" bestFit="1" customWidth="1"/>
    <col min="8" max="8" width="9.5703125" bestFit="1" customWidth="1"/>
    <col min="9" max="9" width="11" bestFit="1" customWidth="1"/>
    <col min="10" max="10" width="12.42578125" bestFit="1" customWidth="1"/>
    <col min="11" max="11" width="11" bestFit="1" customWidth="1"/>
    <col min="12" max="12" width="13.42578125" bestFit="1" customWidth="1"/>
    <col min="13" max="13" width="11.140625" bestFit="1" customWidth="1"/>
  </cols>
  <sheetData>
    <row r="1" spans="1:16" x14ac:dyDescent="0.25">
      <c r="A1" t="s">
        <v>3</v>
      </c>
      <c r="B1" t="s">
        <v>14</v>
      </c>
      <c r="C1" t="s">
        <v>4</v>
      </c>
      <c r="D1" t="s">
        <v>0</v>
      </c>
      <c r="E1" t="s">
        <v>1</v>
      </c>
      <c r="F1" t="s">
        <v>13</v>
      </c>
      <c r="G1" t="s">
        <v>2</v>
      </c>
      <c r="H1" s="3" t="s">
        <v>42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s="4" customFormat="1" x14ac:dyDescent="0.25">
      <c r="A2" s="4" t="s">
        <v>15</v>
      </c>
      <c r="B2" s="4" t="s">
        <v>16</v>
      </c>
      <c r="C2" s="5" t="s">
        <v>33</v>
      </c>
      <c r="D2" s="4">
        <v>1.6</v>
      </c>
      <c r="E2" s="4">
        <v>52.57</v>
      </c>
      <c r="F2" s="4">
        <f>E2/(D2^2)</f>
        <v>20.535156249999996</v>
      </c>
      <c r="G2" s="4">
        <v>24</v>
      </c>
      <c r="H2" s="6">
        <v>77.599999999999994</v>
      </c>
      <c r="I2" s="4">
        <v>109</v>
      </c>
      <c r="J2" s="4">
        <v>82</v>
      </c>
      <c r="K2" s="4">
        <v>62</v>
      </c>
      <c r="L2" s="4">
        <v>194</v>
      </c>
      <c r="M2" s="4">
        <f>L2-K2</f>
        <v>132</v>
      </c>
      <c r="N2" s="4">
        <f>(M2*0.25)+K2</f>
        <v>95</v>
      </c>
      <c r="O2" s="4">
        <f>(M2*0.5)+K2</f>
        <v>128</v>
      </c>
      <c r="P2" s="4">
        <f>(M2*0.75)+K2</f>
        <v>161</v>
      </c>
    </row>
    <row r="3" spans="1:16" s="4" customFormat="1" x14ac:dyDescent="0.25">
      <c r="A3" s="4" t="s">
        <v>17</v>
      </c>
      <c r="B3" s="4" t="s">
        <v>18</v>
      </c>
      <c r="C3" s="4" t="s">
        <v>39</v>
      </c>
      <c r="D3" s="4">
        <v>1.77</v>
      </c>
      <c r="E3" s="4">
        <v>62.74</v>
      </c>
      <c r="F3" s="4">
        <f t="shared" ref="F3:F10" si="0">E3/(D3^2)</f>
        <v>20.026173832551308</v>
      </c>
      <c r="G3" s="4">
        <v>22</v>
      </c>
      <c r="H3" s="6">
        <v>83.6</v>
      </c>
      <c r="I3" s="4">
        <v>123</v>
      </c>
      <c r="J3" s="4">
        <v>75</v>
      </c>
      <c r="K3" s="4">
        <v>63</v>
      </c>
      <c r="L3" s="4">
        <v>198</v>
      </c>
      <c r="M3" s="4">
        <f t="shared" ref="M3:M10" si="1">L3-K3</f>
        <v>135</v>
      </c>
      <c r="N3" s="4">
        <f t="shared" ref="N3:N10" si="2">(M3*0.25)+K3</f>
        <v>96.75</v>
      </c>
      <c r="O3" s="4">
        <f t="shared" ref="O3:O10" si="3">(M3*0.5)+K3</f>
        <v>130.5</v>
      </c>
      <c r="P3" s="4">
        <f t="shared" ref="P3:P10" si="4">(M3*0.75)+K3</f>
        <v>164.25</v>
      </c>
    </row>
    <row r="4" spans="1:16" x14ac:dyDescent="0.25">
      <c r="A4" t="s">
        <v>19</v>
      </c>
      <c r="B4" t="s">
        <v>20</v>
      </c>
      <c r="C4" s="1" t="s">
        <v>34</v>
      </c>
      <c r="D4">
        <v>1.88</v>
      </c>
      <c r="E4">
        <v>72.599999999999994</v>
      </c>
      <c r="F4">
        <f t="shared" si="0"/>
        <v>20.540968764146672</v>
      </c>
      <c r="G4">
        <v>18</v>
      </c>
      <c r="H4" s="3">
        <v>58.6</v>
      </c>
      <c r="I4">
        <v>113</v>
      </c>
      <c r="J4">
        <v>85</v>
      </c>
      <c r="K4">
        <v>71</v>
      </c>
      <c r="L4">
        <v>207</v>
      </c>
      <c r="M4">
        <f t="shared" si="1"/>
        <v>136</v>
      </c>
      <c r="N4">
        <f t="shared" si="2"/>
        <v>105</v>
      </c>
      <c r="O4">
        <f t="shared" si="3"/>
        <v>139</v>
      </c>
      <c r="P4">
        <f t="shared" si="4"/>
        <v>173</v>
      </c>
    </row>
    <row r="5" spans="1:16" x14ac:dyDescent="0.25">
      <c r="A5" t="s">
        <v>21</v>
      </c>
      <c r="B5" t="s">
        <v>22</v>
      </c>
      <c r="C5" s="2" t="s">
        <v>35</v>
      </c>
      <c r="D5">
        <v>1.75</v>
      </c>
      <c r="E5">
        <v>66.2</v>
      </c>
      <c r="F5">
        <f t="shared" si="0"/>
        <v>21.616326530612245</v>
      </c>
      <c r="G5">
        <v>20</v>
      </c>
      <c r="H5" s="3">
        <v>73</v>
      </c>
      <c r="I5">
        <v>119</v>
      </c>
      <c r="J5">
        <v>77</v>
      </c>
      <c r="K5">
        <v>56</v>
      </c>
      <c r="L5">
        <v>194</v>
      </c>
      <c r="M5">
        <f t="shared" si="1"/>
        <v>138</v>
      </c>
      <c r="N5">
        <f t="shared" si="2"/>
        <v>90.5</v>
      </c>
      <c r="O5">
        <f t="shared" si="3"/>
        <v>125</v>
      </c>
      <c r="P5">
        <f t="shared" si="4"/>
        <v>159.5</v>
      </c>
    </row>
    <row r="6" spans="1:16" x14ac:dyDescent="0.25">
      <c r="A6" t="s">
        <v>23</v>
      </c>
      <c r="B6" t="s">
        <v>24</v>
      </c>
      <c r="C6" s="1" t="s">
        <v>36</v>
      </c>
      <c r="D6">
        <v>1.57</v>
      </c>
      <c r="E6">
        <v>47.6</v>
      </c>
      <c r="F6">
        <f t="shared" si="0"/>
        <v>19.311128240496572</v>
      </c>
      <c r="G6">
        <v>22</v>
      </c>
      <c r="H6" s="3">
        <v>47.3</v>
      </c>
      <c r="I6">
        <v>109</v>
      </c>
      <c r="J6">
        <v>79</v>
      </c>
      <c r="K6">
        <v>72</v>
      </c>
      <c r="L6">
        <v>182</v>
      </c>
      <c r="M6">
        <f t="shared" si="1"/>
        <v>110</v>
      </c>
      <c r="N6">
        <f t="shared" si="2"/>
        <v>99.5</v>
      </c>
      <c r="O6">
        <f t="shared" si="3"/>
        <v>127</v>
      </c>
      <c r="P6">
        <f t="shared" si="4"/>
        <v>154.5</v>
      </c>
    </row>
    <row r="7" spans="1:16" x14ac:dyDescent="0.25">
      <c r="A7" t="s">
        <v>25</v>
      </c>
      <c r="B7" t="s">
        <v>26</v>
      </c>
      <c r="C7" s="1" t="s">
        <v>37</v>
      </c>
      <c r="D7">
        <v>1.68</v>
      </c>
      <c r="E7">
        <v>55.5</v>
      </c>
      <c r="F7">
        <f t="shared" si="0"/>
        <v>19.664115646258505</v>
      </c>
      <c r="G7">
        <v>21</v>
      </c>
      <c r="H7" s="3">
        <v>48</v>
      </c>
      <c r="I7">
        <v>120</v>
      </c>
      <c r="J7">
        <v>95</v>
      </c>
      <c r="K7">
        <v>73</v>
      </c>
      <c r="L7">
        <v>196</v>
      </c>
      <c r="M7">
        <f t="shared" si="1"/>
        <v>123</v>
      </c>
      <c r="N7">
        <f t="shared" si="2"/>
        <v>103.75</v>
      </c>
      <c r="O7">
        <f t="shared" si="3"/>
        <v>134.5</v>
      </c>
      <c r="P7">
        <f t="shared" si="4"/>
        <v>165.25</v>
      </c>
    </row>
    <row r="8" spans="1:16" x14ac:dyDescent="0.25">
      <c r="A8" t="s">
        <v>27</v>
      </c>
      <c r="B8" t="s">
        <v>28</v>
      </c>
      <c r="C8" s="1" t="s">
        <v>38</v>
      </c>
      <c r="D8">
        <v>1.65</v>
      </c>
      <c r="E8">
        <v>60.3</v>
      </c>
      <c r="F8">
        <f t="shared" si="0"/>
        <v>22.148760330578515</v>
      </c>
      <c r="G8">
        <v>22</v>
      </c>
      <c r="H8" s="3">
        <v>46.3</v>
      </c>
      <c r="I8">
        <v>120</v>
      </c>
      <c r="J8">
        <v>80</v>
      </c>
      <c r="K8">
        <v>55</v>
      </c>
      <c r="L8">
        <v>188</v>
      </c>
      <c r="M8">
        <f t="shared" si="1"/>
        <v>133</v>
      </c>
      <c r="N8">
        <f t="shared" si="2"/>
        <v>88.25</v>
      </c>
      <c r="O8">
        <f t="shared" si="3"/>
        <v>121.5</v>
      </c>
      <c r="P8">
        <f t="shared" si="4"/>
        <v>154.75</v>
      </c>
    </row>
    <row r="9" spans="1:16" x14ac:dyDescent="0.25">
      <c r="A9" t="s">
        <v>29</v>
      </c>
      <c r="B9" t="s">
        <v>30</v>
      </c>
      <c r="C9" s="2" t="s">
        <v>40</v>
      </c>
      <c r="D9">
        <v>1.64</v>
      </c>
      <c r="E9">
        <v>53.9</v>
      </c>
      <c r="F9">
        <f t="shared" si="0"/>
        <v>20.040154669839385</v>
      </c>
      <c r="G9">
        <v>19</v>
      </c>
      <c r="H9" s="3">
        <v>44.2</v>
      </c>
      <c r="I9">
        <v>120</v>
      </c>
      <c r="J9">
        <v>79</v>
      </c>
      <c r="K9">
        <v>65</v>
      </c>
      <c r="L9">
        <v>190</v>
      </c>
      <c r="M9">
        <f t="shared" si="1"/>
        <v>125</v>
      </c>
      <c r="N9">
        <f t="shared" si="2"/>
        <v>96.25</v>
      </c>
      <c r="O9">
        <f t="shared" si="3"/>
        <v>127.5</v>
      </c>
      <c r="P9">
        <f t="shared" si="4"/>
        <v>158.75</v>
      </c>
    </row>
    <row r="10" spans="1:16" x14ac:dyDescent="0.25">
      <c r="A10" t="s">
        <v>31</v>
      </c>
      <c r="B10" t="s">
        <v>32</v>
      </c>
      <c r="C10" s="1" t="s">
        <v>41</v>
      </c>
      <c r="D10">
        <v>1.61</v>
      </c>
      <c r="E10">
        <v>54.5</v>
      </c>
      <c r="F10">
        <f t="shared" si="0"/>
        <v>21.025423401874924</v>
      </c>
      <c r="G10">
        <v>24</v>
      </c>
      <c r="H10" s="3">
        <v>46.7</v>
      </c>
      <c r="I10">
        <v>123</v>
      </c>
      <c r="J10">
        <v>80</v>
      </c>
      <c r="K10">
        <v>60</v>
      </c>
      <c r="L10">
        <v>186</v>
      </c>
      <c r="M10">
        <f t="shared" si="1"/>
        <v>126</v>
      </c>
      <c r="N10">
        <f t="shared" si="2"/>
        <v>91.5</v>
      </c>
      <c r="O10">
        <f t="shared" si="3"/>
        <v>123</v>
      </c>
      <c r="P10">
        <f t="shared" si="4"/>
        <v>154.5</v>
      </c>
    </row>
    <row r="11" spans="1:16" x14ac:dyDescent="0.25">
      <c r="A11" t="s">
        <v>43</v>
      </c>
      <c r="B11" t="s">
        <v>43</v>
      </c>
      <c r="C11" s="1" t="s">
        <v>44</v>
      </c>
      <c r="H11" s="3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UTEPCSS</dc:creator>
  <cp:lastModifiedBy>UTEPCSS</cp:lastModifiedBy>
  <dcterms:created xsi:type="dcterms:W3CDTF">2021-05-24T14:40:28Z</dcterms:created>
  <dcterms:modified xsi:type="dcterms:W3CDTF">2021-10-05T16:55:09Z</dcterms:modified>
</cp:coreProperties>
</file>