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DPTH/"/>
    </mc:Choice>
  </mc:AlternateContent>
  <xr:revisionPtr revIDLastSave="352" documentId="8_{5E65ED56-9BBB-4C75-84BA-AD05838DAC3C}" xr6:coauthVersionLast="47" xr6:coauthVersionMax="47" xr10:uidLastSave="{16F58FC0-F2D2-48CD-A7F3-E2AA63688920}"/>
  <bookViews>
    <workbookView minimized="1" xWindow="3690" yWindow="2670" windowWidth="21600" windowHeight="11385" xr2:uid="{1F136F88-F666-4083-8633-493B8DF4D4DB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01" i="1" l="1"/>
  <c r="AY101" i="1"/>
  <c r="AX101" i="1"/>
  <c r="AW101" i="1"/>
  <c r="AV101" i="1"/>
  <c r="AU101" i="1"/>
  <c r="AT101" i="1"/>
  <c r="X101" i="1"/>
  <c r="N101" i="1"/>
  <c r="AZ100" i="1"/>
  <c r="AY100" i="1"/>
  <c r="AX100" i="1"/>
  <c r="AW100" i="1"/>
  <c r="AV100" i="1"/>
  <c r="AU100" i="1"/>
  <c r="AT100" i="1"/>
  <c r="X100" i="1"/>
  <c r="N100" i="1"/>
  <c r="AZ99" i="1"/>
  <c r="AY99" i="1"/>
  <c r="AX99" i="1"/>
  <c r="AW99" i="1"/>
  <c r="AV99" i="1"/>
  <c r="AU99" i="1"/>
  <c r="AT99" i="1"/>
  <c r="X99" i="1"/>
  <c r="N99" i="1"/>
  <c r="AZ98" i="1"/>
  <c r="AY98" i="1"/>
  <c r="AX98" i="1"/>
  <c r="AW98" i="1"/>
  <c r="AV98" i="1"/>
  <c r="AU98" i="1"/>
  <c r="AT98" i="1"/>
  <c r="X98" i="1"/>
  <c r="N98" i="1"/>
  <c r="AZ97" i="1"/>
  <c r="AY97" i="1"/>
  <c r="AX97" i="1"/>
  <c r="AW97" i="1"/>
  <c r="AV97" i="1"/>
  <c r="AU97" i="1"/>
  <c r="AT97" i="1"/>
  <c r="X97" i="1"/>
  <c r="N97" i="1"/>
  <c r="AZ96" i="1"/>
  <c r="AY96" i="1"/>
  <c r="AX96" i="1"/>
  <c r="AW96" i="1"/>
  <c r="AV96" i="1"/>
  <c r="AU96" i="1"/>
  <c r="AT96" i="1"/>
  <c r="X96" i="1"/>
  <c r="N96" i="1"/>
  <c r="AZ95" i="1"/>
  <c r="AY95" i="1"/>
  <c r="AX95" i="1"/>
  <c r="AW95" i="1"/>
  <c r="AV95" i="1"/>
  <c r="AU95" i="1"/>
  <c r="AT95" i="1"/>
  <c r="X95" i="1"/>
  <c r="N95" i="1"/>
  <c r="AZ94" i="1"/>
  <c r="AY94" i="1"/>
  <c r="AX94" i="1"/>
  <c r="AW94" i="1"/>
  <c r="AV94" i="1"/>
  <c r="AU94" i="1"/>
  <c r="AT94" i="1"/>
  <c r="X94" i="1"/>
  <c r="N94" i="1"/>
  <c r="AZ93" i="1"/>
  <c r="AY93" i="1"/>
  <c r="AX93" i="1"/>
  <c r="AW93" i="1"/>
  <c r="AV93" i="1"/>
  <c r="AU93" i="1"/>
  <c r="AT93" i="1"/>
  <c r="X93" i="1"/>
  <c r="N93" i="1"/>
  <c r="AZ92" i="1"/>
  <c r="AY92" i="1"/>
  <c r="AX92" i="1"/>
  <c r="AW92" i="1"/>
  <c r="AV92" i="1"/>
  <c r="AU92" i="1"/>
  <c r="AT92" i="1"/>
  <c r="X92" i="1"/>
  <c r="N92" i="1"/>
  <c r="AZ91" i="1"/>
  <c r="AY91" i="1"/>
  <c r="AX91" i="1"/>
  <c r="AW91" i="1"/>
  <c r="AV91" i="1"/>
  <c r="AU91" i="1"/>
  <c r="AT91" i="1"/>
  <c r="X91" i="1"/>
  <c r="N91" i="1"/>
  <c r="AZ90" i="1"/>
  <c r="AY90" i="1"/>
  <c r="AX90" i="1"/>
  <c r="AW90" i="1"/>
  <c r="AV90" i="1"/>
  <c r="AU90" i="1"/>
  <c r="AT90" i="1"/>
  <c r="X90" i="1"/>
  <c r="N90" i="1"/>
  <c r="AZ89" i="1"/>
  <c r="AY89" i="1"/>
  <c r="AX89" i="1"/>
  <c r="AW89" i="1"/>
  <c r="AV89" i="1"/>
  <c r="AU89" i="1"/>
  <c r="AT89" i="1"/>
  <c r="X89" i="1"/>
  <c r="N89" i="1"/>
  <c r="AZ88" i="1"/>
  <c r="AY88" i="1"/>
  <c r="AX88" i="1"/>
  <c r="AW88" i="1"/>
  <c r="AV88" i="1"/>
  <c r="AU88" i="1"/>
  <c r="AT88" i="1"/>
  <c r="X88" i="1"/>
  <c r="N88" i="1"/>
  <c r="AZ87" i="1"/>
  <c r="AY87" i="1"/>
  <c r="AX87" i="1"/>
  <c r="AW87" i="1"/>
  <c r="AV87" i="1"/>
  <c r="AU87" i="1"/>
  <c r="AT87" i="1"/>
  <c r="X87" i="1"/>
  <c r="N87" i="1"/>
  <c r="AZ86" i="1"/>
  <c r="AY86" i="1"/>
  <c r="AX86" i="1"/>
  <c r="AW86" i="1"/>
  <c r="AV86" i="1"/>
  <c r="AU86" i="1"/>
  <c r="AT86" i="1"/>
  <c r="X86" i="1"/>
  <c r="N86" i="1"/>
  <c r="AZ85" i="1"/>
  <c r="AY85" i="1"/>
  <c r="AX85" i="1"/>
  <c r="AW85" i="1"/>
  <c r="AV85" i="1"/>
  <c r="AU85" i="1"/>
  <c r="AT85" i="1"/>
  <c r="X85" i="1"/>
  <c r="N85" i="1"/>
  <c r="AZ84" i="1"/>
  <c r="AY84" i="1"/>
  <c r="AX84" i="1"/>
  <c r="AW84" i="1"/>
  <c r="AV84" i="1"/>
  <c r="AU84" i="1"/>
  <c r="AT84" i="1"/>
  <c r="X84" i="1"/>
  <c r="N84" i="1"/>
  <c r="AZ83" i="1"/>
  <c r="AY83" i="1"/>
  <c r="AX83" i="1"/>
  <c r="AW83" i="1"/>
  <c r="AV83" i="1"/>
  <c r="AU83" i="1"/>
  <c r="AT83" i="1"/>
  <c r="X83" i="1"/>
  <c r="N83" i="1"/>
  <c r="AZ82" i="1"/>
  <c r="AY82" i="1"/>
  <c r="AX82" i="1"/>
  <c r="AW82" i="1"/>
  <c r="AV82" i="1"/>
  <c r="AU82" i="1"/>
  <c r="AT82" i="1"/>
  <c r="X82" i="1"/>
  <c r="N82" i="1"/>
  <c r="AZ81" i="1"/>
  <c r="AY81" i="1"/>
  <c r="AX81" i="1"/>
  <c r="AW81" i="1"/>
  <c r="AV81" i="1"/>
  <c r="AU81" i="1"/>
  <c r="AT81" i="1"/>
  <c r="X81" i="1"/>
  <c r="N81" i="1"/>
  <c r="AZ80" i="1"/>
  <c r="AY80" i="1"/>
  <c r="AX80" i="1"/>
  <c r="AW80" i="1"/>
  <c r="AV80" i="1"/>
  <c r="AU80" i="1"/>
  <c r="AT80" i="1"/>
  <c r="X80" i="1"/>
  <c r="N80" i="1"/>
  <c r="AZ79" i="1"/>
  <c r="AY79" i="1"/>
  <c r="AX79" i="1"/>
  <c r="AW79" i="1"/>
  <c r="AV79" i="1"/>
  <c r="AU79" i="1"/>
  <c r="AT79" i="1"/>
  <c r="X79" i="1"/>
  <c r="N79" i="1"/>
  <c r="AZ78" i="1"/>
  <c r="AY78" i="1"/>
  <c r="AX78" i="1"/>
  <c r="AW78" i="1"/>
  <c r="AV78" i="1"/>
  <c r="AU78" i="1"/>
  <c r="AT78" i="1"/>
  <c r="X78" i="1"/>
  <c r="N78" i="1"/>
  <c r="AZ77" i="1"/>
  <c r="AY77" i="1"/>
  <c r="AX77" i="1"/>
  <c r="AW77" i="1"/>
  <c r="AV77" i="1"/>
  <c r="AU77" i="1"/>
  <c r="AT77" i="1"/>
  <c r="X77" i="1"/>
  <c r="N77" i="1"/>
  <c r="AZ76" i="1"/>
  <c r="AY76" i="1"/>
  <c r="AX76" i="1"/>
  <c r="AW76" i="1"/>
  <c r="AV76" i="1"/>
  <c r="AU76" i="1"/>
  <c r="AT76" i="1"/>
  <c r="X76" i="1"/>
  <c r="N76" i="1"/>
  <c r="AZ75" i="1"/>
  <c r="AY75" i="1"/>
  <c r="AX75" i="1"/>
  <c r="AW75" i="1"/>
  <c r="AV75" i="1"/>
  <c r="AU75" i="1"/>
  <c r="AT75" i="1"/>
  <c r="X75" i="1"/>
  <c r="N75" i="1"/>
  <c r="AZ74" i="1"/>
  <c r="AY74" i="1"/>
  <c r="AX74" i="1"/>
  <c r="AW74" i="1"/>
  <c r="AV74" i="1"/>
  <c r="AU74" i="1"/>
  <c r="AT74" i="1"/>
  <c r="X74" i="1"/>
  <c r="N74" i="1"/>
  <c r="AZ73" i="1"/>
  <c r="AY73" i="1"/>
  <c r="AX73" i="1"/>
  <c r="AW73" i="1"/>
  <c r="AV73" i="1"/>
  <c r="AU73" i="1"/>
  <c r="AT73" i="1"/>
  <c r="X73" i="1"/>
  <c r="N73" i="1"/>
  <c r="AZ72" i="1"/>
  <c r="AY72" i="1"/>
  <c r="AX72" i="1"/>
  <c r="AW72" i="1"/>
  <c r="AV72" i="1"/>
  <c r="AU72" i="1"/>
  <c r="AT72" i="1"/>
  <c r="X72" i="1"/>
  <c r="N72" i="1"/>
  <c r="AZ71" i="1"/>
  <c r="AY71" i="1"/>
  <c r="AX71" i="1"/>
  <c r="AW71" i="1"/>
  <c r="AV71" i="1"/>
  <c r="AU71" i="1"/>
  <c r="AT71" i="1"/>
  <c r="X71" i="1"/>
  <c r="N71" i="1"/>
  <c r="AZ70" i="1"/>
  <c r="AY70" i="1"/>
  <c r="AX70" i="1"/>
  <c r="AW70" i="1"/>
  <c r="AV70" i="1"/>
  <c r="AU70" i="1"/>
  <c r="AT70" i="1"/>
  <c r="X70" i="1"/>
  <c r="N70" i="1"/>
  <c r="AZ69" i="1"/>
  <c r="AY69" i="1"/>
  <c r="AX69" i="1"/>
  <c r="AW69" i="1"/>
  <c r="AV69" i="1"/>
  <c r="AU69" i="1"/>
  <c r="AT69" i="1"/>
  <c r="X69" i="1"/>
  <c r="N69" i="1"/>
  <c r="X68" i="1"/>
  <c r="N68" i="1"/>
  <c r="AZ67" i="1"/>
  <c r="AY67" i="1"/>
  <c r="AX67" i="1"/>
  <c r="AW67" i="1"/>
  <c r="AV67" i="1"/>
  <c r="AU67" i="1"/>
  <c r="AT67" i="1"/>
  <c r="X67" i="1"/>
  <c r="N67" i="1"/>
  <c r="AZ66" i="1"/>
  <c r="AY66" i="1"/>
  <c r="AX66" i="1"/>
  <c r="AW66" i="1"/>
  <c r="AV66" i="1"/>
  <c r="AU66" i="1"/>
  <c r="AT66" i="1"/>
  <c r="X66" i="1"/>
  <c r="N66" i="1"/>
  <c r="AZ65" i="1"/>
  <c r="AY65" i="1"/>
  <c r="AX65" i="1"/>
  <c r="AW65" i="1"/>
  <c r="AV65" i="1"/>
  <c r="AU65" i="1"/>
  <c r="AT65" i="1"/>
  <c r="X65" i="1"/>
  <c r="N65" i="1"/>
  <c r="AZ64" i="1"/>
  <c r="AY64" i="1"/>
  <c r="AX64" i="1"/>
  <c r="AW64" i="1"/>
  <c r="AV64" i="1"/>
  <c r="AU64" i="1"/>
  <c r="AT64" i="1"/>
  <c r="X64" i="1"/>
  <c r="N64" i="1"/>
  <c r="AZ63" i="1"/>
  <c r="AY63" i="1"/>
  <c r="AX63" i="1"/>
  <c r="AW63" i="1"/>
  <c r="AV63" i="1"/>
  <c r="AU63" i="1"/>
  <c r="AT63" i="1"/>
  <c r="X63" i="1"/>
  <c r="N63" i="1"/>
  <c r="AZ62" i="1"/>
  <c r="AY62" i="1"/>
  <c r="AX62" i="1"/>
  <c r="AW62" i="1"/>
  <c r="AV62" i="1"/>
  <c r="AU62" i="1"/>
  <c r="AT62" i="1"/>
  <c r="X62" i="1"/>
  <c r="N62" i="1"/>
  <c r="AZ61" i="1"/>
  <c r="AY61" i="1"/>
  <c r="AX61" i="1"/>
  <c r="AW61" i="1"/>
  <c r="AV61" i="1"/>
  <c r="AU61" i="1"/>
  <c r="AT61" i="1"/>
  <c r="X61" i="1"/>
  <c r="N61" i="1"/>
  <c r="AZ60" i="1"/>
  <c r="AY60" i="1"/>
  <c r="AX60" i="1"/>
  <c r="AW60" i="1"/>
  <c r="AV60" i="1"/>
  <c r="AU60" i="1"/>
  <c r="AT60" i="1"/>
  <c r="X60" i="1"/>
  <c r="N60" i="1"/>
  <c r="X59" i="1"/>
  <c r="N59" i="1"/>
  <c r="X58" i="1"/>
  <c r="N58" i="1"/>
  <c r="X57" i="1"/>
  <c r="N57" i="1"/>
  <c r="AZ56" i="1"/>
  <c r="AY56" i="1"/>
  <c r="AX56" i="1"/>
  <c r="AW56" i="1"/>
  <c r="AV56" i="1"/>
  <c r="AU56" i="1"/>
  <c r="AT56" i="1"/>
  <c r="X56" i="1"/>
  <c r="N56" i="1"/>
  <c r="AZ55" i="1"/>
  <c r="AY55" i="1"/>
  <c r="AX55" i="1"/>
  <c r="AW55" i="1"/>
  <c r="AV55" i="1"/>
  <c r="AU55" i="1"/>
  <c r="AT55" i="1"/>
  <c r="X55" i="1"/>
  <c r="N55" i="1"/>
  <c r="AZ54" i="1"/>
  <c r="AY54" i="1"/>
  <c r="AX54" i="1"/>
  <c r="AW54" i="1"/>
  <c r="AV54" i="1"/>
  <c r="AU54" i="1"/>
  <c r="AT54" i="1"/>
  <c r="X54" i="1"/>
  <c r="N54" i="1"/>
  <c r="X53" i="1"/>
  <c r="N53" i="1"/>
  <c r="X52" i="1"/>
  <c r="N52" i="1"/>
  <c r="X51" i="1"/>
  <c r="N51" i="1"/>
  <c r="AZ50" i="1"/>
  <c r="AY50" i="1"/>
  <c r="AX50" i="1"/>
  <c r="AW50" i="1"/>
  <c r="AV50" i="1"/>
  <c r="AU50" i="1"/>
  <c r="AT50" i="1"/>
  <c r="X50" i="1"/>
  <c r="N50" i="1"/>
  <c r="X49" i="1"/>
  <c r="N49" i="1"/>
  <c r="AZ48" i="1"/>
  <c r="AY48" i="1"/>
  <c r="AX48" i="1"/>
  <c r="AW48" i="1"/>
  <c r="AV48" i="1"/>
  <c r="AU48" i="1"/>
  <c r="AT48" i="1"/>
  <c r="X48" i="1"/>
  <c r="N48" i="1"/>
  <c r="AZ47" i="1"/>
  <c r="AY47" i="1"/>
  <c r="AX47" i="1"/>
  <c r="AW47" i="1"/>
  <c r="AV47" i="1"/>
  <c r="AU47" i="1"/>
  <c r="AT47" i="1"/>
  <c r="X47" i="1"/>
  <c r="N47" i="1"/>
  <c r="AZ46" i="1"/>
  <c r="AY46" i="1"/>
  <c r="AX46" i="1"/>
  <c r="AW46" i="1"/>
  <c r="AV46" i="1"/>
  <c r="AU46" i="1"/>
  <c r="AT46" i="1"/>
  <c r="X46" i="1"/>
  <c r="N46" i="1"/>
  <c r="AZ45" i="1"/>
  <c r="AY45" i="1"/>
  <c r="AX45" i="1"/>
  <c r="AW45" i="1"/>
  <c r="AV45" i="1"/>
  <c r="AU45" i="1"/>
  <c r="AT45" i="1"/>
  <c r="X45" i="1"/>
  <c r="N45" i="1"/>
  <c r="X44" i="1"/>
  <c r="N44" i="1"/>
  <c r="AZ43" i="1"/>
  <c r="AY43" i="1"/>
  <c r="AX43" i="1"/>
  <c r="AW43" i="1"/>
  <c r="AV43" i="1"/>
  <c r="AU43" i="1"/>
  <c r="AT43" i="1"/>
  <c r="X43" i="1"/>
  <c r="N43" i="1"/>
  <c r="AZ42" i="1"/>
  <c r="AY42" i="1"/>
  <c r="AX42" i="1"/>
  <c r="AW42" i="1"/>
  <c r="AV42" i="1"/>
  <c r="AU42" i="1"/>
  <c r="AT42" i="1"/>
  <c r="X42" i="1"/>
  <c r="N42" i="1"/>
  <c r="AZ41" i="1"/>
  <c r="AY41" i="1"/>
  <c r="AX41" i="1"/>
  <c r="AW41" i="1"/>
  <c r="AV41" i="1"/>
  <c r="AU41" i="1"/>
  <c r="AT41" i="1"/>
  <c r="X41" i="1"/>
  <c r="N41" i="1"/>
  <c r="AZ40" i="1"/>
  <c r="AY40" i="1"/>
  <c r="AX40" i="1"/>
  <c r="AW40" i="1"/>
  <c r="AV40" i="1"/>
  <c r="AU40" i="1"/>
  <c r="AT40" i="1"/>
  <c r="X40" i="1"/>
  <c r="N40" i="1"/>
  <c r="AZ39" i="1"/>
  <c r="AY39" i="1"/>
  <c r="AX39" i="1"/>
  <c r="AW39" i="1"/>
  <c r="AV39" i="1"/>
  <c r="AU39" i="1"/>
  <c r="AT39" i="1"/>
  <c r="X39" i="1"/>
  <c r="N39" i="1"/>
  <c r="AZ38" i="1"/>
  <c r="AY38" i="1"/>
  <c r="AX38" i="1"/>
  <c r="AW38" i="1"/>
  <c r="AV38" i="1"/>
  <c r="AU38" i="1"/>
  <c r="AT38" i="1"/>
  <c r="X38" i="1"/>
  <c r="N38" i="1"/>
  <c r="AZ37" i="1"/>
  <c r="AY37" i="1"/>
  <c r="AX37" i="1"/>
  <c r="AW37" i="1"/>
  <c r="AV37" i="1"/>
  <c r="AU37" i="1"/>
  <c r="AT37" i="1"/>
  <c r="X37" i="1"/>
  <c r="N37" i="1"/>
  <c r="AZ36" i="1"/>
  <c r="AY36" i="1"/>
  <c r="AX36" i="1"/>
  <c r="AW36" i="1"/>
  <c r="AV36" i="1"/>
  <c r="AU36" i="1"/>
  <c r="AT36" i="1"/>
  <c r="X36" i="1"/>
  <c r="N36" i="1"/>
  <c r="AZ35" i="1"/>
  <c r="AY35" i="1"/>
  <c r="AX35" i="1"/>
  <c r="AW35" i="1"/>
  <c r="AV35" i="1"/>
  <c r="AU35" i="1"/>
  <c r="AT35" i="1"/>
  <c r="X35" i="1"/>
  <c r="N35" i="1"/>
  <c r="AZ34" i="1"/>
  <c r="AY34" i="1"/>
  <c r="AX34" i="1"/>
  <c r="AW34" i="1"/>
  <c r="AV34" i="1"/>
  <c r="AU34" i="1"/>
  <c r="AT34" i="1"/>
  <c r="X34" i="1"/>
  <c r="N34" i="1"/>
  <c r="AZ33" i="1"/>
  <c r="AY33" i="1"/>
  <c r="AX33" i="1"/>
  <c r="AW33" i="1"/>
  <c r="AV33" i="1"/>
  <c r="AU33" i="1"/>
  <c r="AT33" i="1"/>
  <c r="X33" i="1"/>
  <c r="N33" i="1"/>
  <c r="AZ32" i="1"/>
  <c r="AY32" i="1"/>
  <c r="AX32" i="1"/>
  <c r="AW32" i="1"/>
  <c r="AV32" i="1"/>
  <c r="AU32" i="1"/>
  <c r="AT32" i="1"/>
  <c r="X32" i="1"/>
  <c r="N32" i="1"/>
  <c r="AZ31" i="1"/>
  <c r="AY31" i="1"/>
  <c r="AX31" i="1"/>
  <c r="AW31" i="1"/>
  <c r="AV31" i="1"/>
  <c r="AU31" i="1"/>
  <c r="AT31" i="1"/>
  <c r="X31" i="1"/>
  <c r="N31" i="1"/>
  <c r="AZ30" i="1"/>
  <c r="AY30" i="1"/>
  <c r="AX30" i="1"/>
  <c r="AW30" i="1"/>
  <c r="AV30" i="1"/>
  <c r="AU30" i="1"/>
  <c r="AT30" i="1"/>
  <c r="X30" i="1"/>
  <c r="N30" i="1"/>
  <c r="AZ29" i="1"/>
  <c r="AY29" i="1"/>
  <c r="AX29" i="1"/>
  <c r="AW29" i="1"/>
  <c r="AV29" i="1"/>
  <c r="AU29" i="1"/>
  <c r="AT29" i="1"/>
  <c r="X29" i="1"/>
  <c r="N29" i="1"/>
  <c r="AZ28" i="1"/>
  <c r="AY28" i="1"/>
  <c r="AX28" i="1"/>
  <c r="AW28" i="1"/>
  <c r="AV28" i="1"/>
  <c r="AU28" i="1"/>
  <c r="AT28" i="1"/>
  <c r="X28" i="1"/>
  <c r="N28" i="1"/>
  <c r="AZ27" i="1"/>
  <c r="AY27" i="1"/>
  <c r="AX27" i="1"/>
  <c r="AW27" i="1"/>
  <c r="AV27" i="1"/>
  <c r="AU27" i="1"/>
  <c r="AT27" i="1"/>
  <c r="X27" i="1"/>
  <c r="N27" i="1"/>
  <c r="AZ26" i="1"/>
  <c r="AY26" i="1"/>
  <c r="AX26" i="1"/>
  <c r="AW26" i="1"/>
  <c r="AV26" i="1"/>
  <c r="AU26" i="1"/>
  <c r="AT26" i="1"/>
  <c r="X26" i="1"/>
  <c r="N26" i="1"/>
  <c r="AZ25" i="1"/>
  <c r="AY25" i="1"/>
  <c r="AX25" i="1"/>
  <c r="AW25" i="1"/>
  <c r="AV25" i="1"/>
  <c r="AU25" i="1"/>
  <c r="AT25" i="1"/>
  <c r="X25" i="1"/>
  <c r="N25" i="1"/>
  <c r="AZ24" i="1"/>
  <c r="AY24" i="1"/>
  <c r="AX24" i="1"/>
  <c r="AW24" i="1"/>
  <c r="AV24" i="1"/>
  <c r="AU24" i="1"/>
  <c r="AT24" i="1"/>
  <c r="X24" i="1"/>
  <c r="N24" i="1"/>
  <c r="AZ23" i="1"/>
  <c r="AY23" i="1"/>
  <c r="AX23" i="1"/>
  <c r="AW23" i="1"/>
  <c r="AV23" i="1"/>
  <c r="AU23" i="1"/>
  <c r="AT23" i="1"/>
  <c r="X23" i="1"/>
  <c r="N23" i="1"/>
  <c r="AZ22" i="1"/>
  <c r="AY22" i="1"/>
  <c r="AX22" i="1"/>
  <c r="AW22" i="1"/>
  <c r="AV22" i="1"/>
  <c r="AU22" i="1"/>
  <c r="AT22" i="1"/>
  <c r="X22" i="1"/>
  <c r="N22" i="1"/>
  <c r="AZ21" i="1"/>
  <c r="AY21" i="1"/>
  <c r="AX21" i="1"/>
  <c r="AW21" i="1"/>
  <c r="AV21" i="1"/>
  <c r="AU21" i="1"/>
  <c r="AT21" i="1"/>
  <c r="X21" i="1"/>
  <c r="N21" i="1"/>
  <c r="AZ20" i="1"/>
  <c r="AY20" i="1"/>
  <c r="AX20" i="1"/>
  <c r="AW20" i="1"/>
  <c r="AV20" i="1"/>
  <c r="AU20" i="1"/>
  <c r="AT20" i="1"/>
  <c r="X20" i="1"/>
  <c r="N20" i="1"/>
  <c r="AZ19" i="1"/>
  <c r="AY19" i="1"/>
  <c r="AX19" i="1"/>
  <c r="AW19" i="1"/>
  <c r="AV19" i="1"/>
  <c r="AU19" i="1"/>
  <c r="AT19" i="1"/>
  <c r="X19" i="1"/>
  <c r="N19" i="1"/>
  <c r="AZ18" i="1"/>
  <c r="AY18" i="1"/>
  <c r="AX18" i="1"/>
  <c r="AW18" i="1"/>
  <c r="AV18" i="1"/>
  <c r="AU18" i="1"/>
  <c r="AT18" i="1"/>
  <c r="X18" i="1"/>
  <c r="N18" i="1"/>
  <c r="AZ17" i="1"/>
  <c r="AY17" i="1"/>
  <c r="AX17" i="1"/>
  <c r="AW17" i="1"/>
  <c r="AV17" i="1"/>
  <c r="AU17" i="1"/>
  <c r="AT17" i="1"/>
  <c r="X17" i="1"/>
  <c r="N17" i="1"/>
  <c r="AZ16" i="1"/>
  <c r="AY16" i="1"/>
  <c r="AX16" i="1"/>
  <c r="AW16" i="1"/>
  <c r="AV16" i="1"/>
  <c r="AU16" i="1"/>
  <c r="AT16" i="1"/>
  <c r="X16" i="1"/>
  <c r="N16" i="1"/>
  <c r="AZ15" i="1"/>
  <c r="AY15" i="1"/>
  <c r="AX15" i="1"/>
  <c r="AW15" i="1"/>
  <c r="AV15" i="1"/>
  <c r="AU15" i="1"/>
  <c r="AT15" i="1"/>
  <c r="X15" i="1"/>
  <c r="N15" i="1"/>
  <c r="AZ14" i="1"/>
  <c r="AY14" i="1"/>
  <c r="AX14" i="1"/>
  <c r="AW14" i="1"/>
  <c r="AV14" i="1"/>
  <c r="AU14" i="1"/>
  <c r="AT14" i="1"/>
  <c r="X14" i="1"/>
  <c r="N14" i="1"/>
  <c r="AZ13" i="1"/>
  <c r="AY13" i="1"/>
  <c r="AX13" i="1"/>
  <c r="AW13" i="1"/>
  <c r="AV13" i="1"/>
  <c r="AU13" i="1"/>
  <c r="AT13" i="1"/>
  <c r="X13" i="1"/>
  <c r="N13" i="1"/>
  <c r="AZ12" i="1"/>
  <c r="AY12" i="1"/>
  <c r="AX12" i="1"/>
  <c r="AW12" i="1"/>
  <c r="AV12" i="1"/>
  <c r="AU12" i="1"/>
  <c r="AT12" i="1"/>
  <c r="X12" i="1"/>
  <c r="N12" i="1"/>
  <c r="AZ11" i="1"/>
  <c r="AY11" i="1"/>
  <c r="AX11" i="1"/>
  <c r="AW11" i="1"/>
  <c r="AV11" i="1"/>
  <c r="AU11" i="1"/>
  <c r="AT11" i="1"/>
  <c r="X11" i="1"/>
  <c r="N11" i="1"/>
  <c r="AZ10" i="1"/>
  <c r="AY10" i="1"/>
  <c r="AX10" i="1"/>
  <c r="AW10" i="1"/>
  <c r="AV10" i="1"/>
  <c r="AU10" i="1"/>
  <c r="AT10" i="1"/>
  <c r="X10" i="1"/>
  <c r="N10" i="1"/>
  <c r="AZ9" i="1"/>
  <c r="AY9" i="1"/>
  <c r="AX9" i="1"/>
  <c r="AW9" i="1"/>
  <c r="AV9" i="1"/>
  <c r="AU9" i="1"/>
  <c r="AT9" i="1"/>
  <c r="X9" i="1"/>
  <c r="N9" i="1"/>
  <c r="AZ8" i="1"/>
  <c r="AY8" i="1"/>
  <c r="AX8" i="1"/>
  <c r="AW8" i="1"/>
  <c r="AV8" i="1"/>
  <c r="AU8" i="1"/>
  <c r="AT8" i="1"/>
  <c r="X8" i="1"/>
  <c r="N8" i="1"/>
  <c r="AZ7" i="1"/>
  <c r="AY7" i="1"/>
  <c r="AX7" i="1"/>
  <c r="AW7" i="1"/>
  <c r="AV7" i="1"/>
  <c r="AU7" i="1"/>
  <c r="AT7" i="1"/>
  <c r="X7" i="1"/>
  <c r="N7" i="1"/>
  <c r="AZ6" i="1"/>
  <c r="AY6" i="1"/>
  <c r="AX6" i="1"/>
  <c r="AW6" i="1"/>
  <c r="AV6" i="1"/>
  <c r="AU6" i="1"/>
  <c r="AT6" i="1"/>
  <c r="X6" i="1"/>
  <c r="N6" i="1"/>
  <c r="AZ5" i="1"/>
  <c r="AY5" i="1"/>
  <c r="AX5" i="1"/>
  <c r="AW5" i="1"/>
  <c r="AV5" i="1"/>
  <c r="AU5" i="1"/>
  <c r="AT5" i="1"/>
  <c r="X5" i="1"/>
  <c r="N5" i="1"/>
  <c r="AZ4" i="1"/>
  <c r="AY4" i="1"/>
  <c r="AX4" i="1"/>
  <c r="AW4" i="1"/>
  <c r="AV4" i="1"/>
  <c r="AU4" i="1"/>
  <c r="AT4" i="1"/>
  <c r="X4" i="1"/>
  <c r="N4" i="1"/>
  <c r="AZ3" i="1"/>
  <c r="AY3" i="1"/>
  <c r="AX3" i="1"/>
  <c r="AW3" i="1"/>
  <c r="AV3" i="1"/>
  <c r="AU3" i="1"/>
  <c r="AT3" i="1"/>
  <c r="X3" i="1"/>
  <c r="N3" i="1"/>
</calcChain>
</file>

<file path=xl/sharedStrings.xml><?xml version="1.0" encoding="utf-8"?>
<sst xmlns="http://schemas.openxmlformats.org/spreadsheetml/2006/main" count="715" uniqueCount="231">
  <si>
    <t>ID</t>
  </si>
  <si>
    <t>Period</t>
  </si>
  <si>
    <t>VO2</t>
  </si>
  <si>
    <t>Fat_mass</t>
  </si>
  <si>
    <t>Lean_mass</t>
  </si>
  <si>
    <t>PTH01</t>
  </si>
  <si>
    <t>PTH02</t>
  </si>
  <si>
    <t>PTH03</t>
  </si>
  <si>
    <t>PTH04</t>
  </si>
  <si>
    <t>PTH05</t>
  </si>
  <si>
    <t>PTH06</t>
  </si>
  <si>
    <t>PTH07</t>
  </si>
  <si>
    <t>PTH08</t>
  </si>
  <si>
    <t>PTH10</t>
  </si>
  <si>
    <t>PTH11</t>
  </si>
  <si>
    <t>PTH12</t>
  </si>
  <si>
    <t>PTH13</t>
  </si>
  <si>
    <t>PTH14</t>
  </si>
  <si>
    <t>PTH15</t>
  </si>
  <si>
    <t>PTH16</t>
  </si>
  <si>
    <t>PTH17</t>
  </si>
  <si>
    <t>PTH18</t>
  </si>
  <si>
    <t>PTH40</t>
  </si>
  <si>
    <t>PTH41</t>
  </si>
  <si>
    <t>PTH42</t>
  </si>
  <si>
    <t>PTH43</t>
  </si>
  <si>
    <t>PTH44</t>
  </si>
  <si>
    <t>PTH45</t>
  </si>
  <si>
    <t>PTH46</t>
  </si>
  <si>
    <t>PTH47</t>
  </si>
  <si>
    <t>PTH48</t>
  </si>
  <si>
    <t>PTH49</t>
  </si>
  <si>
    <t>PTH50</t>
  </si>
  <si>
    <t>PTH51</t>
  </si>
  <si>
    <t>PTH52</t>
  </si>
  <si>
    <t>PTH53</t>
  </si>
  <si>
    <t>PTH54</t>
  </si>
  <si>
    <t>PTH55</t>
  </si>
  <si>
    <t>PTH56</t>
  </si>
  <si>
    <t>PTH57</t>
  </si>
  <si>
    <t>PTH58</t>
  </si>
  <si>
    <t>PTH59</t>
  </si>
  <si>
    <t>PTH60</t>
  </si>
  <si>
    <t>PTH61</t>
  </si>
  <si>
    <t>PTH62</t>
  </si>
  <si>
    <t>PTH63</t>
  </si>
  <si>
    <t>a</t>
  </si>
  <si>
    <t>b</t>
  </si>
  <si>
    <t>c</t>
  </si>
  <si>
    <t>VOP_T1</t>
  </si>
  <si>
    <t>VOP_T2</t>
  </si>
  <si>
    <t>VOP_T3</t>
  </si>
  <si>
    <t>VOP_Peak</t>
  </si>
  <si>
    <t>VOP_Average</t>
  </si>
  <si>
    <t>Fear_COVID</t>
  </si>
  <si>
    <t>Had_COVID</t>
  </si>
  <si>
    <t>No</t>
  </si>
  <si>
    <t>Yes</t>
  </si>
  <si>
    <t>Age</t>
  </si>
  <si>
    <t>Sex</t>
  </si>
  <si>
    <t>Male</t>
  </si>
  <si>
    <t>Female</t>
  </si>
  <si>
    <t>moderate</t>
  </si>
  <si>
    <t>high</t>
  </si>
  <si>
    <t>low</t>
  </si>
  <si>
    <t xml:space="preserve"> </t>
  </si>
  <si>
    <t>Class</t>
  </si>
  <si>
    <t>PSS_Score</t>
  </si>
  <si>
    <t>PSS_Classification</t>
  </si>
  <si>
    <t>PWV_1</t>
  </si>
  <si>
    <t>PWV_2</t>
  </si>
  <si>
    <t>PWV_3</t>
  </si>
  <si>
    <t>PWV_Average</t>
  </si>
  <si>
    <t>B_SP_1</t>
  </si>
  <si>
    <t>B_DP_1</t>
  </si>
  <si>
    <t>HR_1</t>
  </si>
  <si>
    <t>C_SP_1</t>
  </si>
  <si>
    <t>C_DP_1</t>
  </si>
  <si>
    <t>C_Aix_1</t>
  </si>
  <si>
    <t>C_Aix75_1</t>
  </si>
  <si>
    <t>B_SP_2</t>
  </si>
  <si>
    <t>B_DP_2</t>
  </si>
  <si>
    <t>HR_2</t>
  </si>
  <si>
    <t>C_SP_2</t>
  </si>
  <si>
    <t>C_DP_2</t>
  </si>
  <si>
    <t>C_Aix_2</t>
  </si>
  <si>
    <t>C_Aix75_2</t>
  </si>
  <si>
    <t>B_SP_3</t>
  </si>
  <si>
    <t>B_DP_3</t>
  </si>
  <si>
    <t>HR_3</t>
  </si>
  <si>
    <t>C_SP_3</t>
  </si>
  <si>
    <t>C_DP_3</t>
  </si>
  <si>
    <t>C_Aix_3</t>
  </si>
  <si>
    <t>C_Aix75_3</t>
  </si>
  <si>
    <t>B_SP_avg</t>
  </si>
  <si>
    <t>B_DP_avg</t>
  </si>
  <si>
    <t>HR_avg</t>
  </si>
  <si>
    <t>C_SP_avg</t>
  </si>
  <si>
    <t>C_DP_avg</t>
  </si>
  <si>
    <t>C_Aix_avg</t>
  </si>
  <si>
    <t>C_Aix75_avg</t>
  </si>
  <si>
    <t>Endo_function</t>
  </si>
  <si>
    <t>VOP</t>
  </si>
  <si>
    <t>DEXA</t>
  </si>
  <si>
    <t>COVID</t>
  </si>
  <si>
    <t>MENTAL</t>
  </si>
  <si>
    <t>IPAQ</t>
  </si>
  <si>
    <t xml:space="preserve">PWV </t>
  </si>
  <si>
    <t>PWA</t>
  </si>
  <si>
    <t>Total_Mets</t>
  </si>
  <si>
    <t>Sitting_Mins</t>
  </si>
  <si>
    <t>Subject</t>
  </si>
  <si>
    <t>Dairy [Cups]</t>
  </si>
  <si>
    <t>Fruits&amp;Veg w/ legumes&amp;FF [Cup]</t>
  </si>
  <si>
    <t>Fruits&amp;Veg w/ legumes w/o FF [Cup]</t>
  </si>
  <si>
    <t>Veg w/ legumes&amp;FF [Cups]</t>
  </si>
  <si>
    <t>Veg w/ legumes w/o FF [Cups]</t>
  </si>
  <si>
    <t>Fruit [Cups]</t>
  </si>
  <si>
    <t>Sweetened Beverages [tsp]</t>
  </si>
  <si>
    <t>WG</t>
  </si>
  <si>
    <t>Added Sugar</t>
  </si>
  <si>
    <t>Fiber</t>
  </si>
  <si>
    <t>Calcium</t>
  </si>
  <si>
    <t>PTH01A</t>
  </si>
  <si>
    <t>PTH01B</t>
  </si>
  <si>
    <t>PTH01C</t>
  </si>
  <si>
    <t>PTH02A</t>
  </si>
  <si>
    <t>PTH02B</t>
  </si>
  <si>
    <t>PTH02C</t>
  </si>
  <si>
    <t>PTH03A</t>
  </si>
  <si>
    <t>PTH03B</t>
  </si>
  <si>
    <t>PTH03C</t>
  </si>
  <si>
    <t>PTH04A</t>
  </si>
  <si>
    <t>PTH04B</t>
  </si>
  <si>
    <t>PTH04C</t>
  </si>
  <si>
    <t>PTH05A</t>
  </si>
  <si>
    <t>PTH05B</t>
  </si>
  <si>
    <t>PTH05C</t>
  </si>
  <si>
    <t>PTH06A</t>
  </si>
  <si>
    <t>PTH06B</t>
  </si>
  <si>
    <t>PTH06C</t>
  </si>
  <si>
    <t>PTH07A</t>
  </si>
  <si>
    <t>PTH07B</t>
  </si>
  <si>
    <t>PTH07C</t>
  </si>
  <si>
    <t>PTH08A</t>
  </si>
  <si>
    <t>PTH08B</t>
  </si>
  <si>
    <t>PTH08C</t>
  </si>
  <si>
    <t>PTH10A</t>
  </si>
  <si>
    <t>PTH10B</t>
  </si>
  <si>
    <t>PTH10C</t>
  </si>
  <si>
    <t>PTH11A</t>
  </si>
  <si>
    <t>PTH11B</t>
  </si>
  <si>
    <t>PTH11C</t>
  </si>
  <si>
    <t>PTH12A</t>
  </si>
  <si>
    <t>PTH12B</t>
  </si>
  <si>
    <t>PTH12C</t>
  </si>
  <si>
    <t>PTH13A</t>
  </si>
  <si>
    <t>PTH13B</t>
  </si>
  <si>
    <t>PTH13C</t>
  </si>
  <si>
    <t>PTH14A</t>
  </si>
  <si>
    <t>PTH14B</t>
  </si>
  <si>
    <t>PTH14C</t>
  </si>
  <si>
    <t>PTH15A</t>
  </si>
  <si>
    <t>PTH15B</t>
  </si>
  <si>
    <t>PTH15C</t>
  </si>
  <si>
    <t>PTH16A</t>
  </si>
  <si>
    <t>PTH16B</t>
  </si>
  <si>
    <t>PTH16C</t>
  </si>
  <si>
    <t>PTH17A</t>
  </si>
  <si>
    <t>PTH17B</t>
  </si>
  <si>
    <t>PTH17C</t>
  </si>
  <si>
    <t>PTH18A</t>
  </si>
  <si>
    <t>PTH18B</t>
  </si>
  <si>
    <t>PTH18C</t>
  </si>
  <si>
    <t>PTH40A</t>
  </si>
  <si>
    <t>PTH40B</t>
  </si>
  <si>
    <t>PTH41A</t>
  </si>
  <si>
    <t>PTH41B</t>
  </si>
  <si>
    <t>PTH42A</t>
  </si>
  <si>
    <t>PTH42B</t>
  </si>
  <si>
    <t>PTH43A</t>
  </si>
  <si>
    <t>PTH43B</t>
  </si>
  <si>
    <t>PTH44A</t>
  </si>
  <si>
    <t>PTH44B</t>
  </si>
  <si>
    <t>PTH45A</t>
  </si>
  <si>
    <t>PTH45B</t>
  </si>
  <si>
    <t>PTH46A</t>
  </si>
  <si>
    <t>PTH46B</t>
  </si>
  <si>
    <t>PTH47A</t>
  </si>
  <si>
    <t>PTH48A</t>
  </si>
  <si>
    <t>PTH48B</t>
  </si>
  <si>
    <t>PTH49A</t>
  </si>
  <si>
    <t>PTH49B</t>
  </si>
  <si>
    <t>PTH50A</t>
  </si>
  <si>
    <t>PTH50B</t>
  </si>
  <si>
    <t>PTH51A</t>
  </si>
  <si>
    <t>PTH51B</t>
  </si>
  <si>
    <t>PTH52A</t>
  </si>
  <si>
    <t>PTH52B</t>
  </si>
  <si>
    <t>PTH53A</t>
  </si>
  <si>
    <t>PTH53B</t>
  </si>
  <si>
    <t>PTH54A</t>
  </si>
  <si>
    <t>PTH54B</t>
  </si>
  <si>
    <t>PTH55A</t>
  </si>
  <si>
    <t>PTH55B</t>
  </si>
  <si>
    <t>PTH56A</t>
  </si>
  <si>
    <t>PTH56B</t>
  </si>
  <si>
    <t>PTH57A</t>
  </si>
  <si>
    <t>PTH57B</t>
  </si>
  <si>
    <t>PTH58A</t>
  </si>
  <si>
    <t>PTH58B</t>
  </si>
  <si>
    <t>PTH59A</t>
  </si>
  <si>
    <t>PTH59B</t>
  </si>
  <si>
    <t>PTH60A</t>
  </si>
  <si>
    <t>PTH60B</t>
  </si>
  <si>
    <t>PTH61A</t>
  </si>
  <si>
    <t>PTH61B</t>
  </si>
  <si>
    <t>PTH62A</t>
  </si>
  <si>
    <t>PTH62B</t>
  </si>
  <si>
    <t>PTH63A</t>
  </si>
  <si>
    <t>PTH63B</t>
  </si>
  <si>
    <t>Dairy</t>
  </si>
  <si>
    <t>Fruit</t>
  </si>
  <si>
    <t>Nutrition</t>
  </si>
  <si>
    <t>Added_Sugar</t>
  </si>
  <si>
    <t>Whole_Grains</t>
  </si>
  <si>
    <t>Veg_w_legumes_w_o_FF</t>
  </si>
  <si>
    <t xml:space="preserve">FruitsVeg_w_legumesFF </t>
  </si>
  <si>
    <t xml:space="preserve">FruitsVeg_w_legumes_w_o_FF </t>
  </si>
  <si>
    <t>Veg_w_legumesFF</t>
  </si>
  <si>
    <t xml:space="preserve">Sweetened_Beverages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</si>
</sst>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 New Roman"/>
      <family val="2"/>
    </font>
    <font>
      <sz val="8"/>
      <name val="Times New Roman"/>
      <family val="2"/>
    </font>
    <font>
      <sz val="12"/>
      <color rgb="FF9C0006"/>
      <name val="Times New Roman"/>
      <family val="2"/>
    </font>
    <font>
      <b/>
      <sz val="12"/>
      <color theme="1"/>
      <name val="Times New Roman"/>
      <family val="1"/>
    </font>
    <font>
      <sz val="12"/>
      <name val="Times New Roman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5" fillId="0" borderId="1" xfId="0" applyFont="1" applyBorder="1" applyAlignment="1">
      <alignment wrapText="1"/>
    </xf>
    <xf numFmtId="0" fontId="6" fillId="10" borderId="2" xfId="0" applyFont="1" applyFill="1" applyBorder="1" applyAlignment="1">
      <alignment wrapText="1"/>
    </xf>
    <xf numFmtId="0" fontId="6" fillId="11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7" fillId="13" borderId="2" xfId="0" applyFont="1" applyFill="1" applyBorder="1" applyAlignment="1">
      <alignment wrapText="1"/>
    </xf>
    <xf numFmtId="0" fontId="7" fillId="11" borderId="2" xfId="0" applyFont="1" applyFill="1" applyBorder="1" applyAlignment="1">
      <alignment wrapText="1"/>
    </xf>
    <xf numFmtId="0" fontId="7" fillId="14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16" borderId="1" xfId="0" applyFont="1" applyFill="1" applyBorder="1" applyAlignment="1">
      <alignment horizontal="center" wrapText="1"/>
    </xf>
    <xf numFmtId="0" fontId="8" fillId="7" borderId="4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2" borderId="0" xfId="1" applyNumberFormat="1" applyAlignment="1">
      <alignment horizontal="center"/>
    </xf>
    <xf numFmtId="0" fontId="2" fillId="2" borderId="0" xfId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F760-9077-4BF5-B7E9-793BD4F55615}">
  <dimension ref="A1:BK125"/>
  <sheetViews>
    <sheetView tabSelected="1" zoomScale="112" zoomScaleNormal="112" workbookViewId="0">
      <pane xSplit="1" topLeftCell="BC1" activePane="topRight" state="frozen"/>
      <selection pane="topRight" activeCell="BK2" sqref="BK2"/>
    </sheetView>
  </sheetViews>
  <sheetFormatPr defaultRowHeight="27.75" customHeight="1" x14ac:dyDescent="0.25"/>
  <cols>
    <col min="1" max="1" width="7" style="16" bestFit="1" customWidth="1"/>
    <col min="2" max="2" width="5.25" style="16" bestFit="1" customWidth="1"/>
    <col min="3" max="3" width="6.25" style="17" bestFit="1" customWidth="1"/>
    <col min="4" max="4" width="5.625" style="17" bestFit="1" customWidth="1"/>
    <col min="5" max="5" width="6.875" style="17" bestFit="1" customWidth="1"/>
    <col min="6" max="6" width="5.625" style="17" bestFit="1" customWidth="1"/>
    <col min="7" max="7" width="8.625" style="17" bestFit="1" customWidth="1"/>
    <col min="8" max="8" width="10" style="17" bestFit="1" customWidth="1"/>
    <col min="9" max="11" width="8.375" style="17" bestFit="1" customWidth="1"/>
    <col min="12" max="12" width="12.625" style="17" bestFit="1" customWidth="1"/>
    <col min="13" max="13" width="10" style="17" bestFit="1" customWidth="1"/>
    <col min="14" max="14" width="12.875" style="17" bestFit="1" customWidth="1"/>
    <col min="15" max="15" width="11.875" style="17" bestFit="1" customWidth="1"/>
    <col min="16" max="16" width="11.625" style="17" bestFit="1" customWidth="1"/>
    <col min="17" max="17" width="10" style="17" bestFit="1" customWidth="1"/>
    <col min="18" max="18" width="16.25" style="17" bestFit="1" customWidth="1"/>
    <col min="19" max="19" width="10.25" style="17" bestFit="1" customWidth="1"/>
    <col min="20" max="20" width="11.625" style="17" bestFit="1" customWidth="1"/>
    <col min="21" max="23" width="7.5" style="17" bestFit="1" customWidth="1"/>
    <col min="24" max="24" width="13.125" style="17" bestFit="1" customWidth="1"/>
    <col min="25" max="25" width="7.75" style="17" bestFit="1" customWidth="1"/>
    <col min="26" max="26" width="8" style="17" bestFit="1" customWidth="1"/>
    <col min="27" max="27" width="6.625" style="17" bestFit="1" customWidth="1"/>
    <col min="28" max="28" width="7.75" style="17" bestFit="1" customWidth="1"/>
    <col min="29" max="30" width="8" style="17" bestFit="1" customWidth="1"/>
    <col min="31" max="31" width="10" style="17" bestFit="1" customWidth="1"/>
    <col min="32" max="32" width="7.75" style="17" bestFit="1" customWidth="1"/>
    <col min="33" max="33" width="8" style="17" bestFit="1" customWidth="1"/>
    <col min="34" max="34" width="6.625" style="17" bestFit="1" customWidth="1"/>
    <col min="35" max="35" width="7.75" style="17" bestFit="1" customWidth="1"/>
    <col min="36" max="37" width="8" style="17" bestFit="1" customWidth="1"/>
    <col min="38" max="38" width="10" style="17" bestFit="1" customWidth="1"/>
    <col min="39" max="39" width="7.75" style="17" bestFit="1" customWidth="1"/>
    <col min="40" max="40" width="8" style="17" bestFit="1" customWidth="1"/>
    <col min="41" max="41" width="5.875" style="17" bestFit="1" customWidth="1"/>
    <col min="42" max="42" width="7.75" style="17" bestFit="1" customWidth="1"/>
    <col min="43" max="44" width="8" style="17" bestFit="1" customWidth="1"/>
    <col min="45" max="45" width="10" style="17" bestFit="1" customWidth="1"/>
    <col min="46" max="46" width="9.5" style="17" bestFit="1" customWidth="1"/>
    <col min="47" max="47" width="9.875" style="17" bestFit="1" customWidth="1"/>
    <col min="48" max="48" width="7.625" style="17" bestFit="1" customWidth="1"/>
    <col min="49" max="49" width="9.5" style="17" bestFit="1" customWidth="1"/>
    <col min="50" max="51" width="9.875" style="17" bestFit="1" customWidth="1"/>
    <col min="52" max="52" width="11.875" style="17" bestFit="1" customWidth="1"/>
    <col min="53" max="53" width="5.5" style="17" bestFit="1" customWidth="1"/>
    <col min="54" max="54" width="25.625" style="17" bestFit="1" customWidth="1"/>
    <col min="55" max="55" width="29" style="17" bestFit="1" customWidth="1"/>
    <col min="56" max="56" width="18.625" style="17" bestFit="1" customWidth="1"/>
    <col min="57" max="57" width="22.25" style="17" bestFit="1" customWidth="1"/>
    <col min="58" max="58" width="4.875" style="17" bestFit="1" customWidth="1"/>
    <col min="59" max="59" width="18.75" style="17" bestFit="1" customWidth="1"/>
    <col min="60" max="60" width="12.5" style="17" bestFit="1" customWidth="1"/>
    <col min="61" max="61" width="11.875" style="17" bestFit="1" customWidth="1"/>
    <col min="62" max="62" width="5.625" style="17" bestFit="1" customWidth="1"/>
    <col min="63" max="63" width="7.625" style="17" bestFit="1" customWidth="1"/>
    <col min="64" max="16384" width="9" style="17"/>
  </cols>
  <sheetData>
    <row r="1" spans="1:63" ht="27.75" customHeight="1" x14ac:dyDescent="0.25">
      <c r="G1" s="24" t="s">
        <v>103</v>
      </c>
      <c r="H1" s="24"/>
      <c r="I1" s="25" t="s">
        <v>102</v>
      </c>
      <c r="J1" s="26"/>
      <c r="K1" s="26"/>
      <c r="L1" s="26"/>
      <c r="M1" s="26"/>
      <c r="N1" s="26"/>
      <c r="O1" s="22" t="s">
        <v>104</v>
      </c>
      <c r="P1" s="22"/>
      <c r="Q1" s="27" t="s">
        <v>105</v>
      </c>
      <c r="R1" s="27"/>
      <c r="S1" s="28" t="s">
        <v>106</v>
      </c>
      <c r="T1" s="28"/>
      <c r="U1" s="29" t="s">
        <v>107</v>
      </c>
      <c r="V1" s="29"/>
      <c r="W1" s="29"/>
      <c r="X1" s="29"/>
      <c r="Y1" s="23" t="s">
        <v>108</v>
      </c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2" t="s">
        <v>223</v>
      </c>
      <c r="BB1" s="22"/>
      <c r="BC1" s="22"/>
      <c r="BD1" s="22"/>
      <c r="BE1" s="22"/>
      <c r="BF1" s="22"/>
      <c r="BG1" s="22"/>
      <c r="BH1" s="22"/>
      <c r="BI1" s="22"/>
      <c r="BJ1" s="22"/>
      <c r="BK1" s="22"/>
    </row>
    <row r="2" spans="1:63" s="18" customFormat="1" ht="15.75" x14ac:dyDescent="0.25">
      <c r="A2" s="18" t="s">
        <v>0</v>
      </c>
      <c r="B2" s="18" t="s">
        <v>66</v>
      </c>
      <c r="C2" s="18" t="s">
        <v>1</v>
      </c>
      <c r="D2" s="18" t="s">
        <v>58</v>
      </c>
      <c r="E2" s="18" t="s">
        <v>59</v>
      </c>
      <c r="F2" s="18" t="s">
        <v>2</v>
      </c>
      <c r="G2" s="18" t="s">
        <v>3</v>
      </c>
      <c r="H2" s="18" t="s">
        <v>4</v>
      </c>
      <c r="I2" s="18" t="s">
        <v>49</v>
      </c>
      <c r="J2" s="18" t="s">
        <v>50</v>
      </c>
      <c r="K2" s="18" t="s">
        <v>51</v>
      </c>
      <c r="L2" s="18" t="s">
        <v>53</v>
      </c>
      <c r="M2" s="18" t="s">
        <v>52</v>
      </c>
      <c r="N2" s="18" t="s">
        <v>101</v>
      </c>
      <c r="O2" s="18" t="s">
        <v>54</v>
      </c>
      <c r="P2" s="18" t="s">
        <v>55</v>
      </c>
      <c r="Q2" s="18" t="s">
        <v>67</v>
      </c>
      <c r="R2" s="18" t="s">
        <v>68</v>
      </c>
      <c r="S2" s="19" t="s">
        <v>109</v>
      </c>
      <c r="T2" s="19" t="s">
        <v>110</v>
      </c>
      <c r="U2" s="19" t="s">
        <v>69</v>
      </c>
      <c r="V2" s="19" t="s">
        <v>70</v>
      </c>
      <c r="W2" s="19" t="s">
        <v>71</v>
      </c>
      <c r="X2" s="19" t="s">
        <v>72</v>
      </c>
      <c r="Y2" s="19" t="s">
        <v>73</v>
      </c>
      <c r="Z2" s="19" t="s">
        <v>74</v>
      </c>
      <c r="AA2" s="19" t="s">
        <v>75</v>
      </c>
      <c r="AB2" s="19" t="s">
        <v>76</v>
      </c>
      <c r="AC2" s="19" t="s">
        <v>77</v>
      </c>
      <c r="AD2" s="19" t="s">
        <v>78</v>
      </c>
      <c r="AE2" s="19" t="s">
        <v>79</v>
      </c>
      <c r="AF2" s="19" t="s">
        <v>80</v>
      </c>
      <c r="AG2" s="19" t="s">
        <v>81</v>
      </c>
      <c r="AH2" s="19" t="s">
        <v>82</v>
      </c>
      <c r="AI2" s="19" t="s">
        <v>83</v>
      </c>
      <c r="AJ2" s="19" t="s">
        <v>84</v>
      </c>
      <c r="AK2" s="19" t="s">
        <v>85</v>
      </c>
      <c r="AL2" s="19" t="s">
        <v>86</v>
      </c>
      <c r="AM2" s="19" t="s">
        <v>87</v>
      </c>
      <c r="AN2" s="19" t="s">
        <v>88</v>
      </c>
      <c r="AO2" s="19" t="s">
        <v>89</v>
      </c>
      <c r="AP2" s="19" t="s">
        <v>90</v>
      </c>
      <c r="AQ2" s="19" t="s">
        <v>91</v>
      </c>
      <c r="AR2" s="19" t="s">
        <v>92</v>
      </c>
      <c r="AS2" s="19" t="s">
        <v>93</v>
      </c>
      <c r="AT2" s="19" t="s">
        <v>94</v>
      </c>
      <c r="AU2" s="19" t="s">
        <v>95</v>
      </c>
      <c r="AV2" s="19" t="s">
        <v>96</v>
      </c>
      <c r="AW2" s="19" t="s">
        <v>97</v>
      </c>
      <c r="AX2" s="19" t="s">
        <v>98</v>
      </c>
      <c r="AY2" s="19" t="s">
        <v>99</v>
      </c>
      <c r="AZ2" s="19" t="s">
        <v>100</v>
      </c>
      <c r="BA2" t="s">
        <v>221</v>
      </c>
      <c r="BB2" t="s">
        <v>227</v>
      </c>
      <c r="BC2" t="s">
        <v>228</v>
      </c>
      <c r="BD2" t="s">
        <v>229</v>
      </c>
      <c r="BE2" t="s">
        <v>226</v>
      </c>
      <c r="BF2" t="s">
        <v>222</v>
      </c>
      <c r="BG2" t="s">
        <v>230</v>
      </c>
      <c r="BH2" t="s">
        <v>225</v>
      </c>
      <c r="BI2" t="s">
        <v>224</v>
      </c>
      <c r="BJ2" t="s">
        <v>121</v>
      </c>
      <c r="BK2" t="s">
        <v>122</v>
      </c>
    </row>
    <row r="3" spans="1:63" ht="27.75" customHeight="1" x14ac:dyDescent="0.25">
      <c r="A3" s="16" t="s">
        <v>5</v>
      </c>
      <c r="B3" s="16">
        <v>23</v>
      </c>
      <c r="C3" s="17" t="s">
        <v>46</v>
      </c>
      <c r="D3" s="17">
        <v>23</v>
      </c>
      <c r="E3" s="17" t="s">
        <v>60</v>
      </c>
      <c r="F3" s="17">
        <v>48.3</v>
      </c>
      <c r="G3" s="17">
        <v>17.8</v>
      </c>
      <c r="H3" s="17">
        <v>82.2</v>
      </c>
      <c r="I3" s="17">
        <v>3.29</v>
      </c>
      <c r="J3" s="17">
        <v>3.44</v>
      </c>
      <c r="K3" s="17">
        <v>3.27</v>
      </c>
      <c r="L3" s="17">
        <v>3.3333333330000001</v>
      </c>
      <c r="M3" s="17">
        <v>9.39</v>
      </c>
      <c r="N3" s="17">
        <f>(M3-L3)/L3</f>
        <v>1.8170000002816999</v>
      </c>
      <c r="O3" s="20"/>
      <c r="P3" s="17" t="s">
        <v>56</v>
      </c>
      <c r="Q3" s="17">
        <v>17</v>
      </c>
      <c r="R3" s="17" t="s">
        <v>62</v>
      </c>
      <c r="S3" s="17">
        <v>1792</v>
      </c>
      <c r="T3" s="17">
        <v>4120</v>
      </c>
      <c r="U3" s="17">
        <v>4.8</v>
      </c>
      <c r="V3" s="17">
        <v>4.9000000000000004</v>
      </c>
      <c r="X3" s="17">
        <f t="shared" ref="X3:X66" si="0">AVERAGE(U3:W3)</f>
        <v>4.8499999999999996</v>
      </c>
      <c r="Y3" s="17">
        <v>137</v>
      </c>
      <c r="Z3" s="17">
        <v>75</v>
      </c>
      <c r="AA3" s="17">
        <v>65</v>
      </c>
      <c r="AB3" s="17">
        <v>116</v>
      </c>
      <c r="AC3" s="17">
        <v>78</v>
      </c>
      <c r="AD3" s="17">
        <v>2</v>
      </c>
      <c r="AE3" s="17">
        <v>-3</v>
      </c>
      <c r="AF3" s="17">
        <v>136</v>
      </c>
      <c r="AG3" s="17">
        <v>70</v>
      </c>
      <c r="AH3" s="17">
        <v>66</v>
      </c>
      <c r="AI3" s="17">
        <v>114</v>
      </c>
      <c r="AJ3" s="17">
        <v>72</v>
      </c>
      <c r="AK3" s="17">
        <v>7</v>
      </c>
      <c r="AL3" s="17">
        <v>3</v>
      </c>
      <c r="AM3" s="17">
        <v>105</v>
      </c>
      <c r="AN3" s="17">
        <v>71</v>
      </c>
      <c r="AO3" s="17">
        <v>67</v>
      </c>
      <c r="AP3" s="17">
        <v>93</v>
      </c>
      <c r="AQ3" s="17">
        <v>71</v>
      </c>
      <c r="AR3" s="17">
        <v>-3</v>
      </c>
      <c r="AS3" s="17">
        <v>-7</v>
      </c>
      <c r="AT3" s="17">
        <f t="shared" ref="AT3:AZ39" si="1">AVERAGE(Z3,AF3,AM3)</f>
        <v>105.33333333333333</v>
      </c>
      <c r="AU3" s="17">
        <f t="shared" si="1"/>
        <v>68.666666666666671</v>
      </c>
      <c r="AV3" s="17">
        <f t="shared" si="1"/>
        <v>83</v>
      </c>
      <c r="AW3" s="17">
        <f t="shared" si="1"/>
        <v>95</v>
      </c>
      <c r="AX3" s="17">
        <f t="shared" si="1"/>
        <v>48.333333333333336</v>
      </c>
      <c r="AY3" s="17">
        <f t="shared" si="1"/>
        <v>0.33333333333333331</v>
      </c>
      <c r="AZ3" s="17">
        <f t="shared" si="1"/>
        <v>44</v>
      </c>
      <c r="BA3" s="17">
        <v>1.5917866000000001</v>
      </c>
      <c r="BB3" s="17">
        <v>3.8359570430000001</v>
      </c>
      <c r="BC3" s="17">
        <v>3.687532714</v>
      </c>
      <c r="BD3" s="17">
        <v>2.4015270179999999</v>
      </c>
      <c r="BE3" s="17">
        <v>2.275795413</v>
      </c>
      <c r="BF3" s="17">
        <v>1.2590784829999999</v>
      </c>
      <c r="BG3" s="17">
        <v>5.8721543340000002</v>
      </c>
      <c r="BH3" s="17">
        <v>0.93171062299999996</v>
      </c>
      <c r="BI3" s="17">
        <v>15.08247557</v>
      </c>
      <c r="BJ3" s="17">
        <v>24.065882049999999</v>
      </c>
      <c r="BK3" s="17">
        <v>1086.33682</v>
      </c>
    </row>
    <row r="4" spans="1:63" ht="27.75" customHeight="1" x14ac:dyDescent="0.25">
      <c r="A4" s="16" t="s">
        <v>6</v>
      </c>
      <c r="B4" s="16">
        <v>23</v>
      </c>
      <c r="C4" s="17" t="s">
        <v>46</v>
      </c>
      <c r="D4" s="17">
        <v>25</v>
      </c>
      <c r="E4" s="17" t="s">
        <v>60</v>
      </c>
      <c r="F4" s="17">
        <v>40.4</v>
      </c>
      <c r="G4" s="17">
        <v>26.3</v>
      </c>
      <c r="H4" s="17">
        <v>73.7</v>
      </c>
      <c r="I4" s="17">
        <v>1.94</v>
      </c>
      <c r="J4" s="17">
        <v>1.74</v>
      </c>
      <c r="K4" s="17">
        <v>1.92</v>
      </c>
      <c r="L4" s="17">
        <v>1.8666666670000001</v>
      </c>
      <c r="M4" s="17">
        <v>10.119999999999999</v>
      </c>
      <c r="N4" s="17">
        <f t="shared" ref="N4:N67" si="2">(M4-L4)/L4</f>
        <v>4.4214285704604581</v>
      </c>
      <c r="O4" s="20"/>
      <c r="P4" s="17" t="s">
        <v>57</v>
      </c>
      <c r="Q4" s="17">
        <v>28</v>
      </c>
      <c r="R4" s="17" t="s">
        <v>63</v>
      </c>
      <c r="S4" s="17">
        <v>3051</v>
      </c>
      <c r="T4" s="17">
        <v>3600</v>
      </c>
      <c r="U4" s="17">
        <v>6.3</v>
      </c>
      <c r="V4" s="17">
        <v>6.3</v>
      </c>
      <c r="X4" s="17">
        <f t="shared" si="0"/>
        <v>6.3</v>
      </c>
      <c r="Y4" s="17">
        <v>144</v>
      </c>
      <c r="Z4" s="17">
        <v>92</v>
      </c>
      <c r="AA4" s="17">
        <v>79</v>
      </c>
      <c r="AB4" s="17">
        <v>131</v>
      </c>
      <c r="AC4" s="17">
        <v>93</v>
      </c>
      <c r="AD4" s="17">
        <v>26</v>
      </c>
      <c r="AE4" s="17">
        <v>28</v>
      </c>
      <c r="AF4" s="17">
        <v>140</v>
      </c>
      <c r="AG4" s="17">
        <v>89</v>
      </c>
      <c r="AH4" s="17">
        <v>81</v>
      </c>
      <c r="AI4" s="17">
        <v>125</v>
      </c>
      <c r="AJ4" s="17">
        <v>91</v>
      </c>
      <c r="AK4" s="17">
        <v>17</v>
      </c>
      <c r="AL4" s="17">
        <v>20</v>
      </c>
      <c r="AT4" s="17">
        <f t="shared" si="1"/>
        <v>116</v>
      </c>
      <c r="AU4" s="17">
        <f t="shared" si="1"/>
        <v>84</v>
      </c>
      <c r="AV4" s="17">
        <f t="shared" si="1"/>
        <v>106</v>
      </c>
      <c r="AW4" s="17">
        <f t="shared" si="1"/>
        <v>109</v>
      </c>
      <c r="AX4" s="17">
        <f t="shared" si="1"/>
        <v>58.5</v>
      </c>
      <c r="AY4" s="17">
        <f t="shared" si="1"/>
        <v>22.5</v>
      </c>
      <c r="AZ4" s="17">
        <f t="shared" si="1"/>
        <v>80</v>
      </c>
      <c r="BA4" s="17">
        <v>1.262896368</v>
      </c>
      <c r="BB4" s="17">
        <v>1.99456604</v>
      </c>
      <c r="BC4" s="17">
        <v>1.790780501</v>
      </c>
      <c r="BD4" s="17">
        <v>1.4332864350000001</v>
      </c>
      <c r="BE4" s="17">
        <v>1.264956932</v>
      </c>
      <c r="BF4" s="17">
        <v>0.486912709</v>
      </c>
      <c r="BG4" s="17">
        <v>12.54097252</v>
      </c>
      <c r="BH4" s="17">
        <v>0.46480761399999998</v>
      </c>
      <c r="BI4" s="17">
        <v>22.555704479999999</v>
      </c>
      <c r="BJ4" s="17">
        <v>14.839910529999999</v>
      </c>
      <c r="BK4" s="17">
        <v>888.5045576</v>
      </c>
    </row>
    <row r="5" spans="1:63" ht="27.75" customHeight="1" x14ac:dyDescent="0.25">
      <c r="A5" s="16" t="s">
        <v>7</v>
      </c>
      <c r="B5" s="16">
        <v>23</v>
      </c>
      <c r="C5" s="17" t="s">
        <v>46</v>
      </c>
      <c r="D5" s="17">
        <v>22</v>
      </c>
      <c r="E5" s="17" t="s">
        <v>61</v>
      </c>
      <c r="F5" s="17">
        <v>33.299999999999997</v>
      </c>
      <c r="G5" s="17">
        <v>37.6</v>
      </c>
      <c r="H5" s="17">
        <v>62.4</v>
      </c>
      <c r="I5" s="17">
        <v>2.78</v>
      </c>
      <c r="J5" s="17">
        <v>1.98</v>
      </c>
      <c r="K5" s="17">
        <v>1.1499999999999999</v>
      </c>
      <c r="L5" s="17">
        <v>1.97</v>
      </c>
      <c r="M5" s="17">
        <v>3.59</v>
      </c>
      <c r="N5" s="17">
        <f t="shared" si="2"/>
        <v>0.82233502538071057</v>
      </c>
      <c r="O5" s="20"/>
      <c r="P5" s="17" t="s">
        <v>57</v>
      </c>
      <c r="Q5" s="17">
        <v>18</v>
      </c>
      <c r="R5" s="17" t="s">
        <v>62</v>
      </c>
      <c r="S5" s="17">
        <v>1257</v>
      </c>
      <c r="T5" s="17">
        <v>4170</v>
      </c>
      <c r="U5" s="17">
        <v>6.6</v>
      </c>
      <c r="V5" s="17">
        <v>6.3</v>
      </c>
      <c r="X5" s="17">
        <f t="shared" si="0"/>
        <v>6.4499999999999993</v>
      </c>
      <c r="Y5" s="17">
        <v>124</v>
      </c>
      <c r="Z5" s="17">
        <v>78</v>
      </c>
      <c r="AA5" s="17">
        <v>79</v>
      </c>
      <c r="AB5" s="17">
        <v>110</v>
      </c>
      <c r="AC5" s="17">
        <v>79</v>
      </c>
      <c r="AD5" s="17">
        <v>14</v>
      </c>
      <c r="AE5" s="17">
        <v>16</v>
      </c>
      <c r="AF5" s="17">
        <v>121</v>
      </c>
      <c r="AG5" s="17">
        <v>78</v>
      </c>
      <c r="AH5" s="17">
        <v>70</v>
      </c>
      <c r="AI5" s="17">
        <v>107</v>
      </c>
      <c r="AJ5" s="17">
        <v>77</v>
      </c>
      <c r="AK5" s="17">
        <v>11</v>
      </c>
      <c r="AL5" s="17">
        <v>9</v>
      </c>
      <c r="AM5" s="17">
        <v>116</v>
      </c>
      <c r="AN5" s="17">
        <v>75</v>
      </c>
      <c r="AO5" s="17">
        <v>75</v>
      </c>
      <c r="AP5" s="17">
        <v>104</v>
      </c>
      <c r="AQ5" s="17">
        <v>77</v>
      </c>
      <c r="AR5" s="17">
        <v>14</v>
      </c>
      <c r="AS5" s="17">
        <v>14</v>
      </c>
      <c r="AT5" s="17">
        <f t="shared" si="1"/>
        <v>105</v>
      </c>
      <c r="AU5" s="17">
        <f t="shared" si="1"/>
        <v>77.333333333333329</v>
      </c>
      <c r="AV5" s="17">
        <f t="shared" si="1"/>
        <v>85</v>
      </c>
      <c r="AW5" s="17">
        <f t="shared" si="1"/>
        <v>96.666666666666671</v>
      </c>
      <c r="AX5" s="17">
        <f t="shared" si="1"/>
        <v>56</v>
      </c>
      <c r="AY5" s="17">
        <f t="shared" si="1"/>
        <v>13.666666666666666</v>
      </c>
      <c r="AZ5" s="17">
        <f t="shared" si="1"/>
        <v>48</v>
      </c>
      <c r="BA5" s="17">
        <v>1.2493850500000001</v>
      </c>
      <c r="BB5" s="17">
        <v>2.361974359</v>
      </c>
      <c r="BC5" s="17">
        <v>2.2339960140000001</v>
      </c>
      <c r="BD5" s="17">
        <v>1.277743541</v>
      </c>
      <c r="BE5" s="17">
        <v>1.1571366089999999</v>
      </c>
      <c r="BF5" s="17">
        <v>0.99497932</v>
      </c>
      <c r="BG5" s="17">
        <v>3.6459368630000002</v>
      </c>
      <c r="BH5" s="17">
        <v>0.77392499800000003</v>
      </c>
      <c r="BI5" s="17">
        <v>10.594156399999999</v>
      </c>
      <c r="BJ5" s="17">
        <v>14.76897716</v>
      </c>
      <c r="BK5" s="17">
        <v>856.19129290000001</v>
      </c>
    </row>
    <row r="6" spans="1:63" ht="27.75" customHeight="1" x14ac:dyDescent="0.25">
      <c r="A6" s="16" t="s">
        <v>8</v>
      </c>
      <c r="B6" s="16">
        <v>23</v>
      </c>
      <c r="C6" s="17" t="s">
        <v>46</v>
      </c>
      <c r="D6" s="17">
        <v>30</v>
      </c>
      <c r="E6" s="17" t="s">
        <v>61</v>
      </c>
      <c r="F6" s="17">
        <v>47.9</v>
      </c>
      <c r="G6" s="17">
        <v>32.6</v>
      </c>
      <c r="H6" s="17">
        <v>67.400000000000006</v>
      </c>
      <c r="I6" s="17">
        <v>2.72</v>
      </c>
      <c r="J6" s="17">
        <v>2.48</v>
      </c>
      <c r="K6" s="17">
        <v>2.91</v>
      </c>
      <c r="L6" s="17">
        <v>2.7033333329999998</v>
      </c>
      <c r="M6" s="17">
        <v>45.27</v>
      </c>
      <c r="N6" s="17">
        <f t="shared" si="2"/>
        <v>15.745992603791125</v>
      </c>
      <c r="O6" s="20"/>
      <c r="P6" s="17" t="s">
        <v>57</v>
      </c>
      <c r="Q6" s="17">
        <v>16</v>
      </c>
      <c r="R6" s="17" t="s">
        <v>62</v>
      </c>
      <c r="S6" s="17">
        <v>1756</v>
      </c>
      <c r="T6" s="17">
        <v>4320</v>
      </c>
      <c r="U6" s="17">
        <v>5.4</v>
      </c>
      <c r="V6" s="17">
        <v>5.0999999999999996</v>
      </c>
      <c r="X6" s="17">
        <f t="shared" si="0"/>
        <v>5.25</v>
      </c>
      <c r="Y6" s="17">
        <v>114</v>
      </c>
      <c r="Z6" s="17">
        <v>64</v>
      </c>
      <c r="AA6" s="17">
        <v>69</v>
      </c>
      <c r="AB6" s="17">
        <v>94</v>
      </c>
      <c r="AC6" s="17">
        <v>66</v>
      </c>
      <c r="AD6" s="17">
        <v>-11</v>
      </c>
      <c r="AE6" s="17">
        <v>-14</v>
      </c>
      <c r="AF6" s="17">
        <v>103</v>
      </c>
      <c r="AG6" s="17">
        <v>61</v>
      </c>
      <c r="AH6" s="17">
        <v>73</v>
      </c>
      <c r="AI6" s="17">
        <v>86</v>
      </c>
      <c r="AJ6" s="17">
        <v>63</v>
      </c>
      <c r="AK6" s="17">
        <v>-19</v>
      </c>
      <c r="AL6" s="17">
        <v>-20</v>
      </c>
      <c r="AT6" s="17">
        <f t="shared" si="1"/>
        <v>83.5</v>
      </c>
      <c r="AU6" s="17">
        <f t="shared" si="1"/>
        <v>65</v>
      </c>
      <c r="AV6" s="17">
        <f t="shared" si="1"/>
        <v>83.5</v>
      </c>
      <c r="AW6" s="17">
        <f t="shared" si="1"/>
        <v>76</v>
      </c>
      <c r="AX6" s="17">
        <f t="shared" si="1"/>
        <v>26</v>
      </c>
      <c r="AY6" s="17">
        <f t="shared" si="1"/>
        <v>-16.5</v>
      </c>
      <c r="AZ6" s="17">
        <f t="shared" si="1"/>
        <v>41.5</v>
      </c>
      <c r="BA6" s="17">
        <v>1.037544282</v>
      </c>
      <c r="BB6" s="17">
        <v>2.2144119350000002</v>
      </c>
      <c r="BC6" s="17">
        <v>2.0951788640000002</v>
      </c>
      <c r="BD6" s="17">
        <v>1.404355595</v>
      </c>
      <c r="BE6" s="17">
        <v>1.3188998620000001</v>
      </c>
      <c r="BF6" s="17">
        <v>0.715227948</v>
      </c>
      <c r="BG6" s="17">
        <v>3.5739329999999998</v>
      </c>
      <c r="BH6" s="17">
        <v>0.89486186400000001</v>
      </c>
      <c r="BI6" s="17">
        <v>12.69564357</v>
      </c>
      <c r="BJ6" s="17">
        <v>15.754789540000001</v>
      </c>
      <c r="BK6" s="17">
        <v>805.01310320000005</v>
      </c>
    </row>
    <row r="7" spans="1:63" ht="27.75" customHeight="1" x14ac:dyDescent="0.25">
      <c r="A7" s="16" t="s">
        <v>9</v>
      </c>
      <c r="B7" s="16">
        <v>23</v>
      </c>
      <c r="C7" s="17" t="s">
        <v>46</v>
      </c>
      <c r="D7" s="17">
        <v>23</v>
      </c>
      <c r="E7" s="17" t="s">
        <v>60</v>
      </c>
      <c r="F7" s="17">
        <v>44.1</v>
      </c>
      <c r="G7" s="17">
        <v>29</v>
      </c>
      <c r="H7" s="17">
        <v>71</v>
      </c>
      <c r="I7" s="17">
        <v>2.4</v>
      </c>
      <c r="J7" s="17">
        <v>3.51</v>
      </c>
      <c r="K7" s="17">
        <v>2.71</v>
      </c>
      <c r="L7" s="17">
        <v>2.8733333330000002</v>
      </c>
      <c r="M7" s="17">
        <v>7.46</v>
      </c>
      <c r="N7" s="17">
        <f t="shared" si="2"/>
        <v>1.5962877033174345</v>
      </c>
      <c r="O7" s="20"/>
      <c r="P7" s="17" t="s">
        <v>56</v>
      </c>
      <c r="Q7" s="17">
        <v>9</v>
      </c>
      <c r="R7" s="17" t="s">
        <v>64</v>
      </c>
      <c r="S7" s="17">
        <v>240</v>
      </c>
      <c r="T7" s="17">
        <v>18753870</v>
      </c>
      <c r="U7" s="17">
        <v>6.4</v>
      </c>
      <c r="V7" s="17">
        <v>6.2</v>
      </c>
      <c r="X7" s="17">
        <f t="shared" si="0"/>
        <v>6.3000000000000007</v>
      </c>
      <c r="Y7" s="17">
        <v>149</v>
      </c>
      <c r="Z7" s="17">
        <v>76</v>
      </c>
      <c r="AA7" s="17">
        <v>62</v>
      </c>
      <c r="AB7" s="17">
        <v>123</v>
      </c>
      <c r="AC7" s="17">
        <v>77</v>
      </c>
      <c r="AD7" s="17">
        <v>-2</v>
      </c>
      <c r="AE7" s="17">
        <v>-8</v>
      </c>
      <c r="AF7" s="17">
        <v>133</v>
      </c>
      <c r="AG7" s="17">
        <v>73</v>
      </c>
      <c r="AH7" s="17">
        <v>62</v>
      </c>
      <c r="AI7" s="17">
        <v>113</v>
      </c>
      <c r="AJ7" s="17">
        <v>73</v>
      </c>
      <c r="AK7" s="17">
        <v>1</v>
      </c>
      <c r="AL7" s="17">
        <v>-5</v>
      </c>
      <c r="AT7" s="17">
        <f t="shared" si="1"/>
        <v>104.5</v>
      </c>
      <c r="AU7" s="17">
        <f t="shared" si="1"/>
        <v>67.5</v>
      </c>
      <c r="AV7" s="17">
        <f t="shared" si="1"/>
        <v>92.5</v>
      </c>
      <c r="AW7" s="17">
        <f t="shared" si="1"/>
        <v>95</v>
      </c>
      <c r="AX7" s="17">
        <f t="shared" si="1"/>
        <v>35.5</v>
      </c>
      <c r="AY7" s="17">
        <f t="shared" si="1"/>
        <v>-3.5</v>
      </c>
      <c r="AZ7" s="17">
        <f t="shared" si="1"/>
        <v>64</v>
      </c>
      <c r="BA7" s="17">
        <v>1.4747165520000001</v>
      </c>
      <c r="BB7" s="17">
        <v>1.8917715879999999</v>
      </c>
      <c r="BC7" s="17">
        <v>1.764573146</v>
      </c>
      <c r="BD7" s="17">
        <v>1.3708651650000001</v>
      </c>
      <c r="BE7" s="17">
        <v>1.218225573</v>
      </c>
      <c r="BF7" s="17">
        <v>0.486912709</v>
      </c>
      <c r="BG7" s="17">
        <v>6.278221383</v>
      </c>
      <c r="BH7" s="17">
        <v>0.39956882900000001</v>
      </c>
      <c r="BI7" s="17">
        <v>14.352919930000001</v>
      </c>
      <c r="BJ7" s="17">
        <v>14.003242480000001</v>
      </c>
      <c r="BK7" s="17">
        <v>962.54841750000003</v>
      </c>
    </row>
    <row r="8" spans="1:63" ht="27.75" customHeight="1" x14ac:dyDescent="0.25">
      <c r="A8" s="16" t="s">
        <v>10</v>
      </c>
      <c r="B8" s="16">
        <v>23</v>
      </c>
      <c r="C8" s="17" t="s">
        <v>46</v>
      </c>
      <c r="D8" s="17">
        <v>23</v>
      </c>
      <c r="E8" s="17" t="s">
        <v>60</v>
      </c>
      <c r="F8" s="17">
        <v>40.1</v>
      </c>
      <c r="G8" s="17">
        <v>28</v>
      </c>
      <c r="H8" s="17">
        <v>72</v>
      </c>
      <c r="I8" s="17">
        <v>1.88</v>
      </c>
      <c r="J8" s="17">
        <v>1.63</v>
      </c>
      <c r="K8" s="17">
        <v>1.51</v>
      </c>
      <c r="L8" s="17">
        <v>1.673333333</v>
      </c>
      <c r="M8" s="17">
        <v>5.99</v>
      </c>
      <c r="N8" s="17">
        <f t="shared" si="2"/>
        <v>2.5796812756134821</v>
      </c>
      <c r="O8" s="20"/>
      <c r="P8" s="17" t="s">
        <v>56</v>
      </c>
      <c r="Q8" s="17">
        <v>22</v>
      </c>
      <c r="R8" s="17" t="s">
        <v>62</v>
      </c>
      <c r="S8" s="17">
        <v>4539</v>
      </c>
      <c r="T8" s="17">
        <v>2850</v>
      </c>
      <c r="U8" s="17">
        <v>5.6</v>
      </c>
      <c r="V8" s="17">
        <v>5.7</v>
      </c>
      <c r="X8" s="17">
        <f t="shared" si="0"/>
        <v>5.65</v>
      </c>
      <c r="Y8" s="17">
        <v>107</v>
      </c>
      <c r="Z8" s="17">
        <v>66</v>
      </c>
      <c r="AA8" s="17">
        <v>65</v>
      </c>
      <c r="AB8" s="17">
        <v>91</v>
      </c>
      <c r="AC8" s="17">
        <v>66</v>
      </c>
      <c r="AD8" s="17">
        <v>-13</v>
      </c>
      <c r="AE8" s="17">
        <v>-18</v>
      </c>
      <c r="AF8" s="17">
        <v>114</v>
      </c>
      <c r="AG8" s="17">
        <v>62</v>
      </c>
      <c r="AH8" s="17">
        <v>62</v>
      </c>
      <c r="AI8" s="17">
        <v>94</v>
      </c>
      <c r="AJ8" s="17">
        <v>62</v>
      </c>
      <c r="AK8" s="17">
        <v>-5</v>
      </c>
      <c r="AL8" s="17">
        <v>-11</v>
      </c>
      <c r="AM8" s="17">
        <v>111</v>
      </c>
      <c r="AN8" s="17">
        <v>63</v>
      </c>
      <c r="AO8" s="17">
        <v>61</v>
      </c>
      <c r="AP8" s="17">
        <v>93</v>
      </c>
      <c r="AQ8" s="17">
        <v>63</v>
      </c>
      <c r="AR8" s="17">
        <v>-3</v>
      </c>
      <c r="AS8" s="17">
        <v>-10</v>
      </c>
      <c r="AT8" s="17">
        <f t="shared" si="1"/>
        <v>97</v>
      </c>
      <c r="AU8" s="17">
        <f t="shared" si="1"/>
        <v>63.333333333333336</v>
      </c>
      <c r="AV8" s="17">
        <f t="shared" si="1"/>
        <v>71.333333333333329</v>
      </c>
      <c r="AW8" s="17">
        <f t="shared" si="1"/>
        <v>84.333333333333329</v>
      </c>
      <c r="AX8" s="17">
        <f t="shared" si="1"/>
        <v>37.333333333333336</v>
      </c>
      <c r="AY8" s="17">
        <f t="shared" si="1"/>
        <v>-8.6666666666666661</v>
      </c>
      <c r="AZ8" s="17">
        <f t="shared" si="1"/>
        <v>31</v>
      </c>
      <c r="BA8" s="17">
        <v>1.524125025</v>
      </c>
      <c r="BB8" s="17">
        <v>2.2886992749999999</v>
      </c>
      <c r="BC8" s="17">
        <v>2.1015585450000001</v>
      </c>
      <c r="BD8" s="17">
        <v>1.611998947</v>
      </c>
      <c r="BE8" s="17">
        <v>1.462947725</v>
      </c>
      <c r="BF8" s="17">
        <v>0.53459225700000002</v>
      </c>
      <c r="BG8" s="17">
        <v>5.7705458250000001</v>
      </c>
      <c r="BH8" s="17">
        <v>0.65301487899999999</v>
      </c>
      <c r="BI8" s="17">
        <v>13.51645529</v>
      </c>
      <c r="BJ8" s="17">
        <v>16.62644109</v>
      </c>
      <c r="BK8" s="17">
        <v>1008.395361</v>
      </c>
    </row>
    <row r="9" spans="1:63" ht="27.75" customHeight="1" x14ac:dyDescent="0.25">
      <c r="A9" s="16" t="s">
        <v>11</v>
      </c>
      <c r="B9" s="16">
        <v>23</v>
      </c>
      <c r="C9" s="17" t="s">
        <v>46</v>
      </c>
      <c r="D9" s="17">
        <v>23</v>
      </c>
      <c r="E9" s="17" t="s">
        <v>61</v>
      </c>
      <c r="F9" s="17">
        <v>31.2</v>
      </c>
      <c r="G9" s="17">
        <v>41.8</v>
      </c>
      <c r="H9" s="17">
        <v>58.2</v>
      </c>
      <c r="I9" s="17">
        <v>2.31</v>
      </c>
      <c r="J9" s="17">
        <v>1.68</v>
      </c>
      <c r="K9" s="17">
        <v>1.06</v>
      </c>
      <c r="L9" s="17">
        <v>1.683333333</v>
      </c>
      <c r="M9" s="17">
        <v>4.3</v>
      </c>
      <c r="N9" s="17">
        <f t="shared" si="2"/>
        <v>1.554455446050387</v>
      </c>
      <c r="O9" s="20"/>
      <c r="P9" s="17" t="s">
        <v>57</v>
      </c>
      <c r="Q9" s="17">
        <v>25</v>
      </c>
      <c r="R9" s="17" t="s">
        <v>62</v>
      </c>
      <c r="S9" s="17">
        <v>480</v>
      </c>
      <c r="T9" s="17">
        <v>3080</v>
      </c>
      <c r="U9" s="17">
        <v>5.9</v>
      </c>
      <c r="V9" s="17">
        <v>5.7</v>
      </c>
      <c r="X9" s="17">
        <f t="shared" si="0"/>
        <v>5.8000000000000007</v>
      </c>
      <c r="Y9" s="17">
        <v>123</v>
      </c>
      <c r="Z9" s="17">
        <v>66</v>
      </c>
      <c r="AA9" s="17">
        <v>76</v>
      </c>
      <c r="AB9" s="17">
        <v>102</v>
      </c>
      <c r="AC9" s="17">
        <v>67</v>
      </c>
      <c r="AD9" s="17">
        <v>3</v>
      </c>
      <c r="AE9" s="17">
        <v>3</v>
      </c>
      <c r="AF9" s="17">
        <v>119</v>
      </c>
      <c r="AG9" s="17">
        <v>66</v>
      </c>
      <c r="AH9" s="17">
        <v>75</v>
      </c>
      <c r="AI9" s="17">
        <v>100</v>
      </c>
      <c r="AJ9" s="17">
        <v>66</v>
      </c>
      <c r="AK9" s="17">
        <v>5</v>
      </c>
      <c r="AL9" s="17">
        <v>4</v>
      </c>
      <c r="AT9" s="17">
        <f t="shared" si="1"/>
        <v>92.5</v>
      </c>
      <c r="AU9" s="17">
        <f t="shared" si="1"/>
        <v>71</v>
      </c>
      <c r="AV9" s="17">
        <f t="shared" si="1"/>
        <v>88.5</v>
      </c>
      <c r="AW9" s="17">
        <f t="shared" si="1"/>
        <v>83.5</v>
      </c>
      <c r="AX9" s="17">
        <f t="shared" si="1"/>
        <v>34.5</v>
      </c>
      <c r="AY9" s="17">
        <f t="shared" si="1"/>
        <v>4</v>
      </c>
      <c r="AZ9" s="17">
        <f t="shared" si="1"/>
        <v>61.5</v>
      </c>
      <c r="BA9" s="17">
        <v>1.2745753879999999</v>
      </c>
      <c r="BB9" s="17">
        <v>1.775987209</v>
      </c>
      <c r="BC9" s="17">
        <v>1.6192523999999999</v>
      </c>
      <c r="BD9" s="17">
        <v>1.2541858669999999</v>
      </c>
      <c r="BE9" s="17">
        <v>1.143417331</v>
      </c>
      <c r="BF9" s="17">
        <v>0.45444299999999999</v>
      </c>
      <c r="BG9" s="17">
        <v>8.0969912379999993</v>
      </c>
      <c r="BH9" s="17">
        <v>0.48967477399999998</v>
      </c>
      <c r="BI9" s="17">
        <v>15.32999029</v>
      </c>
      <c r="BJ9" s="17">
        <v>12.477959670000001</v>
      </c>
      <c r="BK9" s="17">
        <v>770.61306260000003</v>
      </c>
    </row>
    <row r="10" spans="1:63" ht="27.75" customHeight="1" x14ac:dyDescent="0.25">
      <c r="A10" s="16" t="s">
        <v>12</v>
      </c>
      <c r="B10" s="16">
        <v>23</v>
      </c>
      <c r="C10" s="17" t="s">
        <v>46</v>
      </c>
      <c r="D10" s="17">
        <v>23</v>
      </c>
      <c r="E10" s="17" t="s">
        <v>61</v>
      </c>
      <c r="F10" s="17">
        <v>31.6</v>
      </c>
      <c r="G10" s="17">
        <v>23.5</v>
      </c>
      <c r="H10" s="17">
        <v>76.5</v>
      </c>
      <c r="I10" s="17">
        <v>2.08</v>
      </c>
      <c r="J10" s="17">
        <v>2.52</v>
      </c>
      <c r="K10" s="17">
        <v>2.63</v>
      </c>
      <c r="L10" s="17">
        <v>2.41</v>
      </c>
      <c r="M10" s="17">
        <v>13.46</v>
      </c>
      <c r="N10" s="17">
        <f t="shared" si="2"/>
        <v>4.5850622406639001</v>
      </c>
      <c r="O10" s="20"/>
      <c r="P10" s="17" t="s">
        <v>56</v>
      </c>
      <c r="Q10" s="17">
        <v>11</v>
      </c>
      <c r="R10" s="17" t="s">
        <v>64</v>
      </c>
      <c r="S10" s="17">
        <v>280</v>
      </c>
      <c r="T10" s="17">
        <v>5580</v>
      </c>
      <c r="U10" s="17">
        <v>5.2</v>
      </c>
      <c r="V10" s="17">
        <v>5.4</v>
      </c>
      <c r="X10" s="17">
        <f t="shared" si="0"/>
        <v>5.3000000000000007</v>
      </c>
      <c r="Y10" s="17">
        <v>122</v>
      </c>
      <c r="Z10" s="17">
        <v>73</v>
      </c>
      <c r="AA10" s="17">
        <v>69</v>
      </c>
      <c r="AB10" s="17">
        <v>105</v>
      </c>
      <c r="AC10" s="17">
        <v>73</v>
      </c>
      <c r="AD10" s="17">
        <v>3</v>
      </c>
      <c r="AE10" s="17">
        <v>0</v>
      </c>
      <c r="AF10" s="17">
        <v>115</v>
      </c>
      <c r="AG10" s="17">
        <v>71</v>
      </c>
      <c r="AH10" s="17">
        <v>67</v>
      </c>
      <c r="AI10" s="17">
        <v>99</v>
      </c>
      <c r="AJ10" s="17">
        <v>72</v>
      </c>
      <c r="AK10" s="17">
        <v>0</v>
      </c>
      <c r="AL10" s="17">
        <v>-4</v>
      </c>
      <c r="AT10" s="17">
        <f t="shared" si="1"/>
        <v>94</v>
      </c>
      <c r="AU10" s="17">
        <f t="shared" si="1"/>
        <v>70</v>
      </c>
      <c r="AV10" s="17">
        <f t="shared" si="1"/>
        <v>86</v>
      </c>
      <c r="AW10" s="17">
        <f t="shared" si="1"/>
        <v>86</v>
      </c>
      <c r="AX10" s="17">
        <f t="shared" si="1"/>
        <v>37.5</v>
      </c>
      <c r="AY10" s="17">
        <f t="shared" si="1"/>
        <v>0</v>
      </c>
      <c r="AZ10" s="17">
        <f t="shared" si="1"/>
        <v>55.5</v>
      </c>
      <c r="BA10" s="17">
        <v>1.0236061759999999</v>
      </c>
      <c r="BB10" s="17">
        <v>2.31339045</v>
      </c>
      <c r="BC10" s="17">
        <v>2.2728755299999999</v>
      </c>
      <c r="BD10" s="17">
        <v>1.4144220249999999</v>
      </c>
      <c r="BE10" s="17">
        <v>1.308833049</v>
      </c>
      <c r="BF10" s="17">
        <v>0.89212618300000002</v>
      </c>
      <c r="BG10" s="17">
        <v>4.1072101190000003</v>
      </c>
      <c r="BH10" s="17">
        <v>0.43322649600000002</v>
      </c>
      <c r="BI10" s="17">
        <v>11.43427786</v>
      </c>
      <c r="BJ10" s="17">
        <v>14.24106448</v>
      </c>
      <c r="BK10" s="17">
        <v>759.08681009999998</v>
      </c>
    </row>
    <row r="11" spans="1:63" ht="27.75" customHeight="1" x14ac:dyDescent="0.25">
      <c r="A11" s="16" t="s">
        <v>13</v>
      </c>
      <c r="B11" s="16">
        <v>23</v>
      </c>
      <c r="C11" s="17" t="s">
        <v>46</v>
      </c>
      <c r="D11" s="17">
        <v>23</v>
      </c>
      <c r="E11" s="17" t="s">
        <v>60</v>
      </c>
      <c r="F11" s="17">
        <v>43.8</v>
      </c>
      <c r="G11" s="17">
        <v>29.5</v>
      </c>
      <c r="H11" s="17">
        <v>70.5</v>
      </c>
      <c r="I11" s="17">
        <v>2.5499999999999998</v>
      </c>
      <c r="J11" s="17">
        <v>2.36</v>
      </c>
      <c r="K11" s="17">
        <v>2.46</v>
      </c>
      <c r="L11" s="17">
        <v>2.4566666669999999</v>
      </c>
      <c r="M11" s="17">
        <v>5.63</v>
      </c>
      <c r="N11" s="17">
        <f t="shared" si="2"/>
        <v>1.2917232018600104</v>
      </c>
      <c r="O11" s="20"/>
      <c r="P11" s="17" t="s">
        <v>57</v>
      </c>
      <c r="Q11" s="17">
        <v>11</v>
      </c>
      <c r="R11" s="17" t="s">
        <v>64</v>
      </c>
      <c r="S11" s="17">
        <v>7150</v>
      </c>
      <c r="T11" s="17">
        <v>3600</v>
      </c>
      <c r="U11" s="17">
        <v>7</v>
      </c>
      <c r="V11" s="17">
        <v>7.7</v>
      </c>
      <c r="W11" s="17">
        <v>7.4</v>
      </c>
      <c r="X11" s="17">
        <f t="shared" si="0"/>
        <v>7.3666666666666671</v>
      </c>
      <c r="Y11" s="17">
        <v>118</v>
      </c>
      <c r="Z11" s="17">
        <v>68</v>
      </c>
      <c r="AA11" s="17">
        <v>72</v>
      </c>
      <c r="AB11" s="17">
        <v>99</v>
      </c>
      <c r="AC11" s="17">
        <v>69</v>
      </c>
      <c r="AD11" s="17">
        <v>-6</v>
      </c>
      <c r="AE11" s="17">
        <v>-7</v>
      </c>
      <c r="AF11" s="17">
        <v>128</v>
      </c>
      <c r="AG11" s="17">
        <v>75</v>
      </c>
      <c r="AH11" s="17">
        <v>60</v>
      </c>
      <c r="AI11" s="17">
        <v>110</v>
      </c>
      <c r="AJ11" s="17">
        <v>76</v>
      </c>
      <c r="AK11" s="17">
        <v>3</v>
      </c>
      <c r="AL11" s="17">
        <v>-5</v>
      </c>
      <c r="AM11" s="17">
        <v>127</v>
      </c>
      <c r="AN11" s="17">
        <v>72</v>
      </c>
      <c r="AO11" s="17">
        <v>67</v>
      </c>
      <c r="AP11" s="17">
        <v>106</v>
      </c>
      <c r="AQ11" s="17">
        <v>73</v>
      </c>
      <c r="AR11" s="17">
        <v>-6</v>
      </c>
      <c r="AS11" s="17">
        <v>-10</v>
      </c>
      <c r="AT11" s="17">
        <f t="shared" si="1"/>
        <v>107.66666666666667</v>
      </c>
      <c r="AU11" s="17">
        <f t="shared" si="1"/>
        <v>73</v>
      </c>
      <c r="AV11" s="17">
        <f t="shared" si="1"/>
        <v>75.333333333333329</v>
      </c>
      <c r="AW11" s="17">
        <f t="shared" si="1"/>
        <v>95</v>
      </c>
      <c r="AX11" s="17">
        <f t="shared" si="1"/>
        <v>47.666666666666664</v>
      </c>
      <c r="AY11" s="17">
        <f t="shared" si="1"/>
        <v>-3.3333333333333335</v>
      </c>
      <c r="AZ11" s="17">
        <f t="shared" si="1"/>
        <v>37.666666666666664</v>
      </c>
      <c r="BA11" s="17">
        <v>1.7089482760000001</v>
      </c>
      <c r="BB11" s="17">
        <v>2.8524188229999998</v>
      </c>
      <c r="BC11" s="17">
        <v>2.8502852380000001</v>
      </c>
      <c r="BD11" s="17">
        <v>1.7729479340000001</v>
      </c>
      <c r="BE11" s="17">
        <v>1.6772983560000001</v>
      </c>
      <c r="BF11" s="17">
        <v>1.0455580840000001</v>
      </c>
      <c r="BG11" s="17">
        <v>5.3366708039999997</v>
      </c>
      <c r="BH11" s="17">
        <v>0.89442829099999999</v>
      </c>
      <c r="BI11" s="17">
        <v>13.302693550000001</v>
      </c>
      <c r="BJ11" s="17">
        <v>17.685016539999999</v>
      </c>
      <c r="BK11" s="17">
        <v>1120.0211179999999</v>
      </c>
    </row>
    <row r="12" spans="1:63" ht="27.75" customHeight="1" x14ac:dyDescent="0.25">
      <c r="A12" s="16" t="s">
        <v>14</v>
      </c>
      <c r="B12" s="16">
        <v>23</v>
      </c>
      <c r="C12" s="17" t="s">
        <v>46</v>
      </c>
      <c r="D12" s="17">
        <v>24</v>
      </c>
      <c r="E12" s="17" t="s">
        <v>60</v>
      </c>
      <c r="F12" s="17">
        <v>35.4</v>
      </c>
      <c r="G12" s="17">
        <v>28.2</v>
      </c>
      <c r="H12" s="17">
        <v>71.8</v>
      </c>
      <c r="I12" s="17">
        <v>2.58</v>
      </c>
      <c r="J12" s="17">
        <v>2.13</v>
      </c>
      <c r="K12" s="17">
        <v>1.98</v>
      </c>
      <c r="L12" s="17">
        <v>2.23</v>
      </c>
      <c r="M12" s="17">
        <v>30.64</v>
      </c>
      <c r="N12" s="17">
        <f t="shared" si="2"/>
        <v>12.739910313901346</v>
      </c>
      <c r="O12" s="20"/>
      <c r="P12" s="17" t="s">
        <v>57</v>
      </c>
      <c r="Q12" s="17">
        <v>6</v>
      </c>
      <c r="R12" s="17" t="s">
        <v>64</v>
      </c>
      <c r="S12" s="17">
        <v>732</v>
      </c>
      <c r="T12" s="17">
        <v>3360</v>
      </c>
      <c r="U12" s="17">
        <v>5.8</v>
      </c>
      <c r="V12" s="17">
        <v>5.9</v>
      </c>
      <c r="X12" s="17">
        <f t="shared" si="0"/>
        <v>5.85</v>
      </c>
      <c r="Y12" s="17">
        <v>112</v>
      </c>
      <c r="Z12" s="17">
        <v>69</v>
      </c>
      <c r="AA12" s="17">
        <v>75</v>
      </c>
      <c r="AB12" s="17">
        <v>99</v>
      </c>
      <c r="AC12" s="17">
        <v>70</v>
      </c>
      <c r="AD12" s="17">
        <v>8</v>
      </c>
      <c r="AE12" s="17">
        <v>8</v>
      </c>
      <c r="AF12" s="17">
        <v>113</v>
      </c>
      <c r="AG12" s="17">
        <v>66</v>
      </c>
      <c r="AH12" s="17">
        <v>63</v>
      </c>
      <c r="AI12" s="17">
        <v>97</v>
      </c>
      <c r="AJ12" s="17">
        <v>67</v>
      </c>
      <c r="AK12" s="17">
        <v>0</v>
      </c>
      <c r="AL12" s="17">
        <v>-6</v>
      </c>
      <c r="AM12" s="17">
        <v>110</v>
      </c>
      <c r="AN12" s="17">
        <v>62</v>
      </c>
      <c r="AO12" s="17">
        <v>67</v>
      </c>
      <c r="AP12" s="17">
        <v>93</v>
      </c>
      <c r="AQ12" s="17">
        <v>62</v>
      </c>
      <c r="AR12" s="17">
        <v>-2</v>
      </c>
      <c r="AS12" s="17">
        <v>-5</v>
      </c>
      <c r="AT12" s="17">
        <f t="shared" si="1"/>
        <v>97.333333333333329</v>
      </c>
      <c r="AU12" s="17">
        <f t="shared" si="1"/>
        <v>67.666666666666671</v>
      </c>
      <c r="AV12" s="17">
        <f t="shared" si="1"/>
        <v>76.333333333333329</v>
      </c>
      <c r="AW12" s="17">
        <f t="shared" si="1"/>
        <v>86.666666666666671</v>
      </c>
      <c r="AX12" s="17">
        <f t="shared" si="1"/>
        <v>45.666666666666664</v>
      </c>
      <c r="AY12" s="17">
        <f t="shared" si="1"/>
        <v>2</v>
      </c>
      <c r="AZ12" s="17">
        <f t="shared" si="1"/>
        <v>34</v>
      </c>
      <c r="BA12" s="17">
        <v>1.7153920709999999</v>
      </c>
      <c r="BB12" s="17">
        <v>2.1735234459999999</v>
      </c>
      <c r="BC12" s="17">
        <v>2.0206166240000001</v>
      </c>
      <c r="BD12" s="17">
        <v>1.4210286080000001</v>
      </c>
      <c r="BE12" s="17">
        <v>1.277335788</v>
      </c>
      <c r="BF12" s="17">
        <v>0.64822851400000003</v>
      </c>
      <c r="BG12" s="17">
        <v>9.6307092389999998</v>
      </c>
      <c r="BH12" s="17">
        <v>1.0854282820000001</v>
      </c>
      <c r="BI12" s="17">
        <v>19.697223090000001</v>
      </c>
      <c r="BJ12" s="17">
        <v>17.118396860000001</v>
      </c>
      <c r="BK12" s="17">
        <v>1011.46119</v>
      </c>
    </row>
    <row r="13" spans="1:63" ht="27.75" customHeight="1" x14ac:dyDescent="0.25">
      <c r="A13" s="16" t="s">
        <v>15</v>
      </c>
      <c r="B13" s="16">
        <v>23</v>
      </c>
      <c r="C13" s="17" t="s">
        <v>46</v>
      </c>
      <c r="D13" s="17">
        <v>25</v>
      </c>
      <c r="E13" s="17" t="s">
        <v>60</v>
      </c>
      <c r="F13" s="17">
        <v>38.6</v>
      </c>
      <c r="G13" s="17">
        <v>17.5</v>
      </c>
      <c r="H13" s="17">
        <v>82.5</v>
      </c>
      <c r="I13" s="17">
        <v>2.02</v>
      </c>
      <c r="J13" s="17">
        <v>3.62</v>
      </c>
      <c r="K13" s="17">
        <v>2.79</v>
      </c>
      <c r="L13" s="17">
        <v>2.81</v>
      </c>
      <c r="M13" s="17">
        <v>9.74</v>
      </c>
      <c r="N13" s="17">
        <f t="shared" si="2"/>
        <v>2.4661921708185051</v>
      </c>
      <c r="O13" s="20"/>
      <c r="P13" s="17" t="s">
        <v>56</v>
      </c>
      <c r="Q13" s="17">
        <v>9</v>
      </c>
      <c r="R13" s="17" t="s">
        <v>64</v>
      </c>
      <c r="S13" s="17">
        <v>132</v>
      </c>
      <c r="T13" s="17">
        <v>3840</v>
      </c>
      <c r="U13" s="17">
        <v>5.6</v>
      </c>
      <c r="V13" s="17">
        <v>5.7</v>
      </c>
      <c r="X13" s="17">
        <f t="shared" si="0"/>
        <v>5.65</v>
      </c>
      <c r="Y13" s="17">
        <v>135</v>
      </c>
      <c r="Z13" s="17">
        <v>84</v>
      </c>
      <c r="AA13" s="17">
        <v>62</v>
      </c>
      <c r="AB13" s="17">
        <v>117</v>
      </c>
      <c r="AC13" s="17">
        <v>85</v>
      </c>
      <c r="AD13" s="17">
        <v>-32</v>
      </c>
      <c r="AE13" s="17">
        <v>-38</v>
      </c>
      <c r="AF13" s="17">
        <v>126</v>
      </c>
      <c r="AG13" s="17">
        <v>77</v>
      </c>
      <c r="AH13" s="17">
        <v>64</v>
      </c>
      <c r="AI13" s="17">
        <v>107</v>
      </c>
      <c r="AJ13" s="17">
        <v>78</v>
      </c>
      <c r="AK13" s="17">
        <v>-39</v>
      </c>
      <c r="AL13" s="17">
        <v>-44</v>
      </c>
      <c r="AM13" s="17">
        <v>132</v>
      </c>
      <c r="AN13" s="17">
        <v>84</v>
      </c>
      <c r="AO13" s="17">
        <v>61</v>
      </c>
      <c r="AP13" s="17">
        <v>114</v>
      </c>
      <c r="AQ13" s="17">
        <v>85</v>
      </c>
      <c r="AR13" s="17">
        <v>-28</v>
      </c>
      <c r="AS13" s="17">
        <v>-35</v>
      </c>
      <c r="AT13" s="17">
        <f t="shared" si="1"/>
        <v>114</v>
      </c>
      <c r="AU13" s="17">
        <f t="shared" si="1"/>
        <v>74.333333333333329</v>
      </c>
      <c r="AV13" s="17">
        <f t="shared" si="1"/>
        <v>80.666666666666671</v>
      </c>
      <c r="AW13" s="17">
        <f t="shared" si="1"/>
        <v>102</v>
      </c>
      <c r="AX13" s="17">
        <f t="shared" si="1"/>
        <v>43.666666666666664</v>
      </c>
      <c r="AY13" s="17">
        <f t="shared" si="1"/>
        <v>-35</v>
      </c>
      <c r="AZ13" s="17">
        <f t="shared" si="1"/>
        <v>15.666666666666666</v>
      </c>
      <c r="BA13" s="17">
        <v>2.1016145389999998</v>
      </c>
      <c r="BB13" s="17">
        <v>1.740541796</v>
      </c>
      <c r="BC13" s="17">
        <v>1.6949854419999999</v>
      </c>
      <c r="BD13" s="17">
        <v>1.3096446980000001</v>
      </c>
      <c r="BE13" s="17">
        <v>1.172698177</v>
      </c>
      <c r="BF13" s="17">
        <v>0.44717975199999999</v>
      </c>
      <c r="BG13" s="17">
        <v>5.4402042120000003</v>
      </c>
      <c r="BH13" s="17">
        <v>0.44494610000000001</v>
      </c>
      <c r="BI13" s="17">
        <v>18.021718830000001</v>
      </c>
      <c r="BJ13" s="17">
        <v>15.0557628</v>
      </c>
      <c r="BK13" s="17">
        <v>1174.349377</v>
      </c>
    </row>
    <row r="14" spans="1:63" ht="27.75" customHeight="1" x14ac:dyDescent="0.25">
      <c r="A14" s="16" t="s">
        <v>16</v>
      </c>
      <c r="B14" s="16">
        <v>23</v>
      </c>
      <c r="C14" s="17" t="s">
        <v>46</v>
      </c>
      <c r="D14" s="17">
        <v>35</v>
      </c>
      <c r="E14" s="17" t="s">
        <v>61</v>
      </c>
      <c r="F14" s="17">
        <v>31.2</v>
      </c>
      <c r="G14" s="17">
        <v>23.2</v>
      </c>
      <c r="H14" s="17">
        <v>76.8</v>
      </c>
      <c r="I14" s="17">
        <v>2.16</v>
      </c>
      <c r="J14" s="17">
        <v>2.2000000000000002</v>
      </c>
      <c r="K14" s="17">
        <v>1.57</v>
      </c>
      <c r="L14" s="17">
        <v>1.9766666669999999</v>
      </c>
      <c r="M14" s="17">
        <v>19.02</v>
      </c>
      <c r="N14" s="17">
        <f t="shared" si="2"/>
        <v>8.6222596948360444</v>
      </c>
      <c r="O14" s="20"/>
      <c r="P14" s="17" t="s">
        <v>56</v>
      </c>
      <c r="Q14" s="17">
        <v>9</v>
      </c>
      <c r="R14" s="17" t="s">
        <v>64</v>
      </c>
      <c r="S14" s="17">
        <v>3840</v>
      </c>
      <c r="T14" s="17">
        <v>1290</v>
      </c>
      <c r="U14" s="17">
        <v>5.6</v>
      </c>
      <c r="V14" s="17">
        <v>5.6</v>
      </c>
      <c r="X14" s="17">
        <f t="shared" si="0"/>
        <v>5.6</v>
      </c>
      <c r="Y14" s="17">
        <v>122</v>
      </c>
      <c r="Z14" s="17">
        <v>73</v>
      </c>
      <c r="AA14" s="17">
        <v>65</v>
      </c>
      <c r="AB14" s="17">
        <v>106</v>
      </c>
      <c r="AC14" s="17">
        <v>74</v>
      </c>
      <c r="AD14" s="17">
        <v>6</v>
      </c>
      <c r="AE14" s="17">
        <v>1</v>
      </c>
      <c r="AF14" s="17">
        <v>115</v>
      </c>
      <c r="AG14" s="17">
        <v>73</v>
      </c>
      <c r="AH14" s="17">
        <v>69</v>
      </c>
      <c r="AI14" s="17">
        <v>102</v>
      </c>
      <c r="AJ14" s="17">
        <v>74</v>
      </c>
      <c r="AK14" s="17">
        <v>4</v>
      </c>
      <c r="AL14" s="17">
        <v>1</v>
      </c>
      <c r="AM14" s="17">
        <v>120</v>
      </c>
      <c r="AN14" s="17">
        <v>73</v>
      </c>
      <c r="AO14" s="17">
        <v>66</v>
      </c>
      <c r="AP14" s="17">
        <v>105</v>
      </c>
      <c r="AQ14" s="17">
        <v>75</v>
      </c>
      <c r="AR14" s="17">
        <v>5</v>
      </c>
      <c r="AS14" s="17">
        <v>0</v>
      </c>
      <c r="AT14" s="17">
        <f t="shared" si="1"/>
        <v>102.66666666666667</v>
      </c>
      <c r="AU14" s="17">
        <f t="shared" si="1"/>
        <v>70.333333333333329</v>
      </c>
      <c r="AV14" s="17">
        <f t="shared" si="1"/>
        <v>80.333333333333329</v>
      </c>
      <c r="AW14" s="17">
        <f t="shared" si="1"/>
        <v>93.666666666666671</v>
      </c>
      <c r="AX14" s="17">
        <f t="shared" si="1"/>
        <v>51.666666666666664</v>
      </c>
      <c r="AY14" s="17">
        <f t="shared" si="1"/>
        <v>3.3333333333333335</v>
      </c>
      <c r="AZ14" s="17">
        <f t="shared" si="1"/>
        <v>38.666666666666664</v>
      </c>
      <c r="BA14" s="17">
        <v>1.095513961</v>
      </c>
      <c r="BB14" s="17">
        <v>1.900877763</v>
      </c>
      <c r="BC14" s="17">
        <v>1.7180031609999999</v>
      </c>
      <c r="BD14" s="17">
        <v>1.2524077330000001</v>
      </c>
      <c r="BE14" s="17">
        <v>1.121766204</v>
      </c>
      <c r="BF14" s="17">
        <v>0.715227948</v>
      </c>
      <c r="BG14" s="17">
        <v>5.1205521799999998</v>
      </c>
      <c r="BH14" s="17">
        <v>0.41708972999999999</v>
      </c>
      <c r="BI14" s="17">
        <v>12.559468819999999</v>
      </c>
      <c r="BJ14" s="17">
        <v>13.096160449999999</v>
      </c>
      <c r="BK14" s="17">
        <v>749.4485631</v>
      </c>
    </row>
    <row r="15" spans="1:63" ht="27.75" customHeight="1" x14ac:dyDescent="0.25">
      <c r="A15" s="16" t="s">
        <v>17</v>
      </c>
      <c r="B15" s="16">
        <v>23</v>
      </c>
      <c r="C15" s="17" t="s">
        <v>46</v>
      </c>
      <c r="D15" s="17">
        <v>24</v>
      </c>
      <c r="E15" s="17" t="s">
        <v>61</v>
      </c>
      <c r="F15" s="17">
        <v>34.5</v>
      </c>
      <c r="G15" s="17">
        <v>35.6</v>
      </c>
      <c r="H15" s="17">
        <v>64.400000000000006</v>
      </c>
      <c r="I15" s="17">
        <v>0.85</v>
      </c>
      <c r="J15" s="17">
        <v>1.03</v>
      </c>
      <c r="K15" s="17">
        <v>1.1200000000000001</v>
      </c>
      <c r="L15" s="17">
        <v>1</v>
      </c>
      <c r="M15" s="17">
        <v>10.84</v>
      </c>
      <c r="N15" s="17">
        <f t="shared" si="2"/>
        <v>9.84</v>
      </c>
      <c r="O15" s="20"/>
      <c r="P15" s="17" t="s">
        <v>56</v>
      </c>
      <c r="Q15" s="17">
        <v>25</v>
      </c>
      <c r="R15" s="17" t="s">
        <v>62</v>
      </c>
      <c r="S15" s="17">
        <v>3385</v>
      </c>
      <c r="T15" s="17">
        <v>3050</v>
      </c>
      <c r="U15" s="17">
        <v>4.4000000000000004</v>
      </c>
      <c r="V15" s="17">
        <v>4.7</v>
      </c>
      <c r="X15" s="17">
        <f t="shared" si="0"/>
        <v>4.5500000000000007</v>
      </c>
      <c r="Y15" s="17">
        <v>99</v>
      </c>
      <c r="Z15" s="17">
        <v>60</v>
      </c>
      <c r="AA15" s="17">
        <v>69</v>
      </c>
      <c r="AB15" s="17">
        <v>87</v>
      </c>
      <c r="AC15" s="17">
        <v>60</v>
      </c>
      <c r="AD15" s="17">
        <v>11</v>
      </c>
      <c r="AE15" s="17">
        <v>8</v>
      </c>
      <c r="AF15" s="17">
        <v>101</v>
      </c>
      <c r="AG15" s="17">
        <v>67</v>
      </c>
      <c r="AH15" s="17">
        <v>67</v>
      </c>
      <c r="AI15" s="17">
        <v>91</v>
      </c>
      <c r="AJ15" s="17">
        <v>67</v>
      </c>
      <c r="AK15" s="17">
        <v>10</v>
      </c>
      <c r="AL15" s="17">
        <v>6</v>
      </c>
      <c r="AM15" s="17">
        <v>102</v>
      </c>
      <c r="AN15" s="17">
        <v>64</v>
      </c>
      <c r="AO15" s="17">
        <v>65</v>
      </c>
      <c r="AP15" s="17">
        <v>90</v>
      </c>
      <c r="AQ15" s="17">
        <v>64</v>
      </c>
      <c r="AR15" s="17">
        <v>5</v>
      </c>
      <c r="AS15" s="17">
        <v>0</v>
      </c>
      <c r="AT15" s="17">
        <f t="shared" si="1"/>
        <v>87.666666666666671</v>
      </c>
      <c r="AU15" s="17">
        <f t="shared" si="1"/>
        <v>66.666666666666671</v>
      </c>
      <c r="AV15" s="17">
        <f t="shared" si="1"/>
        <v>73</v>
      </c>
      <c r="AW15" s="17">
        <f t="shared" si="1"/>
        <v>80.333333333333329</v>
      </c>
      <c r="AX15" s="17">
        <f t="shared" si="1"/>
        <v>47.333333333333336</v>
      </c>
      <c r="AY15" s="17">
        <f t="shared" si="1"/>
        <v>7.666666666666667</v>
      </c>
      <c r="AZ15" s="17">
        <f t="shared" si="1"/>
        <v>35.666666666666664</v>
      </c>
      <c r="BA15" s="17">
        <v>1.339845645</v>
      </c>
      <c r="BB15" s="17">
        <v>2.550647111</v>
      </c>
      <c r="BC15" s="17">
        <v>2.4229594400000001</v>
      </c>
      <c r="BD15" s="17">
        <v>2.0741140229999999</v>
      </c>
      <c r="BE15" s="17">
        <v>2.012464933</v>
      </c>
      <c r="BF15" s="17">
        <v>0.53173969399999998</v>
      </c>
      <c r="BG15" s="17">
        <v>6.7056096079999996</v>
      </c>
      <c r="BH15" s="17">
        <v>1.436059918</v>
      </c>
      <c r="BI15" s="17">
        <v>15.6337245</v>
      </c>
      <c r="BJ15" s="17">
        <v>17.325156329999999</v>
      </c>
      <c r="BK15" s="17">
        <v>883.43109230000005</v>
      </c>
    </row>
    <row r="16" spans="1:63" ht="27.75" customHeight="1" x14ac:dyDescent="0.25">
      <c r="A16" s="16" t="s">
        <v>18</v>
      </c>
      <c r="B16" s="16">
        <v>23</v>
      </c>
      <c r="C16" s="17" t="s">
        <v>46</v>
      </c>
      <c r="D16" s="17">
        <v>23</v>
      </c>
      <c r="E16" s="17" t="s">
        <v>60</v>
      </c>
      <c r="F16" s="17">
        <v>48.9</v>
      </c>
      <c r="G16" s="17">
        <v>24.2</v>
      </c>
      <c r="H16" s="17">
        <v>75.8</v>
      </c>
      <c r="I16" s="17">
        <v>2.1800000000000002</v>
      </c>
      <c r="J16" s="17">
        <v>3.16</v>
      </c>
      <c r="K16" s="17">
        <v>3.24</v>
      </c>
      <c r="L16" s="17">
        <v>2.86</v>
      </c>
      <c r="M16" s="17">
        <v>6.89</v>
      </c>
      <c r="N16" s="17">
        <f t="shared" si="2"/>
        <v>1.4090909090909089</v>
      </c>
      <c r="O16" s="20"/>
      <c r="P16" s="17" t="s">
        <v>56</v>
      </c>
      <c r="Q16" s="17">
        <v>12</v>
      </c>
      <c r="R16" s="17" t="s">
        <v>64</v>
      </c>
      <c r="S16" s="17">
        <v>8886</v>
      </c>
      <c r="T16" s="17">
        <v>2280</v>
      </c>
      <c r="U16" s="17">
        <v>6.4</v>
      </c>
      <c r="V16" s="17">
        <v>6</v>
      </c>
      <c r="X16" s="17">
        <f t="shared" si="0"/>
        <v>6.2</v>
      </c>
      <c r="Y16" s="17">
        <v>141</v>
      </c>
      <c r="Z16" s="17">
        <v>71</v>
      </c>
      <c r="AA16" s="17">
        <v>63</v>
      </c>
      <c r="AB16" s="17">
        <v>115</v>
      </c>
      <c r="AC16" s="17">
        <v>73</v>
      </c>
      <c r="AD16" s="17">
        <v>-5</v>
      </c>
      <c r="AE16" s="17">
        <v>-10</v>
      </c>
      <c r="AF16" s="17">
        <v>143</v>
      </c>
      <c r="AG16" s="17">
        <v>74</v>
      </c>
      <c r="AH16" s="17">
        <v>60</v>
      </c>
      <c r="AI16" s="17">
        <v>118</v>
      </c>
      <c r="AJ16" s="17">
        <v>76</v>
      </c>
      <c r="AK16" s="17">
        <v>-1</v>
      </c>
      <c r="AL16" s="17">
        <v>-9</v>
      </c>
      <c r="AT16" s="17">
        <f t="shared" si="1"/>
        <v>107</v>
      </c>
      <c r="AU16" s="17">
        <f t="shared" si="1"/>
        <v>68.5</v>
      </c>
      <c r="AV16" s="17">
        <f t="shared" si="1"/>
        <v>87.5</v>
      </c>
      <c r="AW16" s="17">
        <f t="shared" si="1"/>
        <v>95.5</v>
      </c>
      <c r="AX16" s="17">
        <f t="shared" si="1"/>
        <v>35.5</v>
      </c>
      <c r="AY16" s="17">
        <f t="shared" si="1"/>
        <v>-5.5</v>
      </c>
      <c r="AZ16" s="17">
        <f t="shared" si="1"/>
        <v>67</v>
      </c>
      <c r="BA16" s="17">
        <v>1.081217525</v>
      </c>
      <c r="BB16" s="17">
        <v>2.7398601849999999</v>
      </c>
      <c r="BC16" s="17">
        <v>2.596214378</v>
      </c>
      <c r="BD16" s="17">
        <v>1.736718655</v>
      </c>
      <c r="BE16" s="17">
        <v>1.6043218539999999</v>
      </c>
      <c r="BF16" s="17">
        <v>0.81828557000000002</v>
      </c>
      <c r="BG16" s="17">
        <v>8.5465316930000004</v>
      </c>
      <c r="BH16" s="17">
        <v>1.2005460560000001</v>
      </c>
      <c r="BI16" s="17">
        <v>17.67391619</v>
      </c>
      <c r="BJ16" s="17">
        <v>18.402657099999999</v>
      </c>
      <c r="BK16" s="17">
        <v>858.16091429999994</v>
      </c>
    </row>
    <row r="17" spans="1:63" ht="27.75" customHeight="1" x14ac:dyDescent="0.25">
      <c r="A17" s="16" t="s">
        <v>19</v>
      </c>
      <c r="B17" s="16">
        <v>23</v>
      </c>
      <c r="C17" s="17" t="s">
        <v>46</v>
      </c>
      <c r="D17" s="17">
        <v>25</v>
      </c>
      <c r="E17" s="17" t="s">
        <v>60</v>
      </c>
      <c r="F17" s="17">
        <v>30.5</v>
      </c>
      <c r="G17" s="17">
        <v>34.9</v>
      </c>
      <c r="H17" s="17">
        <v>65.099999999999994</v>
      </c>
      <c r="I17" s="17">
        <v>1.23</v>
      </c>
      <c r="J17" s="17">
        <v>1.29</v>
      </c>
      <c r="K17" s="17">
        <v>1.53</v>
      </c>
      <c r="L17" s="17">
        <v>1.35</v>
      </c>
      <c r="M17" s="17">
        <v>45.79</v>
      </c>
      <c r="N17" s="17">
        <f t="shared" si="2"/>
        <v>32.918518518518518</v>
      </c>
      <c r="O17" s="20"/>
      <c r="P17" s="17" t="s">
        <v>57</v>
      </c>
      <c r="Q17" s="17">
        <v>14</v>
      </c>
      <c r="R17" s="17" t="s">
        <v>62</v>
      </c>
      <c r="S17" s="17">
        <v>9196</v>
      </c>
      <c r="T17" s="17">
        <v>4275</v>
      </c>
      <c r="U17" s="17">
        <v>7.4</v>
      </c>
      <c r="V17" s="17">
        <v>7.8</v>
      </c>
      <c r="X17" s="17">
        <f t="shared" si="0"/>
        <v>7.6</v>
      </c>
      <c r="Y17" s="17">
        <v>156</v>
      </c>
      <c r="Z17" s="17">
        <v>97</v>
      </c>
      <c r="AA17" s="17">
        <v>73</v>
      </c>
      <c r="AB17" s="17">
        <v>133</v>
      </c>
      <c r="AC17" s="17">
        <v>99</v>
      </c>
      <c r="AD17" s="17">
        <v>-6</v>
      </c>
      <c r="AE17" s="17">
        <v>-7</v>
      </c>
      <c r="AF17" s="17">
        <v>152</v>
      </c>
      <c r="AG17" s="17">
        <v>92</v>
      </c>
      <c r="AH17" s="17">
        <v>69</v>
      </c>
      <c r="AI17" s="17">
        <v>129</v>
      </c>
      <c r="AJ17" s="17">
        <v>94</v>
      </c>
      <c r="AK17" s="17">
        <v>-5</v>
      </c>
      <c r="AL17" s="17">
        <v>-8</v>
      </c>
      <c r="AT17" s="17">
        <f t="shared" si="1"/>
        <v>124.5</v>
      </c>
      <c r="AU17" s="17">
        <f t="shared" si="1"/>
        <v>82.5</v>
      </c>
      <c r="AV17" s="17">
        <f t="shared" si="1"/>
        <v>101</v>
      </c>
      <c r="AW17" s="17">
        <f t="shared" si="1"/>
        <v>114</v>
      </c>
      <c r="AX17" s="17">
        <f t="shared" si="1"/>
        <v>44</v>
      </c>
      <c r="AY17" s="17">
        <f t="shared" si="1"/>
        <v>-6</v>
      </c>
      <c r="AZ17" s="17">
        <f t="shared" si="1"/>
        <v>72</v>
      </c>
      <c r="BA17" s="17">
        <v>1.4943310480000001</v>
      </c>
      <c r="BB17" s="17">
        <v>2.273568332</v>
      </c>
      <c r="BC17" s="17">
        <v>2.181270778</v>
      </c>
      <c r="BD17" s="17">
        <v>1.6042592959999999</v>
      </c>
      <c r="BE17" s="17">
        <v>1.4504999709999999</v>
      </c>
      <c r="BF17" s="17">
        <v>0.72311114200000004</v>
      </c>
      <c r="BG17" s="17">
        <v>4.9958694030000004</v>
      </c>
      <c r="BH17" s="17">
        <v>0.66799548200000003</v>
      </c>
      <c r="BI17" s="17">
        <v>11.830233700000001</v>
      </c>
      <c r="BJ17" s="17">
        <v>16.274124369999999</v>
      </c>
      <c r="BK17" s="17">
        <v>1029.429271</v>
      </c>
    </row>
    <row r="18" spans="1:63" ht="27.75" customHeight="1" x14ac:dyDescent="0.25">
      <c r="A18" s="16" t="s">
        <v>20</v>
      </c>
      <c r="B18" s="16">
        <v>23</v>
      </c>
      <c r="C18" s="17" t="s">
        <v>46</v>
      </c>
      <c r="D18" s="17">
        <v>24</v>
      </c>
      <c r="E18" s="17" t="s">
        <v>61</v>
      </c>
      <c r="F18" s="17">
        <v>30.3</v>
      </c>
      <c r="G18" s="17">
        <v>37.5</v>
      </c>
      <c r="H18" s="17">
        <v>62.5</v>
      </c>
      <c r="I18" s="17">
        <v>1.02</v>
      </c>
      <c r="J18" s="17">
        <v>1.79</v>
      </c>
      <c r="K18" s="17">
        <v>2.56</v>
      </c>
      <c r="L18" s="17">
        <v>1.79</v>
      </c>
      <c r="M18" s="17">
        <v>10.26</v>
      </c>
      <c r="N18" s="17">
        <f t="shared" si="2"/>
        <v>4.7318435754189938</v>
      </c>
      <c r="O18" s="20"/>
      <c r="P18" s="17" t="s">
        <v>57</v>
      </c>
      <c r="Q18" s="17">
        <v>14</v>
      </c>
      <c r="R18" s="17" t="s">
        <v>62</v>
      </c>
      <c r="S18" s="17">
        <v>5760</v>
      </c>
      <c r="T18" s="17">
        <v>3420</v>
      </c>
      <c r="U18" s="17">
        <v>5.3</v>
      </c>
      <c r="V18" s="17">
        <v>5.3</v>
      </c>
      <c r="X18" s="17">
        <f t="shared" si="0"/>
        <v>5.3</v>
      </c>
      <c r="Y18" s="17">
        <v>130</v>
      </c>
      <c r="Z18" s="17">
        <v>83</v>
      </c>
      <c r="AA18" s="17">
        <v>100</v>
      </c>
      <c r="AB18" s="17">
        <v>112</v>
      </c>
      <c r="AC18" s="17">
        <v>85</v>
      </c>
      <c r="AD18" s="17">
        <v>-6</v>
      </c>
      <c r="AE18" s="17">
        <v>6</v>
      </c>
      <c r="AF18" s="17">
        <v>125</v>
      </c>
      <c r="AG18" s="17">
        <v>79</v>
      </c>
      <c r="AH18" s="17">
        <v>100</v>
      </c>
      <c r="AI18" s="17">
        <v>106</v>
      </c>
      <c r="AJ18" s="17">
        <v>81</v>
      </c>
      <c r="AK18" s="17">
        <v>-12</v>
      </c>
      <c r="AL18" s="17">
        <v>0</v>
      </c>
      <c r="AM18" s="17">
        <v>120</v>
      </c>
      <c r="AN18" s="17">
        <v>76</v>
      </c>
      <c r="AO18" s="17">
        <v>97</v>
      </c>
      <c r="AP18" s="17">
        <v>102</v>
      </c>
      <c r="AQ18" s="17">
        <v>78</v>
      </c>
      <c r="AR18" s="17">
        <v>-10</v>
      </c>
      <c r="AS18" s="17">
        <v>1</v>
      </c>
      <c r="AT18" s="17">
        <f t="shared" si="1"/>
        <v>109.33333333333333</v>
      </c>
      <c r="AU18" s="17">
        <f t="shared" si="1"/>
        <v>85</v>
      </c>
      <c r="AV18" s="17">
        <f t="shared" si="1"/>
        <v>103</v>
      </c>
      <c r="AW18" s="17">
        <f t="shared" si="1"/>
        <v>97.666666666666671</v>
      </c>
      <c r="AX18" s="17">
        <f t="shared" si="1"/>
        <v>51</v>
      </c>
      <c r="AY18" s="17">
        <f t="shared" si="1"/>
        <v>-5.333333333333333</v>
      </c>
      <c r="AZ18" s="17">
        <f t="shared" si="1"/>
        <v>42</v>
      </c>
      <c r="BA18" s="17">
        <v>1.054895505</v>
      </c>
      <c r="BB18" s="17">
        <v>1.9106493369999999</v>
      </c>
      <c r="BC18" s="17">
        <v>1.7786915160000001</v>
      </c>
      <c r="BD18" s="17">
        <v>1.2552284680000001</v>
      </c>
      <c r="BE18" s="17">
        <v>1.1279733270000001</v>
      </c>
      <c r="BF18" s="17">
        <v>0.756959516</v>
      </c>
      <c r="BG18" s="17">
        <v>4.8356910989999999</v>
      </c>
      <c r="BH18" s="17">
        <v>0.63176622400000004</v>
      </c>
      <c r="BI18" s="17">
        <v>11.46046151</v>
      </c>
      <c r="BJ18" s="17">
        <v>13.828101609999999</v>
      </c>
      <c r="BK18" s="17">
        <v>764.29415540000002</v>
      </c>
    </row>
    <row r="19" spans="1:63" ht="27.75" customHeight="1" x14ac:dyDescent="0.25">
      <c r="A19" s="16" t="s">
        <v>21</v>
      </c>
      <c r="B19" s="16">
        <v>23</v>
      </c>
      <c r="C19" s="17" t="s">
        <v>46</v>
      </c>
      <c r="D19" s="17">
        <v>22</v>
      </c>
      <c r="E19" s="17" t="s">
        <v>61</v>
      </c>
      <c r="F19" s="17">
        <v>29.4</v>
      </c>
      <c r="G19" s="17">
        <v>35.700000000000003</v>
      </c>
      <c r="H19" s="17">
        <v>64.3</v>
      </c>
      <c r="I19" s="17">
        <v>1.33</v>
      </c>
      <c r="J19" s="17">
        <v>2.46</v>
      </c>
      <c r="K19" s="17">
        <v>2.2400000000000002</v>
      </c>
      <c r="L19" s="17">
        <v>2.0099999999999998</v>
      </c>
      <c r="M19" s="17">
        <v>10.47</v>
      </c>
      <c r="N19" s="17">
        <f t="shared" si="2"/>
        <v>4.2089552238805981</v>
      </c>
      <c r="O19" s="20"/>
      <c r="P19" s="17" t="s">
        <v>56</v>
      </c>
      <c r="Q19" s="17">
        <v>21</v>
      </c>
      <c r="R19" s="17" t="s">
        <v>62</v>
      </c>
      <c r="S19" s="17">
        <v>1497</v>
      </c>
      <c r="T19" s="17">
        <v>4080</v>
      </c>
      <c r="U19" s="17">
        <v>4.7</v>
      </c>
      <c r="V19" s="17">
        <v>4.4000000000000004</v>
      </c>
      <c r="X19" s="17">
        <f t="shared" si="0"/>
        <v>4.5500000000000007</v>
      </c>
      <c r="Y19" s="17">
        <v>129</v>
      </c>
      <c r="Z19" s="17">
        <v>67</v>
      </c>
      <c r="AA19" s="17">
        <v>81</v>
      </c>
      <c r="AB19" s="17">
        <v>107</v>
      </c>
      <c r="AC19" s="17">
        <v>68</v>
      </c>
      <c r="AD19" s="17">
        <v>5</v>
      </c>
      <c r="AE19" s="17">
        <v>7</v>
      </c>
      <c r="AF19" s="17">
        <v>115</v>
      </c>
      <c r="AG19" s="17">
        <v>62</v>
      </c>
      <c r="AH19" s="17">
        <v>72</v>
      </c>
      <c r="AI19" s="17">
        <v>98</v>
      </c>
      <c r="AJ19" s="17">
        <v>62</v>
      </c>
      <c r="AK19" s="17">
        <v>12</v>
      </c>
      <c r="AL19" s="17">
        <v>10</v>
      </c>
      <c r="AT19" s="17">
        <f t="shared" si="1"/>
        <v>91</v>
      </c>
      <c r="AU19" s="17">
        <f t="shared" si="1"/>
        <v>71.5</v>
      </c>
      <c r="AV19" s="17">
        <f t="shared" si="1"/>
        <v>89.5</v>
      </c>
      <c r="AW19" s="17">
        <f t="shared" si="1"/>
        <v>83</v>
      </c>
      <c r="AX19" s="17">
        <f t="shared" si="1"/>
        <v>33.5</v>
      </c>
      <c r="AY19" s="17">
        <f t="shared" si="1"/>
        <v>9.5</v>
      </c>
      <c r="AZ19" s="17">
        <f t="shared" si="1"/>
        <v>62.5</v>
      </c>
      <c r="BA19" s="17">
        <v>1.0437562730000001</v>
      </c>
      <c r="BB19" s="17">
        <v>1.72636652</v>
      </c>
      <c r="BC19" s="17">
        <v>1.585388228</v>
      </c>
      <c r="BD19" s="17">
        <v>1.1316344270000001</v>
      </c>
      <c r="BE19" s="17">
        <v>1.010529029</v>
      </c>
      <c r="BF19" s="17">
        <v>0.53173969399999998</v>
      </c>
      <c r="BG19" s="17">
        <v>4.7705038999999996</v>
      </c>
      <c r="BH19" s="17">
        <v>0.51490807400000005</v>
      </c>
      <c r="BI19" s="17">
        <v>12.68811431</v>
      </c>
      <c r="BJ19" s="17">
        <v>12.509094920000001</v>
      </c>
      <c r="BK19" s="17">
        <v>736.68117500000005</v>
      </c>
    </row>
    <row r="20" spans="1:63" ht="27.75" customHeight="1" x14ac:dyDescent="0.25">
      <c r="A20" s="16" t="s">
        <v>22</v>
      </c>
      <c r="B20" s="16">
        <v>24</v>
      </c>
      <c r="C20" s="17" t="s">
        <v>46</v>
      </c>
      <c r="D20" s="17">
        <v>23</v>
      </c>
      <c r="E20" s="17" t="s">
        <v>60</v>
      </c>
      <c r="F20" s="17">
        <v>36</v>
      </c>
      <c r="G20" s="17">
        <v>36</v>
      </c>
      <c r="H20" s="17">
        <v>64</v>
      </c>
      <c r="I20" s="17">
        <v>2.66</v>
      </c>
      <c r="J20" s="17">
        <v>3</v>
      </c>
      <c r="K20" s="17">
        <v>3.52</v>
      </c>
      <c r="L20" s="17">
        <v>3.06</v>
      </c>
      <c r="M20" s="17">
        <v>37.6</v>
      </c>
      <c r="N20" s="17">
        <f t="shared" si="2"/>
        <v>11.287581699346404</v>
      </c>
      <c r="O20" s="17">
        <v>20</v>
      </c>
      <c r="P20" s="17" t="s">
        <v>56</v>
      </c>
      <c r="Q20" s="17">
        <v>14</v>
      </c>
      <c r="R20" s="17" t="s">
        <v>62</v>
      </c>
      <c r="S20" s="17">
        <v>3855</v>
      </c>
      <c r="T20" s="17">
        <v>2400</v>
      </c>
      <c r="U20" s="17">
        <v>6.4</v>
      </c>
      <c r="V20" s="17">
        <v>6.5</v>
      </c>
      <c r="W20" s="17">
        <v>5.5</v>
      </c>
      <c r="X20" s="17">
        <f t="shared" si="0"/>
        <v>6.1333333333333329</v>
      </c>
      <c r="Y20" s="17">
        <v>142</v>
      </c>
      <c r="Z20" s="17">
        <v>80</v>
      </c>
      <c r="AA20" s="17">
        <v>73</v>
      </c>
      <c r="AB20" s="17">
        <v>125</v>
      </c>
      <c r="AC20" s="17">
        <v>81</v>
      </c>
      <c r="AD20" s="17">
        <v>22</v>
      </c>
      <c r="AE20" s="17">
        <v>21</v>
      </c>
      <c r="AF20" s="17">
        <v>139</v>
      </c>
      <c r="AG20" s="17">
        <v>81</v>
      </c>
      <c r="AH20" s="17">
        <v>68</v>
      </c>
      <c r="AI20" s="17">
        <v>126</v>
      </c>
      <c r="AJ20" s="17">
        <v>81</v>
      </c>
      <c r="AK20" s="17">
        <v>32</v>
      </c>
      <c r="AL20" s="17">
        <v>28</v>
      </c>
      <c r="AT20" s="17">
        <f t="shared" si="1"/>
        <v>109.5</v>
      </c>
      <c r="AU20" s="17">
        <f t="shared" si="1"/>
        <v>77</v>
      </c>
      <c r="AV20" s="17">
        <f t="shared" si="1"/>
        <v>96.5</v>
      </c>
      <c r="AW20" s="17">
        <f t="shared" si="1"/>
        <v>103.5</v>
      </c>
      <c r="AX20" s="17">
        <f t="shared" si="1"/>
        <v>51.5</v>
      </c>
      <c r="AY20" s="17">
        <f t="shared" si="1"/>
        <v>26.5</v>
      </c>
      <c r="AZ20" s="17">
        <f t="shared" si="1"/>
        <v>83.5</v>
      </c>
      <c r="BA20" s="17">
        <v>1.5566511890000001</v>
      </c>
      <c r="BB20" s="17">
        <v>2.2825980889999999</v>
      </c>
      <c r="BC20" s="17">
        <v>2.1433517900000001</v>
      </c>
      <c r="BD20" s="17">
        <v>1.413629341</v>
      </c>
      <c r="BE20" s="17">
        <v>1.23856335</v>
      </c>
      <c r="BF20" s="17">
        <v>0.81828557000000002</v>
      </c>
      <c r="BG20" s="17">
        <v>6.9591883250000004</v>
      </c>
      <c r="BH20" s="17">
        <v>1.076765043</v>
      </c>
      <c r="BI20" s="17">
        <v>18.150180420000002</v>
      </c>
      <c r="BJ20" s="17">
        <v>16.803339210000001</v>
      </c>
      <c r="BK20" s="17">
        <v>1048.3701960000001</v>
      </c>
    </row>
    <row r="21" spans="1:63" ht="27.75" customHeight="1" x14ac:dyDescent="0.25">
      <c r="A21" s="16" t="s">
        <v>23</v>
      </c>
      <c r="B21" s="16">
        <v>24</v>
      </c>
      <c r="C21" s="17" t="s">
        <v>46</v>
      </c>
      <c r="D21" s="17">
        <v>35</v>
      </c>
      <c r="E21" s="17" t="s">
        <v>61</v>
      </c>
      <c r="F21" s="17">
        <v>67.2</v>
      </c>
      <c r="G21" s="17">
        <v>15.7</v>
      </c>
      <c r="H21" s="17">
        <v>84.3</v>
      </c>
      <c r="I21" s="17">
        <v>2.78</v>
      </c>
      <c r="J21" s="17">
        <v>2.66</v>
      </c>
      <c r="K21" s="17">
        <v>1.86</v>
      </c>
      <c r="L21" s="17">
        <v>2.4333333330000002</v>
      </c>
      <c r="M21" s="17">
        <v>2.1800000000000002</v>
      </c>
      <c r="N21" s="17">
        <f t="shared" si="2"/>
        <v>-0.10410958891837119</v>
      </c>
      <c r="O21" s="17">
        <v>19</v>
      </c>
      <c r="P21" s="17" t="s">
        <v>57</v>
      </c>
      <c r="Q21" s="17">
        <v>20</v>
      </c>
      <c r="R21" s="17" t="s">
        <v>62</v>
      </c>
      <c r="S21" s="17">
        <v>3376</v>
      </c>
      <c r="T21" s="17">
        <v>4290</v>
      </c>
      <c r="U21" s="17">
        <v>6.7</v>
      </c>
      <c r="V21" s="17">
        <v>6.6</v>
      </c>
      <c r="W21" s="17">
        <v>6.5</v>
      </c>
      <c r="X21" s="17">
        <f t="shared" si="0"/>
        <v>6.6000000000000005</v>
      </c>
      <c r="Y21" s="17">
        <v>133</v>
      </c>
      <c r="Z21" s="17">
        <v>86</v>
      </c>
      <c r="AA21" s="17">
        <v>56</v>
      </c>
      <c r="AB21" s="17">
        <v>116</v>
      </c>
      <c r="AC21" s="17">
        <v>87</v>
      </c>
      <c r="AD21" s="17">
        <v>-2</v>
      </c>
      <c r="AE21" s="17">
        <v>-11</v>
      </c>
      <c r="AF21" s="17">
        <v>126</v>
      </c>
      <c r="AG21" s="17">
        <v>88</v>
      </c>
      <c r="AH21" s="17">
        <v>53</v>
      </c>
      <c r="AI21" s="17">
        <v>114</v>
      </c>
      <c r="AJ21" s="17">
        <v>89</v>
      </c>
      <c r="AK21" s="17">
        <v>-7</v>
      </c>
      <c r="AL21" s="17">
        <v>-17</v>
      </c>
      <c r="AM21" s="17">
        <v>126</v>
      </c>
      <c r="AN21" s="17">
        <v>76</v>
      </c>
      <c r="AO21" s="17">
        <v>65</v>
      </c>
      <c r="AP21" s="17">
        <v>107</v>
      </c>
      <c r="AQ21" s="17">
        <v>78</v>
      </c>
      <c r="AR21" s="17">
        <v>-5</v>
      </c>
      <c r="AS21" s="17">
        <v>-10</v>
      </c>
      <c r="AT21" s="17">
        <f t="shared" si="1"/>
        <v>112.66666666666667</v>
      </c>
      <c r="AU21" s="17">
        <f t="shared" si="1"/>
        <v>73.333333333333329</v>
      </c>
      <c r="AV21" s="17">
        <f t="shared" si="1"/>
        <v>78</v>
      </c>
      <c r="AW21" s="17">
        <f t="shared" si="1"/>
        <v>102.66666666666667</v>
      </c>
      <c r="AX21" s="17">
        <f t="shared" si="1"/>
        <v>55</v>
      </c>
      <c r="AY21" s="17">
        <f t="shared" si="1"/>
        <v>-7.666666666666667</v>
      </c>
      <c r="AZ21" s="17">
        <f t="shared" si="1"/>
        <v>33</v>
      </c>
      <c r="BA21" s="17">
        <v>1.5086965489999999</v>
      </c>
      <c r="BB21" s="17">
        <v>2.7696025529999999</v>
      </c>
      <c r="BC21" s="17">
        <v>2.733106625</v>
      </c>
      <c r="BD21" s="17">
        <v>1.9502412579999999</v>
      </c>
      <c r="BE21" s="17">
        <v>1.839918854</v>
      </c>
      <c r="BF21" s="17">
        <v>0.81828557000000002</v>
      </c>
      <c r="BG21" s="17">
        <v>19.924745779999999</v>
      </c>
      <c r="BH21" s="17">
        <v>0.662021623</v>
      </c>
      <c r="BI21" s="17">
        <v>30.570394830000001</v>
      </c>
      <c r="BJ21" s="17">
        <v>16.708300569999999</v>
      </c>
      <c r="BK21" s="17">
        <v>1089.4064430000001</v>
      </c>
    </row>
    <row r="22" spans="1:63" ht="27.75" customHeight="1" x14ac:dyDescent="0.25">
      <c r="A22" s="16" t="s">
        <v>24</v>
      </c>
      <c r="B22" s="16">
        <v>24</v>
      </c>
      <c r="C22" s="17" t="s">
        <v>46</v>
      </c>
      <c r="D22" s="17">
        <v>22</v>
      </c>
      <c r="E22" s="17" t="s">
        <v>61</v>
      </c>
      <c r="F22" s="17">
        <v>41.5</v>
      </c>
      <c r="G22" s="17">
        <v>34.5</v>
      </c>
      <c r="H22" s="17">
        <v>65.5</v>
      </c>
      <c r="I22" s="17">
        <v>2.92</v>
      </c>
      <c r="J22" s="17">
        <v>1.81</v>
      </c>
      <c r="K22" s="17">
        <v>2.04</v>
      </c>
      <c r="L22" s="17">
        <v>2.2566666670000002</v>
      </c>
      <c r="M22" s="17">
        <v>39.020000000000003</v>
      </c>
      <c r="N22" s="17">
        <f t="shared" si="2"/>
        <v>16.290989657711819</v>
      </c>
      <c r="O22" s="17">
        <v>21</v>
      </c>
      <c r="P22" s="17" t="s">
        <v>56</v>
      </c>
      <c r="Q22" s="17">
        <v>24</v>
      </c>
      <c r="R22" s="17" t="s">
        <v>62</v>
      </c>
      <c r="S22" s="17">
        <v>3049.5</v>
      </c>
      <c r="T22" s="17">
        <v>3060</v>
      </c>
      <c r="U22" s="17">
        <v>4.2</v>
      </c>
      <c r="V22" s="17">
        <v>4.2</v>
      </c>
      <c r="W22" s="17">
        <v>4</v>
      </c>
      <c r="X22" s="17">
        <f t="shared" si="0"/>
        <v>4.1333333333333337</v>
      </c>
      <c r="Y22" s="17">
        <v>104</v>
      </c>
      <c r="Z22" s="17">
        <v>60</v>
      </c>
      <c r="AA22" s="17">
        <v>69</v>
      </c>
      <c r="AB22" s="17">
        <v>87</v>
      </c>
      <c r="AC22" s="17">
        <v>60</v>
      </c>
      <c r="AD22" s="17">
        <v>-5</v>
      </c>
      <c r="AE22" s="17">
        <v>-8</v>
      </c>
      <c r="AF22" s="17">
        <v>96</v>
      </c>
      <c r="AG22" s="17">
        <v>59</v>
      </c>
      <c r="AH22" s="17">
        <v>72</v>
      </c>
      <c r="AI22" s="17">
        <v>81</v>
      </c>
      <c r="AJ22" s="17">
        <v>59</v>
      </c>
      <c r="AK22" s="17">
        <v>-12</v>
      </c>
      <c r="AL22" s="17">
        <v>-13</v>
      </c>
      <c r="AT22" s="17">
        <f t="shared" si="1"/>
        <v>78</v>
      </c>
      <c r="AU22" s="17">
        <f t="shared" si="1"/>
        <v>64</v>
      </c>
      <c r="AV22" s="17">
        <f t="shared" si="1"/>
        <v>79.5</v>
      </c>
      <c r="AW22" s="17">
        <f t="shared" si="1"/>
        <v>70.5</v>
      </c>
      <c r="AX22" s="17">
        <f t="shared" si="1"/>
        <v>27</v>
      </c>
      <c r="AY22" s="17">
        <f t="shared" si="1"/>
        <v>-10</v>
      </c>
      <c r="AZ22" s="17">
        <f t="shared" si="1"/>
        <v>41.5</v>
      </c>
      <c r="BA22" s="17">
        <v>1.1245842130000001</v>
      </c>
      <c r="BB22" s="17">
        <v>2.2830467250000002</v>
      </c>
      <c r="BC22" s="17">
        <v>2.139136294</v>
      </c>
      <c r="BD22" s="17">
        <v>1.3875276299999999</v>
      </c>
      <c r="BE22" s="17">
        <v>1.287625894</v>
      </c>
      <c r="BF22" s="17">
        <v>0.83583200099999999</v>
      </c>
      <c r="BG22" s="17">
        <v>5.1514515000000003</v>
      </c>
      <c r="BH22" s="17">
        <v>0.488533569</v>
      </c>
      <c r="BI22" s="17">
        <v>12.23318212</v>
      </c>
      <c r="BJ22" s="17">
        <v>13.34314535</v>
      </c>
      <c r="BK22" s="17">
        <v>770.65909720000002</v>
      </c>
    </row>
    <row r="23" spans="1:63" ht="27.75" customHeight="1" x14ac:dyDescent="0.25">
      <c r="A23" s="16" t="s">
        <v>25</v>
      </c>
      <c r="B23" s="16">
        <v>24</v>
      </c>
      <c r="C23" s="17" t="s">
        <v>46</v>
      </c>
      <c r="D23" s="17">
        <v>23</v>
      </c>
      <c r="E23" s="17" t="s">
        <v>60</v>
      </c>
      <c r="F23" s="17">
        <v>35.9</v>
      </c>
      <c r="G23" s="17">
        <v>40.1</v>
      </c>
      <c r="H23" s="17">
        <v>59.9</v>
      </c>
      <c r="I23" s="17">
        <v>3.01</v>
      </c>
      <c r="J23" s="17">
        <v>2.33</v>
      </c>
      <c r="K23" s="17">
        <v>3.63</v>
      </c>
      <c r="L23" s="17">
        <v>2.99</v>
      </c>
      <c r="M23" s="17">
        <v>15.32</v>
      </c>
      <c r="N23" s="17">
        <f t="shared" si="2"/>
        <v>4.1237458193979935</v>
      </c>
      <c r="O23" s="17">
        <v>16</v>
      </c>
      <c r="P23" s="17" t="s">
        <v>57</v>
      </c>
      <c r="Q23" s="17">
        <v>12</v>
      </c>
      <c r="R23" s="17" t="s">
        <v>64</v>
      </c>
      <c r="S23" s="17">
        <v>786</v>
      </c>
      <c r="T23" s="17">
        <v>4200</v>
      </c>
      <c r="U23" s="17">
        <v>4.9000000000000004</v>
      </c>
      <c r="V23" s="17">
        <v>4.5999999999999996</v>
      </c>
      <c r="W23" s="17">
        <v>4.5</v>
      </c>
      <c r="X23" s="17">
        <f t="shared" si="0"/>
        <v>4.666666666666667</v>
      </c>
      <c r="Y23" s="17">
        <v>132</v>
      </c>
      <c r="Z23" s="17">
        <v>73</v>
      </c>
      <c r="AA23" s="17">
        <v>65</v>
      </c>
      <c r="AB23" s="17">
        <v>118</v>
      </c>
      <c r="AC23" s="17">
        <v>72</v>
      </c>
      <c r="AD23" s="17">
        <v>28</v>
      </c>
      <c r="AE23" s="17">
        <v>23</v>
      </c>
      <c r="AF23" s="17">
        <v>119</v>
      </c>
      <c r="AG23" s="17">
        <v>65</v>
      </c>
      <c r="AH23" s="17">
        <v>62</v>
      </c>
      <c r="AI23" s="17">
        <v>107</v>
      </c>
      <c r="AJ23" s="17">
        <v>66</v>
      </c>
      <c r="AK23" s="17">
        <v>26</v>
      </c>
      <c r="AL23" s="17">
        <v>19</v>
      </c>
      <c r="AT23" s="17">
        <f t="shared" si="1"/>
        <v>96</v>
      </c>
      <c r="AU23" s="17">
        <f t="shared" si="1"/>
        <v>65</v>
      </c>
      <c r="AV23" s="17">
        <f t="shared" si="1"/>
        <v>90</v>
      </c>
      <c r="AW23" s="17">
        <f t="shared" si="1"/>
        <v>89.5</v>
      </c>
      <c r="AX23" s="17">
        <f t="shared" si="1"/>
        <v>47</v>
      </c>
      <c r="AY23" s="17">
        <f t="shared" si="1"/>
        <v>24.5</v>
      </c>
      <c r="AZ23" s="17">
        <f t="shared" si="1"/>
        <v>69</v>
      </c>
      <c r="BA23" s="17">
        <v>1.82113876</v>
      </c>
      <c r="BB23" s="17">
        <v>2.6172657949999998</v>
      </c>
      <c r="BC23" s="17">
        <v>2.5036462039999998</v>
      </c>
      <c r="BD23" s="17">
        <v>1.4030935550000001</v>
      </c>
      <c r="BE23" s="17">
        <v>1.306052583</v>
      </c>
      <c r="BF23" s="17">
        <v>1.1892465249999999</v>
      </c>
      <c r="BG23" s="17">
        <v>6.2649502500000001</v>
      </c>
      <c r="BH23" s="17">
        <v>1.1664669160000001</v>
      </c>
      <c r="BI23" s="17">
        <v>16.227770670000002</v>
      </c>
      <c r="BJ23" s="17">
        <v>17.510516190000001</v>
      </c>
      <c r="BK23" s="17">
        <v>1000.598903</v>
      </c>
    </row>
    <row r="24" spans="1:63" ht="27.75" customHeight="1" x14ac:dyDescent="0.25">
      <c r="A24" s="16" t="s">
        <v>26</v>
      </c>
      <c r="B24" s="16">
        <v>24</v>
      </c>
      <c r="C24" s="17" t="s">
        <v>46</v>
      </c>
      <c r="D24" s="17">
        <v>23</v>
      </c>
      <c r="E24" s="17" t="s">
        <v>61</v>
      </c>
      <c r="F24" s="17">
        <v>41.3</v>
      </c>
      <c r="G24" s="17">
        <v>26.3</v>
      </c>
      <c r="H24" s="17">
        <v>73.7</v>
      </c>
      <c r="I24" s="17">
        <v>2.0699999999999998</v>
      </c>
      <c r="J24" s="17">
        <v>2.69</v>
      </c>
      <c r="K24" s="17">
        <v>2.97</v>
      </c>
      <c r="L24" s="17">
        <v>2.576666667</v>
      </c>
      <c r="M24" s="17">
        <v>58.79</v>
      </c>
      <c r="N24" s="17">
        <f t="shared" si="2"/>
        <v>21.81630012641445</v>
      </c>
      <c r="O24" s="17">
        <v>11</v>
      </c>
      <c r="P24" s="17" t="s">
        <v>57</v>
      </c>
      <c r="Q24" s="17">
        <v>17</v>
      </c>
      <c r="R24" s="17" t="s">
        <v>62</v>
      </c>
      <c r="S24" s="17">
        <v>8551.5</v>
      </c>
      <c r="T24" s="17">
        <v>3000</v>
      </c>
      <c r="U24" s="17">
        <v>5.0999999999999996</v>
      </c>
      <c r="V24" s="17">
        <v>5</v>
      </c>
      <c r="W24" s="17">
        <v>4.8</v>
      </c>
      <c r="X24" s="17">
        <f t="shared" si="0"/>
        <v>4.9666666666666659</v>
      </c>
      <c r="Y24" s="17">
        <v>119</v>
      </c>
      <c r="Z24" s="17">
        <v>55</v>
      </c>
      <c r="AA24" s="17">
        <v>61</v>
      </c>
      <c r="AB24" s="17">
        <v>97</v>
      </c>
      <c r="AC24" s="17">
        <v>56</v>
      </c>
      <c r="AD24" s="17">
        <v>6</v>
      </c>
      <c r="AE24" s="17">
        <v>-1</v>
      </c>
      <c r="AF24" s="17">
        <v>119</v>
      </c>
      <c r="AG24" s="17">
        <v>65</v>
      </c>
      <c r="AH24" s="17">
        <v>55</v>
      </c>
      <c r="AI24" s="17">
        <v>102</v>
      </c>
      <c r="AJ24" s="17">
        <v>66</v>
      </c>
      <c r="AK24" s="17">
        <v>6</v>
      </c>
      <c r="AL24" s="17">
        <v>-3</v>
      </c>
      <c r="AT24" s="17">
        <f t="shared" si="1"/>
        <v>87</v>
      </c>
      <c r="AU24" s="17">
        <f t="shared" si="1"/>
        <v>63</v>
      </c>
      <c r="AV24" s="17">
        <f t="shared" si="1"/>
        <v>76</v>
      </c>
      <c r="AW24" s="17">
        <f t="shared" si="1"/>
        <v>79</v>
      </c>
      <c r="AX24" s="17">
        <f t="shared" si="1"/>
        <v>36</v>
      </c>
      <c r="AY24" s="17">
        <f t="shared" si="1"/>
        <v>2.5</v>
      </c>
      <c r="AZ24" s="17">
        <f t="shared" si="1"/>
        <v>58</v>
      </c>
      <c r="BA24" s="17">
        <v>2.1078026940000001</v>
      </c>
      <c r="BB24" s="17">
        <v>3.6592475879999999</v>
      </c>
      <c r="BC24" s="17">
        <v>3.679125816</v>
      </c>
      <c r="BD24" s="17">
        <v>1.5862973389999999</v>
      </c>
      <c r="BE24" s="17">
        <v>1.4416731869999999</v>
      </c>
      <c r="BF24" s="17">
        <v>2.01027428</v>
      </c>
      <c r="BG24" s="17">
        <v>4.7026084289999996</v>
      </c>
      <c r="BH24" s="17">
        <v>1.203969461</v>
      </c>
      <c r="BI24" s="17">
        <v>12.71144683</v>
      </c>
      <c r="BJ24" s="17">
        <v>22.555861419999999</v>
      </c>
      <c r="BK24" s="17">
        <v>1299.431495</v>
      </c>
    </row>
    <row r="25" spans="1:63" ht="27.75" customHeight="1" x14ac:dyDescent="0.25">
      <c r="A25" s="16" t="s">
        <v>27</v>
      </c>
      <c r="B25" s="16">
        <v>24</v>
      </c>
      <c r="C25" s="17" t="s">
        <v>46</v>
      </c>
      <c r="D25" s="17">
        <v>29</v>
      </c>
      <c r="E25" s="17" t="s">
        <v>61</v>
      </c>
      <c r="F25" s="17">
        <v>39.799999999999997</v>
      </c>
      <c r="G25" s="17">
        <v>25.4</v>
      </c>
      <c r="H25" s="17">
        <v>74.599999999999994</v>
      </c>
      <c r="I25" s="17">
        <v>2.66</v>
      </c>
      <c r="J25" s="17">
        <v>2.99</v>
      </c>
      <c r="K25" s="17">
        <v>3.26</v>
      </c>
      <c r="L25" s="17">
        <v>2.97</v>
      </c>
      <c r="M25" s="17">
        <v>42.4</v>
      </c>
      <c r="N25" s="17">
        <f t="shared" si="2"/>
        <v>13.276094276094275</v>
      </c>
      <c r="O25" s="17">
        <v>9</v>
      </c>
      <c r="P25" s="17" t="s">
        <v>57</v>
      </c>
      <c r="Q25" s="17">
        <v>10</v>
      </c>
      <c r="R25" s="17" t="s">
        <v>64</v>
      </c>
      <c r="S25" s="17">
        <v>1813</v>
      </c>
      <c r="T25" s="17">
        <v>2575</v>
      </c>
      <c r="U25" s="17">
        <v>4.8</v>
      </c>
      <c r="V25" s="17">
        <v>4.8</v>
      </c>
      <c r="W25" s="17">
        <v>4.7</v>
      </c>
      <c r="X25" s="17">
        <f t="shared" si="0"/>
        <v>4.7666666666666666</v>
      </c>
      <c r="Y25" s="17">
        <v>116</v>
      </c>
      <c r="Z25" s="17">
        <v>74</v>
      </c>
      <c r="AA25" s="17">
        <v>69</v>
      </c>
      <c r="AB25" s="17">
        <v>104</v>
      </c>
      <c r="AC25" s="17">
        <v>74</v>
      </c>
      <c r="AD25" s="17">
        <v>14</v>
      </c>
      <c r="AE25" s="17">
        <v>11</v>
      </c>
      <c r="AF25" s="17">
        <v>112</v>
      </c>
      <c r="AG25" s="17">
        <v>73</v>
      </c>
      <c r="AH25" s="17">
        <v>72</v>
      </c>
      <c r="AI25" s="17">
        <v>100</v>
      </c>
      <c r="AJ25" s="17">
        <v>74</v>
      </c>
      <c r="AK25" s="17">
        <v>9</v>
      </c>
      <c r="AL25" s="17">
        <v>8</v>
      </c>
      <c r="AT25" s="17">
        <f t="shared" si="1"/>
        <v>93</v>
      </c>
      <c r="AU25" s="17">
        <f t="shared" si="1"/>
        <v>71</v>
      </c>
      <c r="AV25" s="17">
        <f t="shared" si="1"/>
        <v>88</v>
      </c>
      <c r="AW25" s="17">
        <f t="shared" si="1"/>
        <v>87</v>
      </c>
      <c r="AX25" s="17">
        <f t="shared" si="1"/>
        <v>44</v>
      </c>
      <c r="AY25" s="17">
        <f t="shared" si="1"/>
        <v>10</v>
      </c>
      <c r="AZ25" s="17">
        <f t="shared" si="1"/>
        <v>60</v>
      </c>
      <c r="BA25" s="17">
        <v>0.980822262</v>
      </c>
      <c r="BB25" s="17">
        <v>2.3028847460000001</v>
      </c>
      <c r="BC25" s="17">
        <v>2.2037571489999999</v>
      </c>
      <c r="BD25" s="17">
        <v>1.4903210499999999</v>
      </c>
      <c r="BE25" s="17">
        <v>1.419051493</v>
      </c>
      <c r="BF25" s="17">
        <v>0.72471116000000002</v>
      </c>
      <c r="BG25" s="17">
        <v>4.851245692</v>
      </c>
      <c r="BH25" s="17">
        <v>0.43270094599999998</v>
      </c>
      <c r="BI25" s="17">
        <v>11.873059980000001</v>
      </c>
      <c r="BJ25" s="17">
        <v>14.43464202</v>
      </c>
      <c r="BK25" s="17">
        <v>706.55498990000001</v>
      </c>
    </row>
    <row r="26" spans="1:63" ht="27.75" customHeight="1" x14ac:dyDescent="0.25">
      <c r="A26" s="16" t="s">
        <v>28</v>
      </c>
      <c r="B26" s="16">
        <v>24</v>
      </c>
      <c r="C26" s="17" t="s">
        <v>46</v>
      </c>
      <c r="D26" s="17">
        <v>22</v>
      </c>
      <c r="E26" s="17" t="s">
        <v>61</v>
      </c>
      <c r="F26" s="17">
        <v>69.5</v>
      </c>
      <c r="G26" s="17">
        <v>14.2</v>
      </c>
      <c r="H26" s="17">
        <v>85.8</v>
      </c>
      <c r="I26" s="17">
        <v>2.5299999999999998</v>
      </c>
      <c r="J26" s="17">
        <v>2.93</v>
      </c>
      <c r="K26" s="17">
        <v>2.6</v>
      </c>
      <c r="L26" s="17">
        <v>2.6866666669999999</v>
      </c>
      <c r="M26" s="17">
        <v>30.89</v>
      </c>
      <c r="N26" s="17">
        <f t="shared" si="2"/>
        <v>10.497518608995346</v>
      </c>
      <c r="O26" s="17">
        <v>12</v>
      </c>
      <c r="P26" s="17" t="s">
        <v>57</v>
      </c>
      <c r="Q26" s="17">
        <v>14</v>
      </c>
      <c r="R26" s="17" t="s">
        <v>62</v>
      </c>
      <c r="S26" s="17">
        <v>3486</v>
      </c>
      <c r="T26" s="17">
        <v>3249</v>
      </c>
      <c r="U26" s="17">
        <v>5.9</v>
      </c>
      <c r="V26" s="17">
        <v>4.3</v>
      </c>
      <c r="W26" s="17">
        <v>4.8</v>
      </c>
      <c r="X26" s="17">
        <f t="shared" si="0"/>
        <v>5</v>
      </c>
      <c r="Y26" s="17">
        <v>110</v>
      </c>
      <c r="Z26" s="17">
        <v>69</v>
      </c>
      <c r="AA26" s="17">
        <v>46</v>
      </c>
      <c r="AB26" s="17">
        <v>99</v>
      </c>
      <c r="AC26" s="17">
        <v>70</v>
      </c>
      <c r="AD26" s="17">
        <v>0</v>
      </c>
      <c r="AE26" s="17">
        <v>-14</v>
      </c>
      <c r="AF26" s="17">
        <v>115</v>
      </c>
      <c r="AG26" s="17">
        <v>61</v>
      </c>
      <c r="AH26" s="17">
        <v>42</v>
      </c>
      <c r="AI26" s="17">
        <v>98</v>
      </c>
      <c r="AJ26" s="17">
        <v>61</v>
      </c>
      <c r="AK26" s="17">
        <v>-8</v>
      </c>
      <c r="AL26" s="17">
        <v>-23</v>
      </c>
      <c r="AT26" s="17">
        <f t="shared" si="1"/>
        <v>92</v>
      </c>
      <c r="AU26" s="17">
        <f t="shared" si="1"/>
        <v>53.5</v>
      </c>
      <c r="AV26" s="17">
        <f t="shared" si="1"/>
        <v>70.5</v>
      </c>
      <c r="AW26" s="17">
        <f t="shared" si="1"/>
        <v>84</v>
      </c>
      <c r="AX26" s="17">
        <f t="shared" si="1"/>
        <v>30.5</v>
      </c>
      <c r="AY26" s="17">
        <f t="shared" si="1"/>
        <v>-11</v>
      </c>
      <c r="AZ26" s="17">
        <f t="shared" si="1"/>
        <v>46</v>
      </c>
      <c r="BA26" s="17">
        <v>4.5376927890000003</v>
      </c>
      <c r="BB26" s="17">
        <v>3.601900799</v>
      </c>
      <c r="BC26" s="17">
        <v>3.4425319839999999</v>
      </c>
      <c r="BD26" s="17">
        <v>2.3532535459999999</v>
      </c>
      <c r="BE26" s="17">
        <v>2.235420714</v>
      </c>
      <c r="BF26" s="17">
        <v>1.0455580840000001</v>
      </c>
      <c r="BG26" s="17">
        <v>4.6544010299999998</v>
      </c>
      <c r="BH26" s="17">
        <v>2.670959673</v>
      </c>
      <c r="BI26" s="17">
        <v>12.578575430000001</v>
      </c>
      <c r="BJ26" s="17">
        <v>27.549401339999999</v>
      </c>
      <c r="BK26" s="17">
        <v>1954.9259300000001</v>
      </c>
    </row>
    <row r="27" spans="1:63" ht="27.75" customHeight="1" x14ac:dyDescent="0.25">
      <c r="A27" s="16" t="s">
        <v>29</v>
      </c>
      <c r="B27" s="16">
        <v>24</v>
      </c>
      <c r="C27" s="17" t="s">
        <v>46</v>
      </c>
      <c r="D27" s="17">
        <v>30</v>
      </c>
      <c r="E27" s="17" t="s">
        <v>61</v>
      </c>
      <c r="F27" s="17">
        <v>30.9</v>
      </c>
      <c r="G27" s="17">
        <v>30.3</v>
      </c>
      <c r="H27" s="17">
        <v>69.7</v>
      </c>
      <c r="I27" s="17">
        <v>4.16</v>
      </c>
      <c r="J27" s="17">
        <v>5.73</v>
      </c>
      <c r="K27" s="17">
        <v>5.46</v>
      </c>
      <c r="L27" s="17">
        <v>5.1166666669999996</v>
      </c>
      <c r="M27" s="17">
        <v>52.39</v>
      </c>
      <c r="N27" s="17">
        <f t="shared" si="2"/>
        <v>9.2390879472156957</v>
      </c>
      <c r="O27" s="17">
        <v>12</v>
      </c>
      <c r="P27" s="17" t="s">
        <v>57</v>
      </c>
      <c r="Q27" s="17">
        <v>23</v>
      </c>
      <c r="R27" s="17" t="s">
        <v>62</v>
      </c>
      <c r="S27" s="17">
        <v>3114</v>
      </c>
      <c r="T27" s="17">
        <v>3120</v>
      </c>
      <c r="U27" s="17">
        <v>6</v>
      </c>
      <c r="V27" s="17">
        <v>6.4</v>
      </c>
      <c r="W27" s="17">
        <v>6.5</v>
      </c>
      <c r="X27" s="17">
        <f t="shared" si="0"/>
        <v>6.3</v>
      </c>
      <c r="Y27" s="17">
        <v>120</v>
      </c>
      <c r="Z27" s="17">
        <v>82</v>
      </c>
      <c r="AA27" s="17">
        <v>97</v>
      </c>
      <c r="AB27" s="17">
        <v>110</v>
      </c>
      <c r="AC27" s="17">
        <v>85</v>
      </c>
      <c r="AD27" s="17">
        <v>20</v>
      </c>
      <c r="AE27" s="17">
        <v>31</v>
      </c>
      <c r="AF27" s="17">
        <v>117</v>
      </c>
      <c r="AG27" s="17">
        <v>75</v>
      </c>
      <c r="AH27" s="17">
        <v>96</v>
      </c>
      <c r="AI27" s="17">
        <v>105</v>
      </c>
      <c r="AJ27" s="17">
        <v>77</v>
      </c>
      <c r="AK27" s="17">
        <v>16</v>
      </c>
      <c r="AL27" s="17">
        <v>26</v>
      </c>
      <c r="AT27" s="17">
        <f t="shared" si="1"/>
        <v>99.5</v>
      </c>
      <c r="AU27" s="17">
        <f t="shared" si="1"/>
        <v>86</v>
      </c>
      <c r="AV27" s="17">
        <f t="shared" si="1"/>
        <v>103</v>
      </c>
      <c r="AW27" s="17">
        <f t="shared" si="1"/>
        <v>95</v>
      </c>
      <c r="AX27" s="17">
        <f t="shared" si="1"/>
        <v>48.5</v>
      </c>
      <c r="AY27" s="17">
        <f t="shared" si="1"/>
        <v>23.5</v>
      </c>
      <c r="AZ27" s="17">
        <f t="shared" si="1"/>
        <v>71.5</v>
      </c>
      <c r="BA27" s="17">
        <v>1.2426575259999999</v>
      </c>
      <c r="BB27" s="17">
        <v>2.0728489030000001</v>
      </c>
      <c r="BC27" s="17">
        <v>1.9224889780000001</v>
      </c>
      <c r="BD27" s="17">
        <v>1.3764131319999999</v>
      </c>
      <c r="BE27" s="17">
        <v>1.2710602900000001</v>
      </c>
      <c r="BF27" s="17">
        <v>0.65636632900000003</v>
      </c>
      <c r="BG27" s="17">
        <v>6.2774755549999997</v>
      </c>
      <c r="BH27" s="17">
        <v>0.579055757</v>
      </c>
      <c r="BI27" s="17">
        <v>12.806713070000001</v>
      </c>
      <c r="BJ27" s="17">
        <v>13.137460880000001</v>
      </c>
      <c r="BK27" s="17">
        <v>794.83984069999997</v>
      </c>
    </row>
    <row r="28" spans="1:63" ht="27.75" customHeight="1" x14ac:dyDescent="0.25">
      <c r="A28" s="16" t="s">
        <v>30</v>
      </c>
      <c r="B28" s="16">
        <v>24</v>
      </c>
      <c r="C28" s="17" t="s">
        <v>46</v>
      </c>
      <c r="D28" s="17">
        <v>24</v>
      </c>
      <c r="E28" s="17" t="s">
        <v>61</v>
      </c>
      <c r="F28" s="17">
        <v>44.8</v>
      </c>
      <c r="G28" s="17">
        <v>26.3</v>
      </c>
      <c r="H28" s="17">
        <v>73.7</v>
      </c>
      <c r="I28" s="17">
        <v>2.81</v>
      </c>
      <c r="J28" s="17">
        <v>1.77</v>
      </c>
      <c r="K28" s="17">
        <v>1.51</v>
      </c>
      <c r="L28" s="17">
        <v>2.0299999999999998</v>
      </c>
      <c r="M28" s="17">
        <v>20.09</v>
      </c>
      <c r="N28" s="17">
        <f t="shared" si="2"/>
        <v>8.8965517241379306</v>
      </c>
      <c r="O28" s="17">
        <v>18</v>
      </c>
      <c r="P28" s="17" t="s">
        <v>57</v>
      </c>
      <c r="Q28" s="17">
        <v>24</v>
      </c>
      <c r="R28" s="17" t="s">
        <v>62</v>
      </c>
      <c r="S28" s="17">
        <v>4083</v>
      </c>
      <c r="T28" s="17">
        <v>3060</v>
      </c>
      <c r="U28" s="17">
        <v>5.4</v>
      </c>
      <c r="V28" s="17">
        <v>5.4</v>
      </c>
      <c r="W28" s="17">
        <v>5.3</v>
      </c>
      <c r="X28" s="17">
        <f t="shared" si="0"/>
        <v>5.3666666666666671</v>
      </c>
      <c r="Y28" s="17">
        <v>119</v>
      </c>
      <c r="Z28" s="17">
        <v>75</v>
      </c>
      <c r="AA28" s="17">
        <v>53</v>
      </c>
      <c r="AB28" s="17">
        <v>106</v>
      </c>
      <c r="AC28" s="17">
        <v>76</v>
      </c>
      <c r="AD28" s="17">
        <v>15</v>
      </c>
      <c r="AE28" s="17">
        <v>4</v>
      </c>
      <c r="AF28" s="17">
        <v>126</v>
      </c>
      <c r="AG28" s="17">
        <v>76</v>
      </c>
      <c r="AH28" s="17">
        <v>46</v>
      </c>
      <c r="AI28" s="17">
        <v>111</v>
      </c>
      <c r="AJ28" s="17">
        <v>76</v>
      </c>
      <c r="AK28" s="17">
        <v>9</v>
      </c>
      <c r="AL28" s="17">
        <v>-5</v>
      </c>
      <c r="AT28" s="17">
        <f t="shared" si="1"/>
        <v>100.5</v>
      </c>
      <c r="AU28" s="17">
        <f t="shared" si="1"/>
        <v>64.5</v>
      </c>
      <c r="AV28" s="17">
        <f t="shared" si="1"/>
        <v>76</v>
      </c>
      <c r="AW28" s="17">
        <f t="shared" si="1"/>
        <v>93.5</v>
      </c>
      <c r="AX28" s="17">
        <f t="shared" si="1"/>
        <v>45.5</v>
      </c>
      <c r="AY28" s="17">
        <f t="shared" si="1"/>
        <v>6.5</v>
      </c>
      <c r="AZ28" s="17">
        <f t="shared" si="1"/>
        <v>60.5</v>
      </c>
      <c r="BA28" s="17">
        <v>1.6126655489999999</v>
      </c>
      <c r="BB28" s="17">
        <v>2.1827471859999998</v>
      </c>
      <c r="BC28" s="17">
        <v>2.1167836310000001</v>
      </c>
      <c r="BD28" s="17">
        <v>1.1759179689999999</v>
      </c>
      <c r="BE28" s="17">
        <v>1.05021579</v>
      </c>
      <c r="BF28" s="17">
        <v>0.97601289599999996</v>
      </c>
      <c r="BG28" s="17">
        <v>5.856385854</v>
      </c>
      <c r="BH28" s="17">
        <v>0.79206823100000001</v>
      </c>
      <c r="BI28" s="17">
        <v>13.09625857</v>
      </c>
      <c r="BJ28" s="17">
        <v>14.29909267</v>
      </c>
      <c r="BK28" s="17">
        <v>937.11245080000003</v>
      </c>
    </row>
    <row r="29" spans="1:63" ht="27.75" customHeight="1" x14ac:dyDescent="0.25">
      <c r="A29" s="16" t="s">
        <v>31</v>
      </c>
      <c r="B29" s="16">
        <v>24</v>
      </c>
      <c r="C29" s="17" t="s">
        <v>46</v>
      </c>
      <c r="D29" s="17">
        <v>23</v>
      </c>
      <c r="E29" s="17" t="s">
        <v>60</v>
      </c>
      <c r="F29" s="17">
        <v>49.3</v>
      </c>
      <c r="G29" s="17">
        <v>24.8</v>
      </c>
      <c r="H29" s="17">
        <v>75.2</v>
      </c>
      <c r="I29" s="17">
        <v>2.2999999999999998</v>
      </c>
      <c r="J29" s="17">
        <v>3.12</v>
      </c>
      <c r="K29" s="17">
        <v>2.6</v>
      </c>
      <c r="L29" s="17">
        <v>2.673333333</v>
      </c>
      <c r="M29" s="17">
        <v>21.98</v>
      </c>
      <c r="N29" s="17">
        <f t="shared" si="2"/>
        <v>7.2219451381822886</v>
      </c>
      <c r="O29" s="17">
        <v>11</v>
      </c>
      <c r="P29" s="17" t="s">
        <v>56</v>
      </c>
      <c r="Q29" s="17">
        <v>9</v>
      </c>
      <c r="R29" s="17" t="s">
        <v>64</v>
      </c>
      <c r="S29" s="17">
        <v>5172</v>
      </c>
      <c r="T29" s="17">
        <v>3720</v>
      </c>
      <c r="U29" s="17">
        <v>5.2</v>
      </c>
      <c r="V29" s="17">
        <v>5.2</v>
      </c>
      <c r="W29" s="17">
        <v>5.3</v>
      </c>
      <c r="X29" s="17">
        <f t="shared" si="0"/>
        <v>5.2333333333333334</v>
      </c>
      <c r="Y29" s="17">
        <v>116</v>
      </c>
      <c r="Z29" s="17">
        <v>74</v>
      </c>
      <c r="AA29" s="17">
        <v>67</v>
      </c>
      <c r="AB29" s="17">
        <v>101</v>
      </c>
      <c r="AC29" s="17">
        <v>74</v>
      </c>
      <c r="AD29" s="17">
        <v>3</v>
      </c>
      <c r="AE29" s="17">
        <v>-1</v>
      </c>
      <c r="AF29" s="17">
        <v>108</v>
      </c>
      <c r="AG29" s="17">
        <v>66</v>
      </c>
      <c r="AH29" s="17">
        <v>69</v>
      </c>
      <c r="AI29" s="17">
        <v>92</v>
      </c>
      <c r="AJ29" s="17">
        <v>66</v>
      </c>
      <c r="AK29" s="17">
        <v>-4</v>
      </c>
      <c r="AL29" s="17">
        <v>-7</v>
      </c>
      <c r="AT29" s="17">
        <f t="shared" si="1"/>
        <v>91</v>
      </c>
      <c r="AU29" s="17">
        <f t="shared" si="1"/>
        <v>66.5</v>
      </c>
      <c r="AV29" s="17">
        <f t="shared" si="1"/>
        <v>85</v>
      </c>
      <c r="AW29" s="17">
        <f t="shared" si="1"/>
        <v>83</v>
      </c>
      <c r="AX29" s="17">
        <f t="shared" si="1"/>
        <v>34.5</v>
      </c>
      <c r="AY29" s="17">
        <f t="shared" si="1"/>
        <v>-2.5</v>
      </c>
      <c r="AZ29" s="17">
        <f t="shared" si="1"/>
        <v>50.5</v>
      </c>
      <c r="BA29" s="17">
        <v>1.2902083040000001</v>
      </c>
      <c r="BB29" s="17">
        <v>3.377269809</v>
      </c>
      <c r="BC29" s="17">
        <v>3.308345627</v>
      </c>
      <c r="BD29" s="17">
        <v>1.4180049219999999</v>
      </c>
      <c r="BE29" s="17">
        <v>1.321834092</v>
      </c>
      <c r="BF29" s="17">
        <v>1.92405005</v>
      </c>
      <c r="BG29" s="17">
        <v>4.9812885509999996</v>
      </c>
      <c r="BH29" s="17">
        <v>0.981207987</v>
      </c>
      <c r="BI29" s="17">
        <v>14.307819930000001</v>
      </c>
      <c r="BJ29" s="17">
        <v>18.675464120000001</v>
      </c>
      <c r="BK29" s="17">
        <v>875.66446689999998</v>
      </c>
    </row>
    <row r="30" spans="1:63" ht="27.75" customHeight="1" x14ac:dyDescent="0.25">
      <c r="A30" s="16" t="s">
        <v>32</v>
      </c>
      <c r="B30" s="16">
        <v>24</v>
      </c>
      <c r="C30" s="17" t="s">
        <v>46</v>
      </c>
      <c r="D30" s="17">
        <v>22</v>
      </c>
      <c r="E30" s="17" t="s">
        <v>60</v>
      </c>
      <c r="F30" s="17">
        <v>27.6</v>
      </c>
      <c r="G30" s="17">
        <v>45.5</v>
      </c>
      <c r="H30" s="17">
        <v>54.5</v>
      </c>
      <c r="I30" s="17">
        <v>5.0199999999999996</v>
      </c>
      <c r="J30" s="17">
        <v>4.72</v>
      </c>
      <c r="K30" s="17">
        <v>5.59</v>
      </c>
      <c r="L30" s="17">
        <v>5.1100000000000003</v>
      </c>
      <c r="M30" s="17">
        <v>46.44</v>
      </c>
      <c r="N30" s="17">
        <f t="shared" si="2"/>
        <v>8.0880626223091969</v>
      </c>
      <c r="O30" s="17">
        <v>7</v>
      </c>
      <c r="P30" s="17" t="s">
        <v>57</v>
      </c>
      <c r="Q30" s="17">
        <v>19</v>
      </c>
      <c r="R30" s="17" t="s">
        <v>62</v>
      </c>
      <c r="S30" s="17">
        <v>1691</v>
      </c>
      <c r="T30" s="17">
        <v>3450</v>
      </c>
      <c r="U30" s="17">
        <v>7.7</v>
      </c>
      <c r="V30" s="17">
        <v>6.7</v>
      </c>
      <c r="W30" s="17">
        <v>7.1</v>
      </c>
      <c r="X30" s="17">
        <f t="shared" si="0"/>
        <v>7.166666666666667</v>
      </c>
      <c r="Y30" s="17">
        <v>133</v>
      </c>
      <c r="Z30" s="17">
        <v>88</v>
      </c>
      <c r="AA30" s="17">
        <v>78</v>
      </c>
      <c r="AB30" s="17">
        <v>123</v>
      </c>
      <c r="AC30" s="17">
        <v>89</v>
      </c>
      <c r="AD30" s="17">
        <v>31</v>
      </c>
      <c r="AE30" s="17">
        <v>33</v>
      </c>
      <c r="AF30" s="17">
        <v>131</v>
      </c>
      <c r="AG30" s="17">
        <v>83</v>
      </c>
      <c r="AH30" s="17">
        <v>77</v>
      </c>
      <c r="AI30" s="17">
        <v>121</v>
      </c>
      <c r="AJ30" s="17">
        <v>84</v>
      </c>
      <c r="AK30" s="17">
        <v>36</v>
      </c>
      <c r="AL30" s="17">
        <v>37</v>
      </c>
      <c r="AT30" s="17">
        <f t="shared" si="1"/>
        <v>109.5</v>
      </c>
      <c r="AU30" s="17">
        <f t="shared" si="1"/>
        <v>80.5</v>
      </c>
      <c r="AV30" s="17">
        <f t="shared" si="1"/>
        <v>100</v>
      </c>
      <c r="AW30" s="17">
        <f t="shared" si="1"/>
        <v>105</v>
      </c>
      <c r="AX30" s="17">
        <f t="shared" si="1"/>
        <v>57.5</v>
      </c>
      <c r="AY30" s="17">
        <f t="shared" si="1"/>
        <v>34.5</v>
      </c>
      <c r="AZ30" s="17">
        <f t="shared" si="1"/>
        <v>84</v>
      </c>
      <c r="BA30" s="17">
        <v>1.092909718</v>
      </c>
      <c r="BB30" s="17">
        <v>1.691927009</v>
      </c>
      <c r="BC30" s="17">
        <v>1.5376280710000001</v>
      </c>
      <c r="BD30" s="17">
        <v>1.106863951</v>
      </c>
      <c r="BE30" s="17">
        <v>0.98610843999999998</v>
      </c>
      <c r="BF30" s="17">
        <v>0.49773330100000002</v>
      </c>
      <c r="BG30" s="17">
        <v>5.269696487</v>
      </c>
      <c r="BH30" s="17">
        <v>0.56841854800000002</v>
      </c>
      <c r="BI30" s="17">
        <v>12.35812265</v>
      </c>
      <c r="BJ30" s="17">
        <v>12.23281289</v>
      </c>
      <c r="BK30" s="17">
        <v>747.87420459999998</v>
      </c>
    </row>
    <row r="31" spans="1:63" ht="27.75" customHeight="1" x14ac:dyDescent="0.25">
      <c r="A31" s="16" t="s">
        <v>33</v>
      </c>
      <c r="B31" s="16">
        <v>24</v>
      </c>
      <c r="C31" s="17" t="s">
        <v>46</v>
      </c>
      <c r="D31" s="17">
        <v>23</v>
      </c>
      <c r="E31" s="17" t="s">
        <v>61</v>
      </c>
      <c r="F31" s="17">
        <v>45.2</v>
      </c>
      <c r="G31" s="17">
        <v>21.5</v>
      </c>
      <c r="H31" s="17">
        <v>78.5</v>
      </c>
      <c r="I31" s="17">
        <v>5.01</v>
      </c>
      <c r="J31" s="17">
        <v>4.13</v>
      </c>
      <c r="K31" s="17">
        <v>3.83</v>
      </c>
      <c r="L31" s="17">
        <v>4.3233333329999999</v>
      </c>
      <c r="M31" s="17">
        <v>36.93</v>
      </c>
      <c r="N31" s="17">
        <f t="shared" si="2"/>
        <v>7.5420200469192</v>
      </c>
      <c r="O31" s="17">
        <v>15</v>
      </c>
      <c r="P31" s="17" t="s">
        <v>57</v>
      </c>
      <c r="Q31" s="17">
        <v>22</v>
      </c>
      <c r="R31" s="17" t="s">
        <v>62</v>
      </c>
      <c r="S31" s="17">
        <v>4986</v>
      </c>
      <c r="T31" s="17">
        <v>3420</v>
      </c>
      <c r="U31" s="17">
        <v>5.0999999999999996</v>
      </c>
      <c r="V31" s="17">
        <v>5</v>
      </c>
      <c r="W31" s="17">
        <v>4.9000000000000004</v>
      </c>
      <c r="X31" s="17">
        <f t="shared" si="0"/>
        <v>5</v>
      </c>
      <c r="Y31" s="17">
        <v>108</v>
      </c>
      <c r="Z31" s="17">
        <v>62</v>
      </c>
      <c r="AA31" s="17">
        <v>73</v>
      </c>
      <c r="AB31" s="17">
        <v>92</v>
      </c>
      <c r="AC31" s="17">
        <v>63</v>
      </c>
      <c r="AD31" s="17">
        <v>2</v>
      </c>
      <c r="AE31" s="17">
        <v>1</v>
      </c>
      <c r="AF31" s="17">
        <v>100</v>
      </c>
      <c r="AG31" s="17">
        <v>64</v>
      </c>
      <c r="AH31" s="17">
        <v>68</v>
      </c>
      <c r="AI31" s="17">
        <v>88</v>
      </c>
      <c r="AJ31" s="17">
        <v>64</v>
      </c>
      <c r="AK31" s="17">
        <v>4</v>
      </c>
      <c r="AL31" s="17">
        <v>1</v>
      </c>
      <c r="AT31" s="17">
        <f t="shared" si="1"/>
        <v>81</v>
      </c>
      <c r="AU31" s="17">
        <f t="shared" si="1"/>
        <v>68.5</v>
      </c>
      <c r="AV31" s="17">
        <f t="shared" si="1"/>
        <v>80</v>
      </c>
      <c r="AW31" s="17">
        <f t="shared" si="1"/>
        <v>75.5</v>
      </c>
      <c r="AX31" s="17">
        <f t="shared" si="1"/>
        <v>33</v>
      </c>
      <c r="AY31" s="17">
        <f t="shared" si="1"/>
        <v>2.5</v>
      </c>
      <c r="AZ31" s="17">
        <f t="shared" si="1"/>
        <v>50.5</v>
      </c>
      <c r="BA31" s="17">
        <v>1.1315443860000001</v>
      </c>
      <c r="BB31" s="17">
        <v>2.9082674040000001</v>
      </c>
      <c r="BC31" s="17">
        <v>2.8240994650000002</v>
      </c>
      <c r="BD31" s="17">
        <v>1.931915705</v>
      </c>
      <c r="BE31" s="17">
        <v>1.9057274360000001</v>
      </c>
      <c r="BF31" s="17">
        <v>0.96990561600000003</v>
      </c>
      <c r="BG31" s="17">
        <v>4.2335930990000001</v>
      </c>
      <c r="BH31" s="17">
        <v>1.216413269</v>
      </c>
      <c r="BI31" s="17">
        <v>13.132226380000001</v>
      </c>
      <c r="BJ31" s="17">
        <v>21.763613759999998</v>
      </c>
      <c r="BK31" s="17">
        <v>810.76621230000001</v>
      </c>
    </row>
    <row r="32" spans="1:63" ht="27.75" customHeight="1" x14ac:dyDescent="0.25">
      <c r="A32" s="16" t="s">
        <v>34</v>
      </c>
      <c r="B32" s="16">
        <v>24</v>
      </c>
      <c r="C32" s="17" t="s">
        <v>46</v>
      </c>
      <c r="D32" s="17">
        <v>24</v>
      </c>
      <c r="E32" s="17" t="s">
        <v>61</v>
      </c>
      <c r="F32" s="17">
        <v>29.5</v>
      </c>
      <c r="G32" s="17">
        <v>37.1</v>
      </c>
      <c r="H32" s="17">
        <v>62.9</v>
      </c>
      <c r="I32" s="17">
        <v>2.67</v>
      </c>
      <c r="J32" s="17" t="s">
        <v>65</v>
      </c>
      <c r="K32" s="17">
        <v>3.54</v>
      </c>
      <c r="L32" s="17">
        <v>3.07</v>
      </c>
      <c r="M32" s="17">
        <v>16.66</v>
      </c>
      <c r="N32" s="17">
        <f t="shared" si="2"/>
        <v>4.4267100977198695</v>
      </c>
      <c r="O32" s="17">
        <v>18</v>
      </c>
      <c r="P32" s="17" t="s">
        <v>57</v>
      </c>
      <c r="Q32" s="17">
        <v>18</v>
      </c>
      <c r="R32" s="17" t="s">
        <v>62</v>
      </c>
      <c r="S32" s="17">
        <v>2104</v>
      </c>
      <c r="T32" s="17">
        <v>3900</v>
      </c>
      <c r="U32" s="17">
        <v>5.2</v>
      </c>
      <c r="V32" s="17">
        <v>4.9000000000000004</v>
      </c>
      <c r="W32" s="17">
        <v>5</v>
      </c>
      <c r="X32" s="17">
        <f t="shared" si="0"/>
        <v>5.0333333333333341</v>
      </c>
      <c r="Y32" s="17">
        <v>127</v>
      </c>
      <c r="Z32" s="17">
        <v>71</v>
      </c>
      <c r="AA32" s="17">
        <v>97</v>
      </c>
      <c r="AB32" s="17">
        <v>104</v>
      </c>
      <c r="AC32" s="17">
        <v>73</v>
      </c>
      <c r="AD32" s="17">
        <v>-13</v>
      </c>
      <c r="AE32" s="17">
        <v>-2</v>
      </c>
      <c r="AF32" s="17">
        <v>122</v>
      </c>
      <c r="AG32" s="17">
        <v>70</v>
      </c>
      <c r="AH32" s="17">
        <v>90</v>
      </c>
      <c r="AI32" s="17">
        <v>103</v>
      </c>
      <c r="AJ32" s="17">
        <v>71</v>
      </c>
      <c r="AK32" s="17">
        <v>-2</v>
      </c>
      <c r="AL32" s="17">
        <v>6</v>
      </c>
      <c r="AT32" s="17">
        <f t="shared" si="1"/>
        <v>96.5</v>
      </c>
      <c r="AU32" s="17">
        <f t="shared" si="1"/>
        <v>83.5</v>
      </c>
      <c r="AV32" s="17">
        <f t="shared" si="1"/>
        <v>97</v>
      </c>
      <c r="AW32" s="17">
        <f t="shared" si="1"/>
        <v>88</v>
      </c>
      <c r="AX32" s="17">
        <f t="shared" si="1"/>
        <v>29</v>
      </c>
      <c r="AY32" s="17">
        <f t="shared" si="1"/>
        <v>-2</v>
      </c>
      <c r="AZ32" s="17">
        <f t="shared" si="1"/>
        <v>64</v>
      </c>
      <c r="BA32" s="17">
        <v>1.362554651</v>
      </c>
      <c r="BB32" s="17">
        <v>1.8310642589999999</v>
      </c>
      <c r="BC32" s="17">
        <v>1.702532594</v>
      </c>
      <c r="BD32" s="17">
        <v>1.2382144180000001</v>
      </c>
      <c r="BE32" s="17">
        <v>1.1103832810000001</v>
      </c>
      <c r="BF32" s="17">
        <v>0.62185802300000004</v>
      </c>
      <c r="BG32" s="17">
        <v>4.930508863</v>
      </c>
      <c r="BH32" s="17">
        <v>0.527190453</v>
      </c>
      <c r="BI32" s="17">
        <v>13.73604139</v>
      </c>
      <c r="BJ32" s="17">
        <v>13.226652229999999</v>
      </c>
      <c r="BK32" s="17">
        <v>814.55887510000002</v>
      </c>
    </row>
    <row r="33" spans="1:63" ht="27.75" customHeight="1" x14ac:dyDescent="0.25">
      <c r="A33" s="16" t="s">
        <v>35</v>
      </c>
      <c r="B33" s="16">
        <v>24</v>
      </c>
      <c r="C33" s="17" t="s">
        <v>46</v>
      </c>
      <c r="D33" s="17">
        <v>23</v>
      </c>
      <c r="E33" s="17" t="s">
        <v>61</v>
      </c>
      <c r="F33" s="17">
        <v>43.1</v>
      </c>
      <c r="G33" s="17">
        <v>29.7</v>
      </c>
      <c r="H33" s="17">
        <v>70.3</v>
      </c>
      <c r="I33" s="17">
        <v>3.64</v>
      </c>
      <c r="J33" s="17">
        <v>3.72</v>
      </c>
      <c r="K33" s="17">
        <v>3.29</v>
      </c>
      <c r="L33" s="17">
        <v>3.55</v>
      </c>
      <c r="M33" s="17">
        <v>23.81</v>
      </c>
      <c r="N33" s="17">
        <f t="shared" si="2"/>
        <v>5.7070422535211263</v>
      </c>
      <c r="O33" s="17">
        <v>23</v>
      </c>
      <c r="P33" s="17" t="s">
        <v>57</v>
      </c>
      <c r="Q33" s="17">
        <v>25</v>
      </c>
      <c r="R33" s="17" t="s">
        <v>62</v>
      </c>
      <c r="S33" s="17">
        <v>0</v>
      </c>
      <c r="T33" s="17">
        <v>2940</v>
      </c>
      <c r="U33" s="17">
        <v>5.8</v>
      </c>
      <c r="V33" s="17">
        <v>5.9</v>
      </c>
      <c r="W33" s="17">
        <v>5.6</v>
      </c>
      <c r="X33" s="17">
        <f t="shared" si="0"/>
        <v>5.7666666666666657</v>
      </c>
      <c r="Y33" s="17">
        <v>109</v>
      </c>
      <c r="Z33" s="17">
        <v>64</v>
      </c>
      <c r="AA33" s="17">
        <v>60</v>
      </c>
      <c r="AB33" s="17">
        <v>92</v>
      </c>
      <c r="AC33" s="17">
        <v>65</v>
      </c>
      <c r="AD33" s="17">
        <v>-10</v>
      </c>
      <c r="AE33" s="17">
        <v>-17</v>
      </c>
      <c r="AF33" s="17">
        <v>114</v>
      </c>
      <c r="AG33" s="17">
        <v>62</v>
      </c>
      <c r="AH33" s="17">
        <v>60</v>
      </c>
      <c r="AI33" s="17">
        <v>95</v>
      </c>
      <c r="AJ33" s="17">
        <v>63</v>
      </c>
      <c r="AK33" s="17">
        <v>-3</v>
      </c>
      <c r="AL33" s="17">
        <v>-10</v>
      </c>
      <c r="AT33" s="17">
        <f t="shared" si="1"/>
        <v>89</v>
      </c>
      <c r="AU33" s="17">
        <f t="shared" si="1"/>
        <v>61</v>
      </c>
      <c r="AV33" s="17">
        <f t="shared" si="1"/>
        <v>76</v>
      </c>
      <c r="AW33" s="17">
        <f t="shared" si="1"/>
        <v>80</v>
      </c>
      <c r="AX33" s="17">
        <f t="shared" si="1"/>
        <v>26.5</v>
      </c>
      <c r="AY33" s="17">
        <f t="shared" si="1"/>
        <v>-10</v>
      </c>
      <c r="AZ33" s="17">
        <f t="shared" si="1"/>
        <v>52</v>
      </c>
      <c r="BA33" s="17">
        <v>1.1010182529999999</v>
      </c>
      <c r="BB33" s="17">
        <v>2.7678470009999998</v>
      </c>
      <c r="BC33" s="17">
        <v>2.671638143</v>
      </c>
      <c r="BD33" s="17">
        <v>1.827010872</v>
      </c>
      <c r="BE33" s="17">
        <v>1.7715972170000001</v>
      </c>
      <c r="BF33" s="17">
        <v>0.89212618300000002</v>
      </c>
      <c r="BG33" s="17">
        <v>6.0214764880000002</v>
      </c>
      <c r="BH33" s="17">
        <v>1.647729824</v>
      </c>
      <c r="BI33" s="17">
        <v>13.830580360000001</v>
      </c>
      <c r="BJ33" s="17">
        <v>20.437632610000001</v>
      </c>
      <c r="BK33" s="17">
        <v>815.37094620000005</v>
      </c>
    </row>
    <row r="34" spans="1:63" ht="27.75" customHeight="1" x14ac:dyDescent="0.25">
      <c r="A34" s="16" t="s">
        <v>36</v>
      </c>
      <c r="B34" s="16">
        <v>24</v>
      </c>
      <c r="C34" s="17" t="s">
        <v>46</v>
      </c>
      <c r="D34" s="17">
        <v>22</v>
      </c>
      <c r="E34" s="17" t="s">
        <v>61</v>
      </c>
      <c r="F34" s="17">
        <v>55.04201681</v>
      </c>
      <c r="G34" s="17">
        <v>15.4</v>
      </c>
      <c r="H34" s="17">
        <v>84.6</v>
      </c>
      <c r="I34" s="17">
        <v>3.86</v>
      </c>
      <c r="J34" s="17">
        <v>4.3899999999999997</v>
      </c>
      <c r="K34" s="17">
        <v>3.79</v>
      </c>
      <c r="L34" s="17">
        <v>4.0133333330000003</v>
      </c>
      <c r="M34" s="17">
        <v>39.89</v>
      </c>
      <c r="N34" s="17">
        <f t="shared" si="2"/>
        <v>8.939368771589649</v>
      </c>
      <c r="O34" s="17">
        <v>14</v>
      </c>
      <c r="P34" s="17" t="s">
        <v>57</v>
      </c>
      <c r="Q34" s="17">
        <v>14</v>
      </c>
      <c r="R34" s="17" t="s">
        <v>62</v>
      </c>
      <c r="S34" s="17">
        <v>908.5</v>
      </c>
      <c r="T34" s="17">
        <v>2340</v>
      </c>
      <c r="U34" s="17">
        <v>5.7</v>
      </c>
      <c r="V34" s="17">
        <v>6.1</v>
      </c>
      <c r="W34" s="17">
        <v>5.5</v>
      </c>
      <c r="X34" s="17">
        <f t="shared" si="0"/>
        <v>5.7666666666666666</v>
      </c>
      <c r="Y34" s="17">
        <v>144</v>
      </c>
      <c r="Z34" s="17">
        <v>64</v>
      </c>
      <c r="AA34" s="17">
        <v>55</v>
      </c>
      <c r="AB34" s="17">
        <v>119</v>
      </c>
      <c r="AC34" s="17">
        <v>65</v>
      </c>
      <c r="AD34" s="17">
        <v>9</v>
      </c>
      <c r="AE34" s="17">
        <v>-1</v>
      </c>
      <c r="AF34" s="17">
        <v>138</v>
      </c>
      <c r="AG34" s="17">
        <v>63</v>
      </c>
      <c r="AH34" s="17">
        <v>58</v>
      </c>
      <c r="AI34" s="17">
        <v>112</v>
      </c>
      <c r="AJ34" s="17">
        <v>64</v>
      </c>
      <c r="AK34" s="17">
        <v>0</v>
      </c>
      <c r="AL34" s="17">
        <v>-8</v>
      </c>
      <c r="AT34" s="17">
        <f t="shared" si="1"/>
        <v>101</v>
      </c>
      <c r="AU34" s="17">
        <f t="shared" si="1"/>
        <v>59</v>
      </c>
      <c r="AV34" s="17">
        <f t="shared" si="1"/>
        <v>88.5</v>
      </c>
      <c r="AW34" s="17">
        <f t="shared" si="1"/>
        <v>88.5</v>
      </c>
      <c r="AX34" s="17">
        <f t="shared" si="1"/>
        <v>36.5</v>
      </c>
      <c r="AY34" s="17">
        <f t="shared" si="1"/>
        <v>-0.5</v>
      </c>
      <c r="AZ34" s="17">
        <f t="shared" si="1"/>
        <v>65</v>
      </c>
      <c r="BA34" s="17">
        <v>1.379837033</v>
      </c>
      <c r="BB34" s="17">
        <v>2.5920195289999999</v>
      </c>
      <c r="BC34" s="17">
        <v>2.3748173370000001</v>
      </c>
      <c r="BD34" s="17">
        <v>1.8298225589999999</v>
      </c>
      <c r="BE34" s="17">
        <v>1.6581177760000001</v>
      </c>
      <c r="BF34" s="17">
        <v>0.69169185700000002</v>
      </c>
      <c r="BG34" s="17">
        <v>5.5132457260000001</v>
      </c>
      <c r="BH34" s="17">
        <v>0.823403997</v>
      </c>
      <c r="BI34" s="17">
        <v>14.800380049999999</v>
      </c>
      <c r="BJ34" s="17">
        <v>20.755034309999999</v>
      </c>
      <c r="BK34" s="17">
        <v>936.23460699999998</v>
      </c>
    </row>
    <row r="35" spans="1:63" ht="27.75" customHeight="1" x14ac:dyDescent="0.25">
      <c r="A35" s="16" t="s">
        <v>37</v>
      </c>
      <c r="B35" s="16">
        <v>24</v>
      </c>
      <c r="C35" s="17" t="s">
        <v>46</v>
      </c>
      <c r="D35" s="17">
        <v>22</v>
      </c>
      <c r="E35" s="17" t="s">
        <v>60</v>
      </c>
      <c r="F35" s="17">
        <v>64.2</v>
      </c>
      <c r="G35" s="17">
        <v>13.3</v>
      </c>
      <c r="H35" s="17">
        <v>86.7</v>
      </c>
      <c r="I35" s="17">
        <v>1.2</v>
      </c>
      <c r="J35" s="17">
        <v>1.63</v>
      </c>
      <c r="K35" s="17">
        <v>1.1299999999999999</v>
      </c>
      <c r="L35" s="17">
        <v>1.32</v>
      </c>
      <c r="M35" s="17">
        <v>19.079999999999998</v>
      </c>
      <c r="N35" s="17">
        <f t="shared" si="2"/>
        <v>13.454545454545453</v>
      </c>
      <c r="O35" s="17">
        <v>14</v>
      </c>
      <c r="P35" s="17" t="s">
        <v>57</v>
      </c>
      <c r="Q35" s="17">
        <v>7</v>
      </c>
      <c r="R35" s="17" t="s">
        <v>64</v>
      </c>
      <c r="S35" s="17">
        <v>1446</v>
      </c>
      <c r="T35" s="17">
        <v>1920</v>
      </c>
      <c r="U35" s="17">
        <v>6.2</v>
      </c>
      <c r="V35" s="17">
        <v>5.8</v>
      </c>
      <c r="W35" s="17">
        <v>5.6</v>
      </c>
      <c r="X35" s="17">
        <f t="shared" si="0"/>
        <v>5.8666666666666671</v>
      </c>
      <c r="Y35" s="17">
        <v>127</v>
      </c>
      <c r="Z35" s="17">
        <v>69</v>
      </c>
      <c r="AA35" s="17">
        <v>65</v>
      </c>
      <c r="AB35" s="17">
        <v>104</v>
      </c>
      <c r="AC35" s="17">
        <v>71</v>
      </c>
      <c r="AD35" s="17">
        <v>-10</v>
      </c>
      <c r="AE35" s="17">
        <v>-15</v>
      </c>
      <c r="AF35" s="17">
        <v>124</v>
      </c>
      <c r="AG35" s="17">
        <v>68</v>
      </c>
      <c r="AH35" s="17">
        <v>56</v>
      </c>
      <c r="AI35" s="17">
        <v>103</v>
      </c>
      <c r="AJ35" s="17">
        <v>68</v>
      </c>
      <c r="AK35" s="17">
        <v>-5</v>
      </c>
      <c r="AL35" s="17">
        <v>-15</v>
      </c>
      <c r="AT35" s="17">
        <f t="shared" si="1"/>
        <v>96.5</v>
      </c>
      <c r="AU35" s="17">
        <f t="shared" si="1"/>
        <v>66.5</v>
      </c>
      <c r="AV35" s="17">
        <f t="shared" si="1"/>
        <v>80</v>
      </c>
      <c r="AW35" s="17">
        <f t="shared" si="1"/>
        <v>87</v>
      </c>
      <c r="AX35" s="17">
        <f t="shared" si="1"/>
        <v>29</v>
      </c>
      <c r="AY35" s="17">
        <f t="shared" si="1"/>
        <v>-10</v>
      </c>
      <c r="AZ35" s="17">
        <f t="shared" si="1"/>
        <v>54.5</v>
      </c>
      <c r="BA35" s="17">
        <v>1.058544215</v>
      </c>
      <c r="BB35" s="17">
        <v>3.412265621</v>
      </c>
      <c r="BC35" s="17">
        <v>3.2654433389999999</v>
      </c>
      <c r="BD35" s="17">
        <v>2.4625451850000002</v>
      </c>
      <c r="BE35" s="17">
        <v>2.332744221</v>
      </c>
      <c r="BF35" s="17">
        <v>0.83556617600000005</v>
      </c>
      <c r="BG35" s="17">
        <v>4.7026084289999996</v>
      </c>
      <c r="BH35" s="17">
        <v>1.1745089980000001</v>
      </c>
      <c r="BI35" s="17">
        <v>10.693294509999999</v>
      </c>
      <c r="BJ35" s="17">
        <v>23.89887723</v>
      </c>
      <c r="BK35" s="17">
        <v>1017.026886</v>
      </c>
    </row>
    <row r="36" spans="1:63" ht="27.75" customHeight="1" x14ac:dyDescent="0.25">
      <c r="A36" s="16" t="s">
        <v>38</v>
      </c>
      <c r="B36" s="16">
        <v>24</v>
      </c>
      <c r="C36" s="17" t="s">
        <v>46</v>
      </c>
      <c r="D36" s="17">
        <v>26</v>
      </c>
      <c r="E36" s="17" t="s">
        <v>60</v>
      </c>
      <c r="F36" s="17">
        <v>39.1</v>
      </c>
      <c r="G36" s="17">
        <v>19.7</v>
      </c>
      <c r="H36" s="17">
        <v>80.3</v>
      </c>
      <c r="I36" s="17">
        <v>2.59</v>
      </c>
      <c r="J36" s="17">
        <v>2.67</v>
      </c>
      <c r="K36" s="17">
        <v>3.29</v>
      </c>
      <c r="L36" s="17">
        <v>2.85</v>
      </c>
      <c r="M36" s="17">
        <v>21.31</v>
      </c>
      <c r="N36" s="17">
        <f t="shared" si="2"/>
        <v>6.4771929824561392</v>
      </c>
      <c r="O36" s="17">
        <v>17</v>
      </c>
      <c r="P36" s="17" t="s">
        <v>57</v>
      </c>
      <c r="Q36" s="17">
        <v>26</v>
      </c>
      <c r="R36" s="17" t="s">
        <v>62</v>
      </c>
      <c r="S36" s="17">
        <v>798</v>
      </c>
      <c r="T36" s="17">
        <v>4170</v>
      </c>
      <c r="U36" s="17">
        <v>6.2</v>
      </c>
      <c r="V36" s="17">
        <v>6.3</v>
      </c>
      <c r="W36" s="17">
        <v>6.4</v>
      </c>
      <c r="X36" s="17">
        <f t="shared" si="0"/>
        <v>6.3</v>
      </c>
      <c r="Y36" s="17">
        <v>142</v>
      </c>
      <c r="Z36" s="17">
        <v>68</v>
      </c>
      <c r="AA36" s="17">
        <v>65</v>
      </c>
      <c r="AB36" s="17">
        <v>115</v>
      </c>
      <c r="AC36" s="17">
        <v>69</v>
      </c>
      <c r="AD36" s="17">
        <v>1</v>
      </c>
      <c r="AE36" s="17">
        <v>-4</v>
      </c>
      <c r="AF36" s="17">
        <v>124</v>
      </c>
      <c r="AG36" s="17">
        <v>69</v>
      </c>
      <c r="AH36" s="17">
        <v>70</v>
      </c>
      <c r="AI36" s="17">
        <v>103</v>
      </c>
      <c r="AJ36" s="17">
        <v>69</v>
      </c>
      <c r="AK36" s="17">
        <v>-4</v>
      </c>
      <c r="AL36" s="17">
        <v>-6</v>
      </c>
      <c r="AT36" s="17">
        <f t="shared" si="1"/>
        <v>96</v>
      </c>
      <c r="AU36" s="17">
        <f t="shared" si="1"/>
        <v>67</v>
      </c>
      <c r="AV36" s="17">
        <f t="shared" si="1"/>
        <v>92.5</v>
      </c>
      <c r="AW36" s="17">
        <f t="shared" si="1"/>
        <v>86</v>
      </c>
      <c r="AX36" s="17">
        <f t="shared" si="1"/>
        <v>35</v>
      </c>
      <c r="AY36" s="17">
        <f t="shared" si="1"/>
        <v>-4</v>
      </c>
      <c r="AZ36" s="17">
        <f t="shared" si="1"/>
        <v>59</v>
      </c>
      <c r="BA36" s="17">
        <v>1.746446886</v>
      </c>
      <c r="BB36" s="17">
        <v>2.3222957649999998</v>
      </c>
      <c r="BC36" s="17">
        <v>2.2352084639999998</v>
      </c>
      <c r="BD36" s="17">
        <v>1.4977412999999999</v>
      </c>
      <c r="BE36" s="17">
        <v>1.3264684680000001</v>
      </c>
      <c r="BF36" s="17">
        <v>0.81828557000000002</v>
      </c>
      <c r="BG36" s="17">
        <v>4.8926045340000002</v>
      </c>
      <c r="BH36" s="17">
        <v>1.0620807860000001</v>
      </c>
      <c r="BI36" s="17">
        <v>15.415103289999999</v>
      </c>
      <c r="BJ36" s="17">
        <v>17.229792660000001</v>
      </c>
      <c r="BK36" s="17">
        <v>1189.5662179999999</v>
      </c>
    </row>
    <row r="37" spans="1:63" ht="27.75" customHeight="1" x14ac:dyDescent="0.25">
      <c r="A37" s="16" t="s">
        <v>39</v>
      </c>
      <c r="B37" s="16">
        <v>24</v>
      </c>
      <c r="C37" s="17" t="s">
        <v>46</v>
      </c>
      <c r="D37" s="20"/>
      <c r="E37" s="20"/>
      <c r="F37" s="17">
        <v>27.6</v>
      </c>
      <c r="G37" s="17">
        <v>46.5</v>
      </c>
      <c r="H37" s="17">
        <v>53.5</v>
      </c>
      <c r="I37" s="17">
        <v>6.24</v>
      </c>
      <c r="J37" s="17">
        <v>5.19</v>
      </c>
      <c r="K37" s="17">
        <v>5.51</v>
      </c>
      <c r="L37" s="17">
        <v>5.6466666669999999</v>
      </c>
      <c r="M37" s="17">
        <v>29.79</v>
      </c>
      <c r="N37" s="17">
        <f t="shared" si="2"/>
        <v>4.2756788662765244</v>
      </c>
      <c r="O37" s="17">
        <v>16</v>
      </c>
      <c r="P37" s="17" t="s">
        <v>57</v>
      </c>
      <c r="Q37" s="20"/>
      <c r="R37" s="20"/>
      <c r="S37" s="17">
        <v>1509</v>
      </c>
      <c r="T37" s="17">
        <v>2240</v>
      </c>
      <c r="U37" s="17">
        <v>6.1</v>
      </c>
      <c r="V37" s="17">
        <v>6.2</v>
      </c>
      <c r="W37" s="17">
        <v>6</v>
      </c>
      <c r="X37" s="17">
        <f t="shared" si="0"/>
        <v>6.1000000000000005</v>
      </c>
      <c r="Y37" s="17">
        <v>126</v>
      </c>
      <c r="Z37" s="17">
        <v>73</v>
      </c>
      <c r="AA37" s="17">
        <v>66</v>
      </c>
      <c r="AB37" s="17">
        <v>111</v>
      </c>
      <c r="AC37" s="17">
        <v>72</v>
      </c>
      <c r="AD37" s="17">
        <v>22</v>
      </c>
      <c r="AE37" s="17">
        <v>18</v>
      </c>
      <c r="AF37" s="17">
        <v>117</v>
      </c>
      <c r="AG37" s="17">
        <v>66</v>
      </c>
      <c r="AH37" s="17">
        <v>69</v>
      </c>
      <c r="AI37" s="17">
        <v>108</v>
      </c>
      <c r="AJ37" s="17">
        <v>67</v>
      </c>
      <c r="AK37" s="17">
        <v>41</v>
      </c>
      <c r="AL37" s="17">
        <v>38</v>
      </c>
      <c r="AT37" s="17">
        <f t="shared" si="1"/>
        <v>95</v>
      </c>
      <c r="AU37" s="17">
        <f t="shared" si="1"/>
        <v>66</v>
      </c>
      <c r="AV37" s="17">
        <f t="shared" si="1"/>
        <v>90</v>
      </c>
      <c r="AW37" s="17">
        <f t="shared" si="1"/>
        <v>90</v>
      </c>
      <c r="AX37" s="17">
        <f t="shared" si="1"/>
        <v>44.5</v>
      </c>
      <c r="AY37" s="17">
        <f t="shared" si="1"/>
        <v>29.5</v>
      </c>
      <c r="AZ37" s="17">
        <f t="shared" si="1"/>
        <v>77.5</v>
      </c>
      <c r="BA37" s="17">
        <v>1.290061133</v>
      </c>
      <c r="BB37" s="17">
        <v>2.0656440580000002</v>
      </c>
      <c r="BC37" s="17">
        <v>1.936023447</v>
      </c>
      <c r="BD37" s="17">
        <v>1.2866397350000001</v>
      </c>
      <c r="BE37" s="17">
        <v>1.163596539</v>
      </c>
      <c r="BF37" s="17">
        <v>0.756959516</v>
      </c>
      <c r="BG37" s="17">
        <v>5.1477078399999998</v>
      </c>
      <c r="BH37" s="17">
        <v>0.68298446599999996</v>
      </c>
      <c r="BI37" s="17">
        <v>17.987861120000002</v>
      </c>
      <c r="BJ37" s="17">
        <v>17.819153320000002</v>
      </c>
      <c r="BK37" s="17">
        <v>1069.1200020000001</v>
      </c>
    </row>
    <row r="38" spans="1:63" ht="27.75" customHeight="1" x14ac:dyDescent="0.25">
      <c r="A38" s="16" t="s">
        <v>40</v>
      </c>
      <c r="B38" s="16">
        <v>24</v>
      </c>
      <c r="C38" s="17" t="s">
        <v>46</v>
      </c>
      <c r="D38" s="17">
        <v>23</v>
      </c>
      <c r="E38" s="17" t="s">
        <v>61</v>
      </c>
      <c r="F38" s="17">
        <v>40.799999999999997</v>
      </c>
      <c r="G38" s="17">
        <v>28.4</v>
      </c>
      <c r="H38" s="17">
        <v>71.599999999999994</v>
      </c>
      <c r="I38" s="17">
        <v>3.12</v>
      </c>
      <c r="J38" s="17">
        <v>2.72</v>
      </c>
      <c r="L38" s="17">
        <v>2.92</v>
      </c>
      <c r="M38" s="17">
        <v>31.89</v>
      </c>
      <c r="N38" s="17">
        <f t="shared" si="2"/>
        <v>9.9212328767123292</v>
      </c>
      <c r="O38" s="17">
        <v>20</v>
      </c>
      <c r="P38" s="17" t="s">
        <v>56</v>
      </c>
      <c r="Q38" s="17">
        <v>25</v>
      </c>
      <c r="R38" s="17" t="s">
        <v>62</v>
      </c>
      <c r="S38" s="17">
        <v>2920.5</v>
      </c>
      <c r="T38" s="17">
        <v>2775</v>
      </c>
      <c r="U38" s="17">
        <v>5.4</v>
      </c>
      <c r="V38" s="17">
        <v>5.6</v>
      </c>
      <c r="W38" s="17">
        <v>5.3</v>
      </c>
      <c r="X38" s="17">
        <f t="shared" si="0"/>
        <v>5.4333333333333336</v>
      </c>
      <c r="Y38" s="17">
        <v>92</v>
      </c>
      <c r="Z38" s="17">
        <v>58</v>
      </c>
      <c r="AA38" s="17">
        <v>67</v>
      </c>
      <c r="AB38" s="17">
        <v>81</v>
      </c>
      <c r="AC38" s="17">
        <v>58</v>
      </c>
      <c r="AD38" s="17">
        <v>7</v>
      </c>
      <c r="AE38" s="17">
        <v>3</v>
      </c>
      <c r="AF38" s="17">
        <v>98</v>
      </c>
      <c r="AG38" s="17">
        <v>58</v>
      </c>
      <c r="AH38" s="17">
        <v>63</v>
      </c>
      <c r="AI38" s="17">
        <v>86</v>
      </c>
      <c r="AJ38" s="17">
        <v>59</v>
      </c>
      <c r="AK38" s="17">
        <v>5</v>
      </c>
      <c r="AL38" s="17">
        <v>-1</v>
      </c>
      <c r="AT38" s="17">
        <f t="shared" si="1"/>
        <v>78</v>
      </c>
      <c r="AU38" s="17">
        <f t="shared" si="1"/>
        <v>62.5</v>
      </c>
      <c r="AV38" s="17">
        <f t="shared" si="1"/>
        <v>72</v>
      </c>
      <c r="AW38" s="17">
        <f t="shared" si="1"/>
        <v>72</v>
      </c>
      <c r="AX38" s="17">
        <f t="shared" si="1"/>
        <v>33</v>
      </c>
      <c r="AY38" s="17">
        <f t="shared" si="1"/>
        <v>4</v>
      </c>
      <c r="AZ38" s="17">
        <f t="shared" si="1"/>
        <v>48.5</v>
      </c>
      <c r="BA38" s="17">
        <v>0.89047699999999996</v>
      </c>
      <c r="BB38" s="17">
        <v>2.7340676429999999</v>
      </c>
      <c r="BC38" s="17">
        <v>2.622406373</v>
      </c>
      <c r="BD38" s="17">
        <v>1.695972171</v>
      </c>
      <c r="BE38" s="17">
        <v>1.627599894</v>
      </c>
      <c r="BF38" s="17">
        <v>0.99497932</v>
      </c>
      <c r="BG38" s="17">
        <v>3.5739329999999998</v>
      </c>
      <c r="BH38" s="17">
        <v>0.35423700000000002</v>
      </c>
      <c r="BI38" s="17">
        <v>9.9898900000000008</v>
      </c>
      <c r="BJ38" s="17">
        <v>14.864891439999999</v>
      </c>
      <c r="BK38" s="17">
        <v>717.45936640000002</v>
      </c>
    </row>
    <row r="39" spans="1:63" ht="27.75" customHeight="1" x14ac:dyDescent="0.25">
      <c r="A39" s="16" t="s">
        <v>41</v>
      </c>
      <c r="B39" s="16">
        <v>24</v>
      </c>
      <c r="C39" s="17" t="s">
        <v>46</v>
      </c>
      <c r="D39" s="17">
        <v>30</v>
      </c>
      <c r="E39" s="17" t="s">
        <v>61</v>
      </c>
      <c r="F39" s="17">
        <v>38.200000000000003</v>
      </c>
      <c r="G39" s="17">
        <v>37.299999999999997</v>
      </c>
      <c r="H39" s="17">
        <v>62.7</v>
      </c>
      <c r="I39" s="17">
        <v>2.61</v>
      </c>
      <c r="J39" s="17">
        <v>2.4300000000000002</v>
      </c>
      <c r="K39" s="17">
        <v>1.64</v>
      </c>
      <c r="L39" s="17">
        <v>2.2266666669999999</v>
      </c>
      <c r="M39" s="17">
        <v>55.47</v>
      </c>
      <c r="N39" s="17">
        <f t="shared" si="2"/>
        <v>23.911676642977291</v>
      </c>
      <c r="O39" s="17">
        <v>16</v>
      </c>
      <c r="P39" s="17" t="s">
        <v>57</v>
      </c>
      <c r="Q39" s="17">
        <v>17</v>
      </c>
      <c r="R39" s="17" t="s">
        <v>62</v>
      </c>
      <c r="S39" s="17">
        <v>5838</v>
      </c>
      <c r="T39" s="17">
        <v>1740</v>
      </c>
      <c r="U39" s="17">
        <v>5.8</v>
      </c>
      <c r="V39" s="17">
        <v>5.2</v>
      </c>
      <c r="W39" s="17">
        <v>5.3</v>
      </c>
      <c r="X39" s="17">
        <f t="shared" si="0"/>
        <v>5.4333333333333336</v>
      </c>
      <c r="Y39" s="17">
        <v>110</v>
      </c>
      <c r="Z39" s="17">
        <v>74</v>
      </c>
      <c r="AA39" s="17">
        <v>62</v>
      </c>
      <c r="AB39" s="17">
        <v>98</v>
      </c>
      <c r="AC39" s="17">
        <v>74</v>
      </c>
      <c r="AD39" s="17">
        <v>4</v>
      </c>
      <c r="AE39" s="17">
        <v>-2</v>
      </c>
      <c r="AF39" s="17">
        <v>114</v>
      </c>
      <c r="AG39" s="17">
        <v>78</v>
      </c>
      <c r="AH39" s="17">
        <v>66</v>
      </c>
      <c r="AI39" s="17">
        <v>102</v>
      </c>
      <c r="AJ39" s="17">
        <v>78</v>
      </c>
      <c r="AK39" s="17">
        <v>4</v>
      </c>
      <c r="AL39" s="17">
        <v>0</v>
      </c>
      <c r="AT39" s="17">
        <f t="shared" si="1"/>
        <v>94</v>
      </c>
      <c r="AU39" s="17">
        <f t="shared" si="1"/>
        <v>70</v>
      </c>
      <c r="AV39" s="17">
        <f t="shared" si="1"/>
        <v>82</v>
      </c>
      <c r="AW39" s="17">
        <f t="shared" ref="AW39:AZ43" si="3">AVERAGE(AC39,AI39,AP39)</f>
        <v>88</v>
      </c>
      <c r="AX39" s="17">
        <f t="shared" si="3"/>
        <v>41</v>
      </c>
      <c r="AY39" s="17">
        <f t="shared" si="3"/>
        <v>1</v>
      </c>
      <c r="AZ39" s="17">
        <f t="shared" si="3"/>
        <v>57</v>
      </c>
      <c r="BA39" s="17">
        <v>1.099931502</v>
      </c>
      <c r="BB39" s="17">
        <v>2.095229593</v>
      </c>
      <c r="BC39" s="17">
        <v>1.9658975089999999</v>
      </c>
      <c r="BD39" s="17">
        <v>1.289878995</v>
      </c>
      <c r="BE39" s="17">
        <v>1.1733648880000001</v>
      </c>
      <c r="BF39" s="17">
        <v>0.73753279599999999</v>
      </c>
      <c r="BG39" s="17">
        <v>6.7056096079999996</v>
      </c>
      <c r="BH39" s="17">
        <v>0.39722441600000002</v>
      </c>
      <c r="BI39" s="17">
        <v>13.391075669999999</v>
      </c>
      <c r="BJ39" s="17">
        <v>12.510249699999999</v>
      </c>
      <c r="BK39" s="17">
        <v>747.20738540000002</v>
      </c>
    </row>
    <row r="40" spans="1:63" ht="27.75" customHeight="1" x14ac:dyDescent="0.25">
      <c r="A40" s="16" t="s">
        <v>42</v>
      </c>
      <c r="B40" s="16">
        <v>24</v>
      </c>
      <c r="C40" s="17" t="s">
        <v>46</v>
      </c>
      <c r="D40" s="17">
        <v>23</v>
      </c>
      <c r="E40" s="17" t="s">
        <v>60</v>
      </c>
      <c r="F40" s="17">
        <v>27.8</v>
      </c>
      <c r="G40" s="17">
        <v>43.1</v>
      </c>
      <c r="H40" s="17">
        <v>56.9</v>
      </c>
      <c r="I40" s="17">
        <v>2.39</v>
      </c>
      <c r="J40" s="17">
        <v>2.1</v>
      </c>
      <c r="K40" s="17">
        <v>1.45</v>
      </c>
      <c r="L40" s="17">
        <v>1.98</v>
      </c>
      <c r="M40" s="17">
        <v>1.86</v>
      </c>
      <c r="N40" s="17">
        <f t="shared" si="2"/>
        <v>-6.0606060606060545E-2</v>
      </c>
      <c r="O40" s="17">
        <v>17</v>
      </c>
      <c r="P40" s="17" t="s">
        <v>56</v>
      </c>
      <c r="Q40" s="17">
        <v>11</v>
      </c>
      <c r="R40" s="17" t="s">
        <v>64</v>
      </c>
      <c r="S40" s="17">
        <v>2721</v>
      </c>
      <c r="T40" s="17">
        <v>2880</v>
      </c>
      <c r="U40" s="17">
        <v>5.3</v>
      </c>
      <c r="V40" s="17">
        <v>5.6</v>
      </c>
      <c r="W40" s="17">
        <v>5.5</v>
      </c>
      <c r="X40" s="17">
        <f t="shared" si="0"/>
        <v>5.4666666666666659</v>
      </c>
      <c r="Y40" s="17">
        <v>130</v>
      </c>
      <c r="Z40" s="17">
        <v>77</v>
      </c>
      <c r="AA40" s="17">
        <v>67</v>
      </c>
      <c r="AB40" s="17">
        <v>119</v>
      </c>
      <c r="AC40" s="17">
        <v>79</v>
      </c>
      <c r="AD40" s="17">
        <v>35</v>
      </c>
      <c r="AE40" s="17">
        <v>31</v>
      </c>
      <c r="AF40" s="17">
        <v>127</v>
      </c>
      <c r="AG40" s="17">
        <v>77</v>
      </c>
      <c r="AH40" s="17">
        <v>66</v>
      </c>
      <c r="AI40" s="17">
        <v>119</v>
      </c>
      <c r="AJ40" s="17">
        <v>77</v>
      </c>
      <c r="AK40" s="17">
        <v>43</v>
      </c>
      <c r="AL40" s="17">
        <v>39</v>
      </c>
      <c r="AT40" s="17">
        <f t="shared" ref="AT40:AV43" si="4">AVERAGE(Z40,AF40,AM40)</f>
        <v>102</v>
      </c>
      <c r="AU40" s="17">
        <f t="shared" si="4"/>
        <v>72</v>
      </c>
      <c r="AV40" s="17">
        <f t="shared" si="4"/>
        <v>92.5</v>
      </c>
      <c r="AW40" s="17">
        <f t="shared" si="3"/>
        <v>99</v>
      </c>
      <c r="AX40" s="17">
        <f t="shared" si="3"/>
        <v>56</v>
      </c>
      <c r="AY40" s="17">
        <f t="shared" si="3"/>
        <v>37</v>
      </c>
      <c r="AZ40" s="17">
        <f t="shared" si="3"/>
        <v>83</v>
      </c>
      <c r="BA40" s="17">
        <v>1.429582707</v>
      </c>
      <c r="BB40" s="17">
        <v>2.3014424720000002</v>
      </c>
      <c r="BC40" s="17">
        <v>2.1759280749999999</v>
      </c>
      <c r="BD40" s="17">
        <v>1.499324458</v>
      </c>
      <c r="BE40" s="17">
        <v>1.40738293</v>
      </c>
      <c r="BF40" s="17">
        <v>0.756959516</v>
      </c>
      <c r="BG40" s="17">
        <v>4.3780769060000004</v>
      </c>
      <c r="BH40" s="17">
        <v>0.54632053999999997</v>
      </c>
      <c r="BI40" s="17">
        <v>11.64078962</v>
      </c>
      <c r="BJ40" s="17">
        <v>14.3316379</v>
      </c>
      <c r="BK40" s="17">
        <v>871.02414550000003</v>
      </c>
    </row>
    <row r="41" spans="1:63" ht="27.75" customHeight="1" x14ac:dyDescent="0.25">
      <c r="A41" s="16" t="s">
        <v>43</v>
      </c>
      <c r="B41" s="16">
        <v>24</v>
      </c>
      <c r="C41" s="17" t="s">
        <v>46</v>
      </c>
      <c r="D41" s="17">
        <v>24</v>
      </c>
      <c r="E41" s="17" t="s">
        <v>60</v>
      </c>
      <c r="F41" s="17">
        <v>31.9</v>
      </c>
      <c r="G41" s="17">
        <v>33.299999999999997</v>
      </c>
      <c r="H41" s="17">
        <v>66.7</v>
      </c>
      <c r="I41" s="17">
        <v>3.19</v>
      </c>
      <c r="J41" s="17">
        <v>4.55</v>
      </c>
      <c r="K41" s="17">
        <v>3.2</v>
      </c>
      <c r="L41" s="17">
        <v>3.6466666669999999</v>
      </c>
      <c r="M41" s="17">
        <v>21.46</v>
      </c>
      <c r="N41" s="17">
        <f t="shared" si="2"/>
        <v>4.8848263248734174</v>
      </c>
      <c r="O41" s="17">
        <v>16</v>
      </c>
      <c r="P41" s="17" t="s">
        <v>56</v>
      </c>
      <c r="Q41" s="17">
        <v>23</v>
      </c>
      <c r="R41" s="17" t="s">
        <v>62</v>
      </c>
      <c r="S41" s="17">
        <v>8901</v>
      </c>
      <c r="T41" s="17">
        <v>2490</v>
      </c>
      <c r="U41" s="17">
        <v>5.6</v>
      </c>
      <c r="V41" s="17">
        <v>5.5</v>
      </c>
      <c r="W41" s="17">
        <v>5.3</v>
      </c>
      <c r="X41" s="17">
        <f t="shared" si="0"/>
        <v>5.4666666666666659</v>
      </c>
      <c r="Y41" s="17">
        <v>124</v>
      </c>
      <c r="Z41" s="17">
        <v>79</v>
      </c>
      <c r="AA41" s="17">
        <v>86</v>
      </c>
      <c r="AB41" s="17">
        <v>109</v>
      </c>
      <c r="AC41" s="17">
        <v>82</v>
      </c>
      <c r="AD41" s="17">
        <v>2</v>
      </c>
      <c r="AE41" s="17">
        <v>8</v>
      </c>
      <c r="AF41" s="17">
        <v>127</v>
      </c>
      <c r="AG41" s="17">
        <v>78</v>
      </c>
      <c r="AH41" s="17">
        <v>80</v>
      </c>
      <c r="AI41" s="17">
        <v>112</v>
      </c>
      <c r="AJ41" s="17">
        <v>81</v>
      </c>
      <c r="AK41" s="17">
        <v>8</v>
      </c>
      <c r="AL41" s="17">
        <v>10</v>
      </c>
      <c r="AT41" s="17">
        <f t="shared" si="4"/>
        <v>103</v>
      </c>
      <c r="AU41" s="17">
        <f t="shared" si="4"/>
        <v>82</v>
      </c>
      <c r="AV41" s="17">
        <f t="shared" si="4"/>
        <v>94.5</v>
      </c>
      <c r="AW41" s="17">
        <f t="shared" si="3"/>
        <v>97</v>
      </c>
      <c r="AX41" s="17">
        <f t="shared" si="3"/>
        <v>41.5</v>
      </c>
      <c r="AY41" s="17">
        <f t="shared" si="3"/>
        <v>8</v>
      </c>
      <c r="AZ41" s="17">
        <f t="shared" si="3"/>
        <v>68.5</v>
      </c>
      <c r="BA41" s="17">
        <v>1.271591318</v>
      </c>
      <c r="BB41" s="17">
        <v>2.6422706570000001</v>
      </c>
      <c r="BC41" s="17">
        <v>2.578095749</v>
      </c>
      <c r="BD41" s="17">
        <v>1.927403411</v>
      </c>
      <c r="BE41" s="17">
        <v>1.887480225</v>
      </c>
      <c r="BF41" s="17">
        <v>0.64128474400000002</v>
      </c>
      <c r="BG41" s="17">
        <v>6.7570774159999996</v>
      </c>
      <c r="BH41" s="17">
        <v>0.48504294999999997</v>
      </c>
      <c r="BI41" s="17">
        <v>13.331254019999999</v>
      </c>
      <c r="BJ41" s="17">
        <v>13.22875567</v>
      </c>
      <c r="BK41" s="17">
        <v>823.61606070000005</v>
      </c>
    </row>
    <row r="42" spans="1:63" ht="27.75" customHeight="1" x14ac:dyDescent="0.25">
      <c r="A42" s="16" t="s">
        <v>44</v>
      </c>
      <c r="B42" s="16">
        <v>24</v>
      </c>
      <c r="C42" s="17" t="s">
        <v>46</v>
      </c>
      <c r="D42" s="17">
        <v>24</v>
      </c>
      <c r="E42" s="17" t="s">
        <v>61</v>
      </c>
      <c r="F42" s="17">
        <v>28.4</v>
      </c>
      <c r="G42" s="17">
        <v>31.9</v>
      </c>
      <c r="H42" s="17">
        <v>68.099999999999994</v>
      </c>
      <c r="I42" s="17">
        <v>3.41</v>
      </c>
      <c r="J42" s="17">
        <v>3.84</v>
      </c>
      <c r="K42" s="17">
        <v>2.5499999999999998</v>
      </c>
      <c r="L42" s="17">
        <v>3.266666667</v>
      </c>
      <c r="M42" s="17">
        <v>22.87</v>
      </c>
      <c r="N42" s="17">
        <f t="shared" si="2"/>
        <v>6.001020407448876</v>
      </c>
      <c r="O42" s="17">
        <v>15</v>
      </c>
      <c r="P42" s="17" t="s">
        <v>57</v>
      </c>
      <c r="Q42" s="17">
        <v>30</v>
      </c>
      <c r="R42" s="17" t="s">
        <v>63</v>
      </c>
      <c r="S42" s="17">
        <v>132</v>
      </c>
      <c r="T42" s="17">
        <v>4875</v>
      </c>
      <c r="U42" s="17">
        <v>6.9</v>
      </c>
      <c r="V42" s="17">
        <v>6.9</v>
      </c>
      <c r="W42" s="17">
        <v>6.9</v>
      </c>
      <c r="X42" s="17">
        <f t="shared" si="0"/>
        <v>6.9000000000000012</v>
      </c>
      <c r="Y42" s="17">
        <v>132</v>
      </c>
      <c r="Z42" s="17">
        <v>73</v>
      </c>
      <c r="AA42" s="17">
        <v>77</v>
      </c>
      <c r="AB42" s="17">
        <v>111</v>
      </c>
      <c r="AC42" s="17">
        <v>75</v>
      </c>
      <c r="AD42" s="17">
        <v>1</v>
      </c>
      <c r="AE42" s="17">
        <v>1</v>
      </c>
      <c r="AF42" s="17">
        <v>126</v>
      </c>
      <c r="AG42" s="17">
        <v>74</v>
      </c>
      <c r="AH42" s="17">
        <v>81</v>
      </c>
      <c r="AI42" s="17">
        <v>107</v>
      </c>
      <c r="AJ42" s="17">
        <v>75</v>
      </c>
      <c r="AK42" s="17">
        <v>-2</v>
      </c>
      <c r="AL42" s="17">
        <v>0</v>
      </c>
      <c r="AT42" s="17">
        <f t="shared" si="4"/>
        <v>99.5</v>
      </c>
      <c r="AU42" s="17">
        <f t="shared" si="4"/>
        <v>75.5</v>
      </c>
      <c r="AV42" s="17">
        <f t="shared" si="4"/>
        <v>96</v>
      </c>
      <c r="AW42" s="17">
        <f t="shared" si="3"/>
        <v>91</v>
      </c>
      <c r="AX42" s="17">
        <f t="shared" si="3"/>
        <v>38</v>
      </c>
      <c r="AY42" s="17">
        <f t="shared" si="3"/>
        <v>-0.5</v>
      </c>
      <c r="AZ42" s="17">
        <f t="shared" si="3"/>
        <v>63</v>
      </c>
      <c r="BA42" s="17">
        <v>1.514763353</v>
      </c>
      <c r="BB42" s="17">
        <v>2.5201425880000001</v>
      </c>
      <c r="BC42" s="17">
        <v>2.2997813360000001</v>
      </c>
      <c r="BD42" s="17">
        <v>1.8066249130000001</v>
      </c>
      <c r="BE42" s="17">
        <v>1.6318773820000001</v>
      </c>
      <c r="BF42" s="17">
        <v>0.64822851400000003</v>
      </c>
      <c r="BG42" s="17">
        <v>5.5308154250000001</v>
      </c>
      <c r="BH42" s="17">
        <v>0.42089560399999998</v>
      </c>
      <c r="BI42" s="17">
        <v>15.786217860000001</v>
      </c>
      <c r="BJ42" s="17">
        <v>16.086799410000001</v>
      </c>
      <c r="BK42" s="17">
        <v>1065.9012130000001</v>
      </c>
    </row>
    <row r="43" spans="1:63" ht="27.75" customHeight="1" x14ac:dyDescent="0.25">
      <c r="A43" s="16" t="s">
        <v>45</v>
      </c>
      <c r="B43" s="16">
        <v>24</v>
      </c>
      <c r="C43" s="17" t="s">
        <v>46</v>
      </c>
      <c r="D43" s="17">
        <v>23</v>
      </c>
      <c r="E43" s="17" t="s">
        <v>61</v>
      </c>
      <c r="F43" s="17">
        <v>39.200000000000003</v>
      </c>
      <c r="G43" s="17">
        <v>19.8</v>
      </c>
      <c r="H43" s="17">
        <v>80.2</v>
      </c>
      <c r="I43" s="17">
        <v>3.26</v>
      </c>
      <c r="J43" s="17">
        <v>4.6900000000000004</v>
      </c>
      <c r="K43" s="17">
        <v>5.36</v>
      </c>
      <c r="L43" s="17">
        <v>4.4366666669999999</v>
      </c>
      <c r="M43" s="17">
        <v>24.18</v>
      </c>
      <c r="N43" s="17">
        <f t="shared" si="2"/>
        <v>4.4500375653305753</v>
      </c>
      <c r="O43" s="17">
        <v>9</v>
      </c>
      <c r="P43" s="17" t="s">
        <v>57</v>
      </c>
      <c r="Q43" s="17">
        <v>4</v>
      </c>
      <c r="R43" s="17" t="s">
        <v>64</v>
      </c>
      <c r="S43" s="17">
        <v>1050</v>
      </c>
      <c r="T43" s="17">
        <v>2010</v>
      </c>
      <c r="U43" s="17">
        <v>6.6</v>
      </c>
      <c r="V43" s="17">
        <v>6.5</v>
      </c>
      <c r="W43" s="17">
        <v>6.3</v>
      </c>
      <c r="X43" s="17">
        <f t="shared" si="0"/>
        <v>6.4666666666666659</v>
      </c>
      <c r="Y43" s="17">
        <v>137</v>
      </c>
      <c r="Z43" s="17">
        <v>79</v>
      </c>
      <c r="AA43" s="17">
        <v>84</v>
      </c>
      <c r="AB43" s="17">
        <v>114</v>
      </c>
      <c r="AC43" s="17">
        <v>82</v>
      </c>
      <c r="AD43" s="17">
        <v>-4</v>
      </c>
      <c r="AE43" s="17">
        <v>1</v>
      </c>
      <c r="AF43" s="17">
        <v>134</v>
      </c>
      <c r="AG43" s="17">
        <v>77</v>
      </c>
      <c r="AH43" s="17">
        <v>93</v>
      </c>
      <c r="AI43" s="17">
        <v>110</v>
      </c>
      <c r="AJ43" s="17">
        <v>81</v>
      </c>
      <c r="AK43" s="17">
        <v>-20</v>
      </c>
      <c r="AL43" s="17">
        <v>-11</v>
      </c>
      <c r="AT43" s="17">
        <f t="shared" si="4"/>
        <v>106.5</v>
      </c>
      <c r="AU43" s="17">
        <f t="shared" si="4"/>
        <v>80.5</v>
      </c>
      <c r="AV43" s="17">
        <f t="shared" si="4"/>
        <v>103.5</v>
      </c>
      <c r="AW43" s="17">
        <f t="shared" si="3"/>
        <v>96</v>
      </c>
      <c r="AX43" s="17">
        <f t="shared" si="3"/>
        <v>38.5</v>
      </c>
      <c r="AY43" s="17">
        <f t="shared" si="3"/>
        <v>-9.5</v>
      </c>
      <c r="AZ43" s="17">
        <f t="shared" si="3"/>
        <v>61.5</v>
      </c>
      <c r="BA43" s="17">
        <v>1.2960025479999999</v>
      </c>
      <c r="BB43" s="17">
        <v>3.312754505</v>
      </c>
      <c r="BC43" s="17">
        <v>3.1612938490000002</v>
      </c>
      <c r="BD43" s="17">
        <v>2.1223682699999999</v>
      </c>
      <c r="BE43" s="17">
        <v>2.0077183939999999</v>
      </c>
      <c r="BF43" s="17">
        <v>1.0455580840000001</v>
      </c>
      <c r="BG43" s="17">
        <v>4.8926045340000002</v>
      </c>
      <c r="BH43" s="17">
        <v>0.96647416100000005</v>
      </c>
      <c r="BI43" s="17">
        <v>12.06568648</v>
      </c>
      <c r="BJ43" s="17">
        <v>19.42637637</v>
      </c>
      <c r="BK43" s="17">
        <v>1002.682025</v>
      </c>
    </row>
    <row r="44" spans="1:63" ht="27.75" customHeight="1" x14ac:dyDescent="0.25">
      <c r="A44" s="16" t="s">
        <v>5</v>
      </c>
      <c r="B44" s="16">
        <v>23</v>
      </c>
      <c r="C44" s="17" t="s">
        <v>47</v>
      </c>
      <c r="D44" s="17">
        <v>24</v>
      </c>
      <c r="E44" s="17" t="s">
        <v>60</v>
      </c>
      <c r="F44" s="20"/>
      <c r="G44" s="20"/>
      <c r="H44" s="20"/>
      <c r="I44" s="20"/>
      <c r="J44" s="20"/>
      <c r="K44" s="20"/>
      <c r="L44" s="20"/>
      <c r="M44" s="20"/>
      <c r="N44" s="17" t="e">
        <f t="shared" si="2"/>
        <v>#DIV/0!</v>
      </c>
      <c r="O44" s="20"/>
      <c r="P44" s="20"/>
      <c r="Q44" s="17">
        <v>5</v>
      </c>
      <c r="R44" s="17" t="s">
        <v>64</v>
      </c>
      <c r="S44" s="20"/>
      <c r="T44" s="20"/>
      <c r="U44" s="20"/>
      <c r="V44" s="20"/>
      <c r="W44" s="20"/>
      <c r="X44" s="17" t="e">
        <f t="shared" si="0"/>
        <v>#DIV/0!</v>
      </c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T44" s="20"/>
      <c r="AU44" s="20"/>
      <c r="AV44" s="20"/>
      <c r="AW44" s="20"/>
      <c r="AX44" s="20"/>
      <c r="AY44" s="20"/>
      <c r="AZ44" s="20"/>
    </row>
    <row r="45" spans="1:63" ht="27.75" customHeight="1" x14ac:dyDescent="0.25">
      <c r="A45" s="16" t="s">
        <v>6</v>
      </c>
      <c r="B45" s="16">
        <v>23</v>
      </c>
      <c r="C45" s="17" t="s">
        <v>47</v>
      </c>
      <c r="D45" s="17">
        <v>24</v>
      </c>
      <c r="E45" s="17" t="s">
        <v>60</v>
      </c>
      <c r="F45" s="17">
        <v>44.636251540000004</v>
      </c>
      <c r="G45" s="17">
        <v>29.8</v>
      </c>
      <c r="H45" s="17">
        <v>70.2</v>
      </c>
      <c r="I45" s="17">
        <v>2.63</v>
      </c>
      <c r="J45" s="17">
        <v>4.3</v>
      </c>
      <c r="K45" s="17">
        <v>3.59</v>
      </c>
      <c r="L45" s="17">
        <v>3.5066666670000002</v>
      </c>
      <c r="M45" s="17">
        <v>24.25</v>
      </c>
      <c r="N45" s="17">
        <f t="shared" si="2"/>
        <v>5.9153992388863683</v>
      </c>
      <c r="O45" s="17">
        <v>14</v>
      </c>
      <c r="P45" s="20"/>
      <c r="Q45" s="17">
        <v>12</v>
      </c>
      <c r="R45" s="17" t="s">
        <v>64</v>
      </c>
      <c r="S45" s="17">
        <v>4264</v>
      </c>
      <c r="T45" s="17">
        <v>2310</v>
      </c>
      <c r="U45" s="17">
        <v>6.7</v>
      </c>
      <c r="V45" s="17">
        <v>6.6</v>
      </c>
      <c r="W45" s="17">
        <v>6.6</v>
      </c>
      <c r="X45" s="17">
        <f t="shared" si="0"/>
        <v>6.6333333333333329</v>
      </c>
      <c r="Y45" s="17">
        <v>134</v>
      </c>
      <c r="Z45" s="17">
        <v>86</v>
      </c>
      <c r="AA45" s="17">
        <v>73</v>
      </c>
      <c r="AB45" s="17">
        <v>122</v>
      </c>
      <c r="AC45" s="17">
        <v>86</v>
      </c>
      <c r="AD45" s="17">
        <v>25</v>
      </c>
      <c r="AE45" s="17">
        <v>24</v>
      </c>
      <c r="AF45" s="17">
        <v>138</v>
      </c>
      <c r="AG45" s="17">
        <v>82</v>
      </c>
      <c r="AH45" s="17">
        <v>75</v>
      </c>
      <c r="AI45" s="17">
        <v>124</v>
      </c>
      <c r="AJ45" s="17">
        <v>82</v>
      </c>
      <c r="AK45" s="17">
        <v>25</v>
      </c>
      <c r="AL45" s="17">
        <v>25</v>
      </c>
      <c r="AM45" s="17">
        <v>128</v>
      </c>
      <c r="AN45" s="17">
        <v>85</v>
      </c>
      <c r="AO45" s="17">
        <v>72</v>
      </c>
      <c r="AP45" s="17">
        <v>118</v>
      </c>
      <c r="AQ45" s="17">
        <v>85</v>
      </c>
      <c r="AR45" s="17">
        <v>26</v>
      </c>
      <c r="AS45" s="17">
        <v>25</v>
      </c>
      <c r="AT45" s="17">
        <f t="shared" ref="AT45:AZ48" si="5">AVERAGE(Z45,AF45,AM45)</f>
        <v>117.33333333333333</v>
      </c>
      <c r="AU45" s="17">
        <f t="shared" si="5"/>
        <v>80</v>
      </c>
      <c r="AV45" s="17">
        <f t="shared" si="5"/>
        <v>89.666666666666671</v>
      </c>
      <c r="AW45" s="17">
        <f t="shared" si="5"/>
        <v>109.33333333333333</v>
      </c>
      <c r="AX45" s="17">
        <f t="shared" si="5"/>
        <v>64</v>
      </c>
      <c r="AY45" s="17">
        <f t="shared" si="5"/>
        <v>25</v>
      </c>
      <c r="AZ45" s="17">
        <f t="shared" si="5"/>
        <v>62.666666666666664</v>
      </c>
      <c r="BA45" s="17">
        <v>1.3965146530000001</v>
      </c>
      <c r="BB45" s="17">
        <v>1.995418857</v>
      </c>
      <c r="BC45" s="17">
        <v>0.50819191399999997</v>
      </c>
      <c r="BD45" s="17">
        <v>1.417168626</v>
      </c>
      <c r="BE45" s="17">
        <v>1.251832643</v>
      </c>
      <c r="BF45" s="17">
        <v>0.50819191399999997</v>
      </c>
      <c r="BG45" s="17">
        <v>9.746411556</v>
      </c>
      <c r="BH45" s="17">
        <v>0.47867633700000001</v>
      </c>
      <c r="BI45" s="17">
        <v>17.301034319999999</v>
      </c>
      <c r="BJ45" s="17">
        <v>14.59731032</v>
      </c>
      <c r="BK45" s="17">
        <v>942.67304609999997</v>
      </c>
    </row>
    <row r="46" spans="1:63" ht="27.75" customHeight="1" x14ac:dyDescent="0.25">
      <c r="A46" s="16" t="s">
        <v>7</v>
      </c>
      <c r="B46" s="16">
        <v>23</v>
      </c>
      <c r="C46" s="17" t="s">
        <v>47</v>
      </c>
      <c r="D46" s="17">
        <v>25</v>
      </c>
      <c r="E46" s="17" t="s">
        <v>60</v>
      </c>
      <c r="F46" s="17">
        <v>40.799999999999997</v>
      </c>
      <c r="G46" s="17">
        <v>38</v>
      </c>
      <c r="H46" s="17">
        <v>62</v>
      </c>
      <c r="I46" s="17">
        <v>3.65</v>
      </c>
      <c r="J46" s="17">
        <v>2.66</v>
      </c>
      <c r="K46" s="17">
        <v>2.91</v>
      </c>
      <c r="L46" s="17">
        <v>3.0733333329999999</v>
      </c>
      <c r="M46" s="17">
        <v>10</v>
      </c>
      <c r="N46" s="17">
        <f t="shared" si="2"/>
        <v>2.253796095797592</v>
      </c>
      <c r="O46" s="17">
        <v>15</v>
      </c>
      <c r="P46" s="20"/>
      <c r="Q46" s="17">
        <v>12</v>
      </c>
      <c r="R46" s="17" t="s">
        <v>64</v>
      </c>
      <c r="S46" s="17">
        <v>1546.5</v>
      </c>
      <c r="T46" s="17">
        <v>6510</v>
      </c>
      <c r="U46" s="17">
        <v>5.6</v>
      </c>
      <c r="V46" s="17">
        <v>4.5</v>
      </c>
      <c r="W46" s="17">
        <v>5</v>
      </c>
      <c r="X46" s="17">
        <f t="shared" si="0"/>
        <v>5.0333333333333332</v>
      </c>
      <c r="Y46" s="17">
        <v>123</v>
      </c>
      <c r="Z46" s="17">
        <v>88</v>
      </c>
      <c r="AA46" s="17">
        <v>62</v>
      </c>
      <c r="AB46" s="17">
        <v>114</v>
      </c>
      <c r="AC46" s="17">
        <v>88</v>
      </c>
      <c r="AD46" s="17">
        <v>20</v>
      </c>
      <c r="AE46" s="17">
        <v>14</v>
      </c>
      <c r="AF46" s="17">
        <v>123</v>
      </c>
      <c r="AG46" s="17">
        <v>80</v>
      </c>
      <c r="AH46" s="17">
        <v>65</v>
      </c>
      <c r="AI46" s="17">
        <v>112</v>
      </c>
      <c r="AJ46" s="17">
        <v>81</v>
      </c>
      <c r="AK46" s="17">
        <v>23</v>
      </c>
      <c r="AL46" s="17">
        <v>18</v>
      </c>
      <c r="AT46" s="17">
        <f t="shared" si="5"/>
        <v>105.5</v>
      </c>
      <c r="AU46" s="17">
        <f t="shared" si="5"/>
        <v>71</v>
      </c>
      <c r="AV46" s="17">
        <f t="shared" si="5"/>
        <v>89.5</v>
      </c>
      <c r="AW46" s="17">
        <f t="shared" si="5"/>
        <v>100</v>
      </c>
      <c r="AX46" s="17">
        <f t="shared" si="5"/>
        <v>50.5</v>
      </c>
      <c r="AY46" s="17">
        <f t="shared" si="5"/>
        <v>18.5</v>
      </c>
      <c r="AZ46" s="17">
        <f t="shared" si="5"/>
        <v>70.5</v>
      </c>
      <c r="BA46" s="17">
        <v>1.3703010769999999</v>
      </c>
      <c r="BB46" s="17">
        <v>2.880783637</v>
      </c>
      <c r="BC46" s="17">
        <v>2.7739838529999998</v>
      </c>
      <c r="BD46" s="17">
        <v>1.1932831589999999</v>
      </c>
      <c r="BE46" s="17">
        <v>1.0613649030000001</v>
      </c>
      <c r="BF46" s="17">
        <v>1.567763996</v>
      </c>
      <c r="BG46" s="17">
        <v>4.2163068810000004</v>
      </c>
      <c r="BH46" s="17">
        <v>0.82532245000000004</v>
      </c>
      <c r="BI46" s="17">
        <v>12.32089599</v>
      </c>
      <c r="BJ46" s="17">
        <v>17.08671434</v>
      </c>
      <c r="BK46" s="17">
        <v>935.03643699999998</v>
      </c>
    </row>
    <row r="47" spans="1:63" ht="27.75" customHeight="1" x14ac:dyDescent="0.25">
      <c r="A47" s="16" t="s">
        <v>8</v>
      </c>
      <c r="B47" s="16">
        <v>23</v>
      </c>
      <c r="C47" s="17" t="s">
        <v>47</v>
      </c>
      <c r="D47" s="17">
        <v>36</v>
      </c>
      <c r="E47" s="17" t="s">
        <v>61</v>
      </c>
      <c r="F47" s="17">
        <v>44.018404910000001</v>
      </c>
      <c r="G47" s="17">
        <v>30.7</v>
      </c>
      <c r="H47" s="17">
        <v>69.3</v>
      </c>
      <c r="I47" s="17">
        <v>3.09</v>
      </c>
      <c r="J47" s="17">
        <v>5.1100000000000003</v>
      </c>
      <c r="K47" s="17">
        <v>3.75</v>
      </c>
      <c r="L47" s="17">
        <v>3.983333333</v>
      </c>
      <c r="M47" s="17">
        <v>14.36</v>
      </c>
      <c r="N47" s="17">
        <f t="shared" si="2"/>
        <v>2.6050209208037671</v>
      </c>
      <c r="O47" s="17">
        <v>7</v>
      </c>
      <c r="P47" s="20"/>
      <c r="Q47" s="17">
        <v>11</v>
      </c>
      <c r="R47" s="17" t="s">
        <v>64</v>
      </c>
      <c r="S47" s="17">
        <v>1320</v>
      </c>
      <c r="T47" s="17">
        <v>5940</v>
      </c>
      <c r="U47" s="17">
        <v>6.5</v>
      </c>
      <c r="V47" s="17">
        <v>6.6</v>
      </c>
      <c r="W47" s="17">
        <v>6.5</v>
      </c>
      <c r="X47" s="17">
        <f t="shared" si="0"/>
        <v>6.5333333333333341</v>
      </c>
      <c r="Y47" s="17">
        <v>116</v>
      </c>
      <c r="Z47" s="17">
        <v>66</v>
      </c>
      <c r="AA47" s="17">
        <v>58</v>
      </c>
      <c r="AB47" s="17">
        <v>101</v>
      </c>
      <c r="AC47" s="17">
        <v>67</v>
      </c>
      <c r="AD47" s="17">
        <v>7</v>
      </c>
      <c r="AE47" s="17">
        <v>-1</v>
      </c>
      <c r="AF47" s="17">
        <v>107</v>
      </c>
      <c r="AG47" s="17">
        <v>66</v>
      </c>
      <c r="AH47" s="17">
        <v>71</v>
      </c>
      <c r="AI47" s="17">
        <v>98</v>
      </c>
      <c r="AJ47" s="17">
        <v>68</v>
      </c>
      <c r="AK47" s="17">
        <v>13</v>
      </c>
      <c r="AL47" s="17">
        <v>11</v>
      </c>
      <c r="AM47" s="17">
        <v>113</v>
      </c>
      <c r="AN47" s="17">
        <v>66</v>
      </c>
      <c r="AO47" s="17">
        <v>61</v>
      </c>
      <c r="AP47" s="17">
        <v>98</v>
      </c>
      <c r="AQ47" s="17">
        <v>68</v>
      </c>
      <c r="AR47" s="17">
        <v>3</v>
      </c>
      <c r="AS47" s="17">
        <v>-4</v>
      </c>
      <c r="AT47" s="17">
        <f t="shared" si="5"/>
        <v>95.333333333333329</v>
      </c>
      <c r="AU47" s="17">
        <f t="shared" si="5"/>
        <v>63.333333333333336</v>
      </c>
      <c r="AV47" s="17">
        <f t="shared" si="5"/>
        <v>77.666666666666671</v>
      </c>
      <c r="AW47" s="17">
        <f t="shared" si="5"/>
        <v>87.666666666666671</v>
      </c>
      <c r="AX47" s="17">
        <f t="shared" si="5"/>
        <v>47.666666666666664</v>
      </c>
      <c r="AY47" s="17">
        <f t="shared" si="5"/>
        <v>5</v>
      </c>
      <c r="AZ47" s="17">
        <f t="shared" si="5"/>
        <v>38</v>
      </c>
      <c r="BA47" s="17">
        <v>1.1165889689999999</v>
      </c>
      <c r="BB47" s="17">
        <v>2.1747044180000001</v>
      </c>
      <c r="BC47" s="17">
        <v>2.1071357119999998</v>
      </c>
      <c r="BD47" s="17">
        <v>1.403694142</v>
      </c>
      <c r="BE47" s="17">
        <v>1.3220521080000001</v>
      </c>
      <c r="BF47" s="17">
        <v>0.715227948</v>
      </c>
      <c r="BG47" s="17">
        <v>4.0660601659999998</v>
      </c>
      <c r="BH47" s="17">
        <v>0.46637507099999997</v>
      </c>
      <c r="BI47" s="17">
        <v>12.969449600000001</v>
      </c>
      <c r="BJ47" s="17">
        <v>14.97951971</v>
      </c>
      <c r="BK47" s="17">
        <v>765.43706010000005</v>
      </c>
    </row>
    <row r="48" spans="1:63" ht="27.75" customHeight="1" x14ac:dyDescent="0.25">
      <c r="A48" s="16" t="s">
        <v>9</v>
      </c>
      <c r="B48" s="16">
        <v>23</v>
      </c>
      <c r="C48" s="17" t="s">
        <v>47</v>
      </c>
      <c r="D48" s="17">
        <v>25</v>
      </c>
      <c r="E48" s="17" t="s">
        <v>61</v>
      </c>
      <c r="F48" s="17">
        <v>52.1</v>
      </c>
      <c r="G48" s="17">
        <v>30.1</v>
      </c>
      <c r="H48" s="17">
        <v>69.900000000000006</v>
      </c>
      <c r="I48" s="17">
        <v>2.16</v>
      </c>
      <c r="J48" s="17">
        <v>1.47</v>
      </c>
      <c r="K48" s="17">
        <v>1.76</v>
      </c>
      <c r="L48" s="17">
        <v>1.796666667</v>
      </c>
      <c r="M48" s="17">
        <v>56.28</v>
      </c>
      <c r="N48" s="17">
        <f t="shared" si="2"/>
        <v>30.324675318863701</v>
      </c>
      <c r="O48" s="17">
        <v>15</v>
      </c>
      <c r="P48" s="20"/>
      <c r="Q48" s="17">
        <v>26</v>
      </c>
      <c r="R48" s="17" t="s">
        <v>62</v>
      </c>
      <c r="S48" s="17">
        <v>3246</v>
      </c>
      <c r="T48" s="17">
        <v>2100</v>
      </c>
      <c r="U48" s="17">
        <v>6.8</v>
      </c>
      <c r="V48" s="17">
        <v>7</v>
      </c>
      <c r="W48" s="17">
        <v>7.2</v>
      </c>
      <c r="X48" s="17">
        <f t="shared" si="0"/>
        <v>7</v>
      </c>
      <c r="Y48" s="17">
        <v>189</v>
      </c>
      <c r="Z48" s="17">
        <v>95</v>
      </c>
      <c r="AA48" s="17">
        <v>73</v>
      </c>
      <c r="AB48" s="17">
        <v>173</v>
      </c>
      <c r="AC48" s="17">
        <v>99</v>
      </c>
      <c r="AD48" s="17">
        <v>16</v>
      </c>
      <c r="AE48" s="17">
        <v>15</v>
      </c>
      <c r="AF48" s="17">
        <v>178</v>
      </c>
      <c r="AG48" s="17">
        <v>93</v>
      </c>
      <c r="AH48" s="17">
        <v>75</v>
      </c>
      <c r="AI48" s="17">
        <v>164</v>
      </c>
      <c r="AJ48" s="17">
        <v>97</v>
      </c>
      <c r="AK48" s="17">
        <v>9</v>
      </c>
      <c r="AL48" s="17">
        <v>9</v>
      </c>
      <c r="AT48" s="17">
        <f t="shared" si="5"/>
        <v>136.5</v>
      </c>
      <c r="AU48" s="17">
        <f t="shared" si="5"/>
        <v>83</v>
      </c>
      <c r="AV48" s="17">
        <f t="shared" si="5"/>
        <v>124</v>
      </c>
      <c r="AW48" s="17">
        <f t="shared" si="5"/>
        <v>131.5</v>
      </c>
      <c r="AX48" s="17">
        <f t="shared" si="5"/>
        <v>56.5</v>
      </c>
      <c r="AY48" s="17">
        <f t="shared" si="5"/>
        <v>12</v>
      </c>
      <c r="AZ48" s="17">
        <f t="shared" si="5"/>
        <v>93.5</v>
      </c>
      <c r="BA48" s="17">
        <v>1.629376838</v>
      </c>
      <c r="BB48" s="17">
        <v>1.8876081680000001</v>
      </c>
      <c r="BC48" s="17">
        <v>1.7485965880000001</v>
      </c>
      <c r="BD48" s="17">
        <v>1.348906932</v>
      </c>
      <c r="BE48" s="17">
        <v>1.1864136270000001</v>
      </c>
      <c r="BF48" s="17">
        <v>0.53037605200000004</v>
      </c>
      <c r="BG48" s="17">
        <v>6.4978922160000003</v>
      </c>
      <c r="BH48" s="17">
        <v>0.41190485700000001</v>
      </c>
      <c r="BI48" s="17">
        <v>14.611490910000001</v>
      </c>
      <c r="BJ48" s="17">
        <v>14.292332119999999</v>
      </c>
      <c r="BK48" s="17">
        <v>1007.785653</v>
      </c>
    </row>
    <row r="49" spans="1:63" ht="27.75" customHeight="1" x14ac:dyDescent="0.25">
      <c r="A49" s="16" t="s">
        <v>10</v>
      </c>
      <c r="B49" s="16">
        <v>23</v>
      </c>
      <c r="C49" s="17" t="s">
        <v>47</v>
      </c>
      <c r="D49" s="17">
        <v>23</v>
      </c>
      <c r="E49" s="17" t="s">
        <v>60</v>
      </c>
      <c r="F49" s="17">
        <v>32.200000000000003</v>
      </c>
      <c r="G49" s="17">
        <v>34.799999999999997</v>
      </c>
      <c r="H49" s="17">
        <v>65.2</v>
      </c>
      <c r="I49" s="17">
        <v>2.08</v>
      </c>
      <c r="J49" s="17">
        <v>1.9</v>
      </c>
      <c r="K49" s="17">
        <v>3.43</v>
      </c>
      <c r="L49" s="17">
        <v>2.4700000000000002</v>
      </c>
      <c r="M49" s="17">
        <v>15.51</v>
      </c>
      <c r="N49" s="17">
        <f t="shared" si="2"/>
        <v>5.279352226720647</v>
      </c>
      <c r="O49" s="17">
        <v>14</v>
      </c>
      <c r="P49" s="20"/>
      <c r="Q49" s="17">
        <v>19</v>
      </c>
      <c r="R49" s="17" t="s">
        <v>62</v>
      </c>
      <c r="S49" s="17">
        <v>4117.5</v>
      </c>
      <c r="T49" s="17">
        <v>3270</v>
      </c>
      <c r="U49" s="20"/>
      <c r="V49" s="20"/>
      <c r="W49" s="20"/>
      <c r="X49" s="17" t="e">
        <f t="shared" si="0"/>
        <v>#DIV/0!</v>
      </c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T49" s="20"/>
      <c r="AU49" s="20"/>
      <c r="AV49" s="20"/>
      <c r="AW49" s="20"/>
      <c r="AX49" s="20"/>
      <c r="AY49" s="20"/>
      <c r="AZ49" s="20"/>
      <c r="BA49" s="17">
        <v>1.941231768</v>
      </c>
      <c r="BB49" s="17">
        <v>2.3872672320000001</v>
      </c>
      <c r="BC49" s="17">
        <v>2.1979265699999999</v>
      </c>
      <c r="BD49" s="17">
        <v>1.603421317</v>
      </c>
      <c r="BE49" s="17">
        <v>1.4602014780000001</v>
      </c>
      <c r="BF49" s="17">
        <v>0.64822851400000003</v>
      </c>
      <c r="BG49" s="17">
        <v>12.09006604</v>
      </c>
      <c r="BH49" s="17">
        <v>0.733840029</v>
      </c>
      <c r="BI49" s="17">
        <v>23.128594069999998</v>
      </c>
      <c r="BJ49" s="17">
        <v>16.39345213</v>
      </c>
      <c r="BK49" s="17">
        <v>1116.324934</v>
      </c>
    </row>
    <row r="50" spans="1:63" ht="27.75" customHeight="1" x14ac:dyDescent="0.25">
      <c r="A50" s="16" t="s">
        <v>11</v>
      </c>
      <c r="B50" s="16">
        <v>23</v>
      </c>
      <c r="C50" s="17" t="s">
        <v>47</v>
      </c>
      <c r="D50" s="17">
        <v>26</v>
      </c>
      <c r="E50" s="17" t="s">
        <v>60</v>
      </c>
      <c r="F50" s="17">
        <v>36</v>
      </c>
      <c r="G50" s="17">
        <v>40</v>
      </c>
      <c r="H50" s="17">
        <v>60</v>
      </c>
      <c r="I50" s="17">
        <v>1.49</v>
      </c>
      <c r="J50" s="17">
        <v>2.04</v>
      </c>
      <c r="K50" s="17">
        <v>2.1</v>
      </c>
      <c r="L50" s="17">
        <v>1.8766666670000001</v>
      </c>
      <c r="M50" s="17">
        <v>62.94</v>
      </c>
      <c r="N50" s="17">
        <f t="shared" si="2"/>
        <v>32.538188271129982</v>
      </c>
      <c r="O50" s="17">
        <v>10</v>
      </c>
      <c r="P50" s="20"/>
      <c r="Q50" s="17">
        <v>17</v>
      </c>
      <c r="R50" s="17" t="s">
        <v>62</v>
      </c>
      <c r="S50" s="17">
        <v>7920</v>
      </c>
      <c r="T50" s="17">
        <v>2670</v>
      </c>
      <c r="U50" s="17">
        <v>8.1</v>
      </c>
      <c r="V50" s="17">
        <v>7.9</v>
      </c>
      <c r="W50" s="17">
        <v>8</v>
      </c>
      <c r="X50" s="17">
        <f t="shared" si="0"/>
        <v>8</v>
      </c>
      <c r="Y50" s="17">
        <v>185</v>
      </c>
      <c r="Z50" s="17">
        <v>82</v>
      </c>
      <c r="AA50" s="17">
        <v>69</v>
      </c>
      <c r="AB50" s="17">
        <v>160</v>
      </c>
      <c r="AC50" s="17">
        <v>84</v>
      </c>
      <c r="AD50" s="17">
        <v>16</v>
      </c>
      <c r="AE50" s="17">
        <v>14</v>
      </c>
      <c r="AF50" s="17">
        <v>171</v>
      </c>
      <c r="AG50" s="17">
        <v>85</v>
      </c>
      <c r="AH50" s="17">
        <v>72</v>
      </c>
      <c r="AI50" s="17">
        <v>150</v>
      </c>
      <c r="AJ50" s="17">
        <v>89</v>
      </c>
      <c r="AK50" s="17">
        <v>14</v>
      </c>
      <c r="AL50" s="17">
        <v>13</v>
      </c>
      <c r="AT50" s="17">
        <f t="shared" ref="AT50:AZ50" si="6">AVERAGE(Z50,AF50,AM50)</f>
        <v>126.5</v>
      </c>
      <c r="AU50" s="17">
        <f t="shared" si="6"/>
        <v>77</v>
      </c>
      <c r="AV50" s="17">
        <f t="shared" si="6"/>
        <v>116</v>
      </c>
      <c r="AW50" s="17">
        <f t="shared" si="6"/>
        <v>117</v>
      </c>
      <c r="AX50" s="17">
        <f t="shared" si="6"/>
        <v>52.5</v>
      </c>
      <c r="AY50" s="17">
        <f t="shared" si="6"/>
        <v>14</v>
      </c>
      <c r="AZ50" s="17">
        <f t="shared" si="6"/>
        <v>92</v>
      </c>
      <c r="BA50" s="17">
        <v>1.113565922</v>
      </c>
      <c r="BB50" s="17">
        <v>1.8626388439999999</v>
      </c>
      <c r="BC50" s="17">
        <v>1.789139152</v>
      </c>
      <c r="BD50" s="17">
        <v>1.1231638020000001</v>
      </c>
      <c r="BE50" s="17">
        <v>0.99406756900000004</v>
      </c>
      <c r="BF50" s="17">
        <v>0.72471116000000002</v>
      </c>
      <c r="BG50" s="17">
        <v>5.6490598700000003</v>
      </c>
      <c r="BH50" s="17">
        <v>0.50995629200000003</v>
      </c>
      <c r="BI50" s="17">
        <v>12.41848968</v>
      </c>
      <c r="BJ50" s="17">
        <v>12.80754086</v>
      </c>
      <c r="BK50" s="17">
        <v>753.53893489999996</v>
      </c>
    </row>
    <row r="51" spans="1:63" ht="27.75" customHeight="1" x14ac:dyDescent="0.25">
      <c r="A51" s="16" t="s">
        <v>12</v>
      </c>
      <c r="B51" s="16">
        <v>23</v>
      </c>
      <c r="C51" s="17" t="s">
        <v>47</v>
      </c>
      <c r="D51" s="17">
        <v>25</v>
      </c>
      <c r="E51" s="17" t="s">
        <v>61</v>
      </c>
      <c r="F51" s="17">
        <v>44.9</v>
      </c>
      <c r="G51" s="17">
        <v>22.1</v>
      </c>
      <c r="H51" s="17">
        <v>77.900000000000006</v>
      </c>
      <c r="I51" s="17">
        <v>2.0299999999999998</v>
      </c>
      <c r="J51" s="17">
        <v>1.39</v>
      </c>
      <c r="K51" s="17">
        <v>1.77</v>
      </c>
      <c r="L51" s="17">
        <v>1.73</v>
      </c>
      <c r="M51" s="17">
        <v>17.16</v>
      </c>
      <c r="N51" s="17">
        <f t="shared" si="2"/>
        <v>8.9190751445086711</v>
      </c>
      <c r="O51" s="17">
        <v>11</v>
      </c>
      <c r="P51" s="20"/>
      <c r="Q51" s="17">
        <v>15</v>
      </c>
      <c r="R51" s="17" t="s">
        <v>62</v>
      </c>
      <c r="S51" s="17">
        <v>798</v>
      </c>
      <c r="T51" s="17">
        <v>4380</v>
      </c>
      <c r="U51" s="20"/>
      <c r="V51" s="20"/>
      <c r="W51" s="20"/>
      <c r="X51" s="17" t="e">
        <f t="shared" si="0"/>
        <v>#DIV/0!</v>
      </c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T51" s="20"/>
      <c r="AU51" s="20"/>
      <c r="AV51" s="20"/>
      <c r="AW51" s="20"/>
      <c r="AX51" s="20"/>
      <c r="AY51" s="20"/>
      <c r="AZ51" s="20"/>
      <c r="BA51" s="17">
        <v>1.124721944</v>
      </c>
      <c r="BB51" s="17">
        <v>1.75330805</v>
      </c>
      <c r="BC51" s="17">
        <v>1.6660212910000001</v>
      </c>
      <c r="BD51" s="17">
        <v>1.2795996220000001</v>
      </c>
      <c r="BE51" s="17">
        <v>1.1530170500000001</v>
      </c>
      <c r="BF51" s="17">
        <v>0.54456132899999998</v>
      </c>
      <c r="BG51" s="17">
        <v>4.3780769060000004</v>
      </c>
      <c r="BH51" s="17">
        <v>0.59846726400000005</v>
      </c>
      <c r="BI51" s="17">
        <v>11.85338477</v>
      </c>
      <c r="BJ51" s="17">
        <v>13.065254639999999</v>
      </c>
      <c r="BK51" s="17">
        <v>769.68338770000003</v>
      </c>
    </row>
    <row r="52" spans="1:63" ht="27.75" customHeight="1" x14ac:dyDescent="0.25">
      <c r="A52" s="16" t="s">
        <v>13</v>
      </c>
      <c r="B52" s="16">
        <v>23</v>
      </c>
      <c r="C52" s="17" t="s">
        <v>47</v>
      </c>
      <c r="D52" s="17">
        <v>22</v>
      </c>
      <c r="E52" s="17" t="s">
        <v>61</v>
      </c>
      <c r="F52" s="17">
        <v>47.5</v>
      </c>
      <c r="G52" s="17">
        <v>31.6</v>
      </c>
      <c r="H52" s="17">
        <v>68.400000000000006</v>
      </c>
      <c r="I52" s="17">
        <v>3.31</v>
      </c>
      <c r="J52" s="17">
        <v>4.78</v>
      </c>
      <c r="K52" s="17">
        <v>2.58</v>
      </c>
      <c r="L52" s="17">
        <v>3.556666667</v>
      </c>
      <c r="M52" s="17">
        <v>27.05</v>
      </c>
      <c r="N52" s="17">
        <f t="shared" si="2"/>
        <v>6.6054358005993041</v>
      </c>
      <c r="O52" s="17">
        <v>7</v>
      </c>
      <c r="P52" s="20"/>
      <c r="Q52" s="17">
        <v>22</v>
      </c>
      <c r="R52" s="17" t="s">
        <v>62</v>
      </c>
      <c r="S52" s="17">
        <v>988.5</v>
      </c>
      <c r="T52" s="17">
        <v>3540</v>
      </c>
      <c r="U52" s="20"/>
      <c r="V52" s="20"/>
      <c r="W52" s="20"/>
      <c r="X52" s="17" t="e">
        <f t="shared" si="0"/>
        <v>#DIV/0!</v>
      </c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T52" s="20"/>
      <c r="AU52" s="20"/>
      <c r="AV52" s="20"/>
      <c r="AW52" s="20"/>
      <c r="AX52" s="20"/>
      <c r="AY52" s="20"/>
      <c r="AZ52" s="20"/>
      <c r="BA52" s="17">
        <v>1.4131371580000001</v>
      </c>
      <c r="BB52" s="17">
        <v>2.7866291740000002</v>
      </c>
      <c r="BC52" s="17">
        <v>2.7132266450000002</v>
      </c>
      <c r="BD52" s="17">
        <v>1.6280562000000001</v>
      </c>
      <c r="BE52" s="17">
        <v>1.501818149</v>
      </c>
      <c r="BF52" s="17">
        <v>1.089021427</v>
      </c>
      <c r="BG52" s="17">
        <v>6.993214708</v>
      </c>
      <c r="BH52" s="17">
        <v>0.79495823700000001</v>
      </c>
      <c r="BI52" s="17">
        <v>13.83886948</v>
      </c>
      <c r="BJ52" s="17">
        <v>18.11667211</v>
      </c>
      <c r="BK52" s="17">
        <v>999.01358049999999</v>
      </c>
    </row>
    <row r="53" spans="1:63" ht="27.75" customHeight="1" x14ac:dyDescent="0.25">
      <c r="A53" s="16" t="s">
        <v>14</v>
      </c>
      <c r="B53" s="16">
        <v>23</v>
      </c>
      <c r="C53" s="17" t="s">
        <v>47</v>
      </c>
      <c r="D53" s="17">
        <v>24</v>
      </c>
      <c r="E53" s="17" t="s">
        <v>60</v>
      </c>
      <c r="F53" s="17">
        <v>36.4</v>
      </c>
      <c r="G53" s="17">
        <v>28.7</v>
      </c>
      <c r="H53" s="17">
        <v>71.3</v>
      </c>
      <c r="I53" s="17">
        <v>2.42</v>
      </c>
      <c r="J53" s="17">
        <v>2.82</v>
      </c>
      <c r="K53" s="17">
        <v>2.71</v>
      </c>
      <c r="L53" s="17">
        <v>2.65</v>
      </c>
      <c r="M53" s="17">
        <v>9.8000000000000007</v>
      </c>
      <c r="N53" s="17">
        <f t="shared" si="2"/>
        <v>2.6981132075471699</v>
      </c>
      <c r="O53" s="17">
        <v>14</v>
      </c>
      <c r="P53" s="20"/>
      <c r="Q53" s="17">
        <v>16</v>
      </c>
      <c r="R53" s="17" t="s">
        <v>62</v>
      </c>
      <c r="S53" s="17">
        <v>1080</v>
      </c>
      <c r="T53" s="17">
        <v>2445</v>
      </c>
      <c r="U53" s="20"/>
      <c r="V53" s="20"/>
      <c r="W53" s="20"/>
      <c r="X53" s="17" t="e">
        <f t="shared" si="0"/>
        <v>#DIV/0!</v>
      </c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T53" s="20"/>
      <c r="AU53" s="20"/>
      <c r="AV53" s="20"/>
      <c r="AW53" s="20"/>
      <c r="AX53" s="20"/>
      <c r="AY53" s="20"/>
      <c r="AZ53" s="20"/>
      <c r="BA53" s="17">
        <v>1.576358124</v>
      </c>
      <c r="BB53" s="17">
        <v>1.97213624</v>
      </c>
      <c r="BC53" s="17">
        <v>1.869268564</v>
      </c>
      <c r="BD53" s="17">
        <v>1.2496930669999999</v>
      </c>
      <c r="BE53" s="17">
        <v>1.1031038440000001</v>
      </c>
      <c r="BF53" s="17">
        <v>0.69169185700000002</v>
      </c>
      <c r="BG53" s="17">
        <v>9.1692374520000008</v>
      </c>
      <c r="BH53" s="17">
        <v>0.33984360000000002</v>
      </c>
      <c r="BI53" s="17">
        <v>19.697223090000001</v>
      </c>
      <c r="BJ53" s="17">
        <v>14.07591957</v>
      </c>
      <c r="BK53" s="17">
        <v>993.66306120000002</v>
      </c>
    </row>
    <row r="54" spans="1:63" ht="27.75" customHeight="1" x14ac:dyDescent="0.25">
      <c r="A54" s="16" t="s">
        <v>15</v>
      </c>
      <c r="B54" s="16">
        <v>23</v>
      </c>
      <c r="C54" s="17" t="s">
        <v>47</v>
      </c>
      <c r="D54" s="17">
        <v>25</v>
      </c>
      <c r="E54" s="17" t="s">
        <v>60</v>
      </c>
      <c r="F54" s="17">
        <v>43.87291982</v>
      </c>
      <c r="G54" s="17">
        <v>18.3</v>
      </c>
      <c r="H54" s="17">
        <v>81.7</v>
      </c>
      <c r="I54" s="17">
        <v>4.54</v>
      </c>
      <c r="J54" s="17">
        <v>2.8</v>
      </c>
      <c r="K54" s="17">
        <v>3.52</v>
      </c>
      <c r="L54" s="17">
        <v>3.62</v>
      </c>
      <c r="M54" s="17">
        <v>40.35</v>
      </c>
      <c r="N54" s="17">
        <f t="shared" si="2"/>
        <v>10.146408839779006</v>
      </c>
      <c r="O54" s="17">
        <v>10</v>
      </c>
      <c r="P54" s="20"/>
      <c r="Q54" s="17">
        <v>17</v>
      </c>
      <c r="R54" s="17" t="s">
        <v>62</v>
      </c>
      <c r="S54" s="17">
        <v>1049.5</v>
      </c>
      <c r="T54" s="17">
        <v>3540</v>
      </c>
      <c r="U54" s="17">
        <v>5.6</v>
      </c>
      <c r="V54" s="17">
        <v>5.5</v>
      </c>
      <c r="W54" s="17">
        <v>5.6</v>
      </c>
      <c r="X54" s="17">
        <f t="shared" si="0"/>
        <v>5.5666666666666664</v>
      </c>
      <c r="Y54" s="17">
        <v>119</v>
      </c>
      <c r="Z54" s="17">
        <v>77</v>
      </c>
      <c r="AA54" s="17">
        <v>54</v>
      </c>
      <c r="AB54" s="17">
        <v>104</v>
      </c>
      <c r="AC54" s="17">
        <v>78</v>
      </c>
      <c r="AD54" s="17">
        <v>-12</v>
      </c>
      <c r="AE54" s="17">
        <v>-23</v>
      </c>
      <c r="AF54" s="17">
        <v>116</v>
      </c>
      <c r="AG54" s="17">
        <v>70</v>
      </c>
      <c r="AH54" s="17">
        <v>48</v>
      </c>
      <c r="AI54" s="17">
        <v>99</v>
      </c>
      <c r="AJ54" s="17">
        <v>70</v>
      </c>
      <c r="AK54" s="17">
        <v>-19</v>
      </c>
      <c r="AL54" s="17">
        <v>-32</v>
      </c>
      <c r="AT54" s="17">
        <f t="shared" ref="AT54:AZ56" si="7">AVERAGE(Z54,AF54,AM54)</f>
        <v>96.5</v>
      </c>
      <c r="AU54" s="17">
        <f t="shared" si="7"/>
        <v>62</v>
      </c>
      <c r="AV54" s="17">
        <f t="shared" si="7"/>
        <v>76</v>
      </c>
      <c r="AW54" s="17">
        <f t="shared" si="7"/>
        <v>88.5</v>
      </c>
      <c r="AX54" s="17">
        <f t="shared" si="7"/>
        <v>29</v>
      </c>
      <c r="AY54" s="17">
        <f t="shared" si="7"/>
        <v>-21</v>
      </c>
      <c r="AZ54" s="17">
        <f t="shared" si="7"/>
        <v>42</v>
      </c>
      <c r="BA54" s="17">
        <v>1.7312065190000001</v>
      </c>
      <c r="BB54" s="17">
        <v>1.6396665560000001</v>
      </c>
      <c r="BC54" s="17">
        <v>1.670334099</v>
      </c>
      <c r="BD54" s="17">
        <v>1.2371524759999999</v>
      </c>
      <c r="BE54" s="17">
        <v>1.1074832160000001</v>
      </c>
      <c r="BF54" s="17">
        <v>0.50419331499999998</v>
      </c>
      <c r="BG54" s="17">
        <v>6.993214708</v>
      </c>
      <c r="BH54" s="17">
        <v>0.42928788899999998</v>
      </c>
      <c r="BI54" s="17">
        <v>19.849112479999999</v>
      </c>
      <c r="BJ54" s="17">
        <v>13.33872521</v>
      </c>
      <c r="BK54" s="17">
        <v>1052.1142870000001</v>
      </c>
    </row>
    <row r="55" spans="1:63" ht="27.75" customHeight="1" x14ac:dyDescent="0.25">
      <c r="A55" s="16" t="s">
        <v>16</v>
      </c>
      <c r="B55" s="16">
        <v>23</v>
      </c>
      <c r="C55" s="17" t="s">
        <v>47</v>
      </c>
      <c r="D55" s="17">
        <v>24</v>
      </c>
      <c r="E55" s="17" t="s">
        <v>61</v>
      </c>
      <c r="F55" s="17">
        <v>47.665056360000001</v>
      </c>
      <c r="G55" s="17">
        <v>23.7</v>
      </c>
      <c r="H55" s="17">
        <v>76.3</v>
      </c>
      <c r="N55" s="17" t="e">
        <f t="shared" si="2"/>
        <v>#DIV/0!</v>
      </c>
      <c r="O55" s="17">
        <v>8</v>
      </c>
      <c r="P55" s="20"/>
      <c r="Q55" s="17">
        <v>29</v>
      </c>
      <c r="R55" s="17" t="s">
        <v>63</v>
      </c>
      <c r="S55" s="17">
        <v>3190</v>
      </c>
      <c r="T55" s="17">
        <v>2200</v>
      </c>
      <c r="U55" s="17">
        <v>7.2</v>
      </c>
      <c r="V55" s="17">
        <v>7.3</v>
      </c>
      <c r="W55" s="17">
        <v>7</v>
      </c>
      <c r="X55" s="17">
        <f t="shared" si="0"/>
        <v>7.166666666666667</v>
      </c>
      <c r="Y55" s="17">
        <v>116</v>
      </c>
      <c r="Z55" s="17">
        <v>68</v>
      </c>
      <c r="AA55" s="17">
        <v>56</v>
      </c>
      <c r="AB55" s="17">
        <v>101</v>
      </c>
      <c r="AC55" s="17">
        <v>69</v>
      </c>
      <c r="AD55" s="17">
        <v>-2</v>
      </c>
      <c r="AE55" s="17">
        <v>-12</v>
      </c>
      <c r="AF55" s="17">
        <v>116</v>
      </c>
      <c r="AG55" s="17">
        <v>69</v>
      </c>
      <c r="AH55" s="17">
        <v>63</v>
      </c>
      <c r="AI55" s="17">
        <v>101</v>
      </c>
      <c r="AJ55" s="17">
        <v>71</v>
      </c>
      <c r="AK55" s="17">
        <v>-1</v>
      </c>
      <c r="AL55" s="17">
        <v>-7</v>
      </c>
      <c r="AT55" s="17">
        <f t="shared" si="7"/>
        <v>92</v>
      </c>
      <c r="AU55" s="17">
        <f t="shared" si="7"/>
        <v>62.5</v>
      </c>
      <c r="AV55" s="17">
        <f t="shared" si="7"/>
        <v>82</v>
      </c>
      <c r="AW55" s="17">
        <f t="shared" si="7"/>
        <v>85</v>
      </c>
      <c r="AX55" s="17">
        <f t="shared" si="7"/>
        <v>34.5</v>
      </c>
      <c r="AY55" s="17">
        <f t="shared" si="7"/>
        <v>-6.5</v>
      </c>
      <c r="AZ55" s="17">
        <f t="shared" si="7"/>
        <v>54.5</v>
      </c>
      <c r="BA55" s="17">
        <v>1.276497741</v>
      </c>
      <c r="BB55" s="17">
        <v>2.0100463519999998</v>
      </c>
      <c r="BC55" s="17">
        <v>1.8997827650000001</v>
      </c>
      <c r="BD55" s="17">
        <v>1.3497690120000001</v>
      </c>
      <c r="BE55" s="17">
        <v>1.2405441610000001</v>
      </c>
      <c r="BF55" s="17">
        <v>0.70693035999999998</v>
      </c>
      <c r="BG55" s="17">
        <v>5.1449263800000002</v>
      </c>
      <c r="BH55" s="17">
        <v>0.43736463799999997</v>
      </c>
      <c r="BI55" s="17">
        <v>13.63946812</v>
      </c>
      <c r="BJ55" s="17">
        <v>13.11318786</v>
      </c>
      <c r="BK55" s="17">
        <v>818.40411659999995</v>
      </c>
    </row>
    <row r="56" spans="1:63" ht="27.75" customHeight="1" x14ac:dyDescent="0.25">
      <c r="A56" s="16" t="s">
        <v>17</v>
      </c>
      <c r="B56" s="16">
        <v>23</v>
      </c>
      <c r="C56" s="17" t="s">
        <v>47</v>
      </c>
      <c r="D56" s="17">
        <v>25</v>
      </c>
      <c r="E56" s="17" t="s">
        <v>60</v>
      </c>
      <c r="F56" s="17">
        <v>28.021978019999999</v>
      </c>
      <c r="G56" s="17">
        <v>37.6</v>
      </c>
      <c r="H56" s="17">
        <v>62.4</v>
      </c>
      <c r="I56" s="17">
        <v>2.33</v>
      </c>
      <c r="J56" s="17">
        <v>2.75</v>
      </c>
      <c r="K56" s="17">
        <v>2.11</v>
      </c>
      <c r="L56" s="17">
        <v>2.3966666669999999</v>
      </c>
      <c r="M56" s="17">
        <v>8.56</v>
      </c>
      <c r="N56" s="17">
        <f t="shared" si="2"/>
        <v>2.5716272595867005</v>
      </c>
      <c r="O56" s="17">
        <v>20</v>
      </c>
      <c r="P56" s="20"/>
      <c r="Q56" s="17">
        <v>14</v>
      </c>
      <c r="R56" s="17" t="s">
        <v>62</v>
      </c>
      <c r="S56" s="17">
        <v>1266</v>
      </c>
      <c r="T56" s="17">
        <v>4000</v>
      </c>
      <c r="U56" s="17">
        <v>5</v>
      </c>
      <c r="V56" s="17">
        <v>5.6</v>
      </c>
      <c r="W56" s="17">
        <v>5.5</v>
      </c>
      <c r="X56" s="17">
        <f t="shared" si="0"/>
        <v>5.3666666666666671</v>
      </c>
      <c r="Y56" s="17">
        <v>98</v>
      </c>
      <c r="Z56" s="17">
        <v>67</v>
      </c>
      <c r="AA56" s="17">
        <v>62</v>
      </c>
      <c r="AB56" s="17">
        <v>90</v>
      </c>
      <c r="AC56" s="17">
        <v>67</v>
      </c>
      <c r="AD56" s="17">
        <v>19</v>
      </c>
      <c r="AE56" s="17">
        <v>13</v>
      </c>
      <c r="AF56" s="17">
        <v>97</v>
      </c>
      <c r="AG56" s="17">
        <v>67</v>
      </c>
      <c r="AH56" s="17">
        <v>64</v>
      </c>
      <c r="AI56" s="17">
        <v>89</v>
      </c>
      <c r="AJ56" s="17">
        <v>67</v>
      </c>
      <c r="AK56" s="17">
        <v>16</v>
      </c>
      <c r="AL56" s="17">
        <v>11</v>
      </c>
      <c r="AM56" s="17">
        <v>96</v>
      </c>
      <c r="AN56" s="17">
        <v>63</v>
      </c>
      <c r="AO56" s="17">
        <v>62</v>
      </c>
      <c r="AP56" s="17">
        <v>87</v>
      </c>
      <c r="AQ56" s="17">
        <v>63</v>
      </c>
      <c r="AR56" s="17">
        <v>12</v>
      </c>
      <c r="AS56" s="17">
        <v>6</v>
      </c>
      <c r="AT56" s="17">
        <f t="shared" si="7"/>
        <v>86.666666666666671</v>
      </c>
      <c r="AU56" s="17">
        <f t="shared" si="7"/>
        <v>64</v>
      </c>
      <c r="AV56" s="17">
        <f t="shared" si="7"/>
        <v>72</v>
      </c>
      <c r="AW56" s="17">
        <f t="shared" si="7"/>
        <v>81</v>
      </c>
      <c r="AX56" s="17">
        <f t="shared" si="7"/>
        <v>49.666666666666664</v>
      </c>
      <c r="AY56" s="17">
        <f t="shared" si="7"/>
        <v>13.666666666666666</v>
      </c>
      <c r="AZ56" s="17">
        <f t="shared" si="7"/>
        <v>38</v>
      </c>
      <c r="BA56" s="17">
        <v>0.93159491299999997</v>
      </c>
      <c r="BB56" s="17">
        <v>1.697694372</v>
      </c>
      <c r="BC56" s="17">
        <v>1.845284677</v>
      </c>
      <c r="BD56" s="17">
        <v>1.5247721700000001</v>
      </c>
      <c r="BE56" s="17">
        <v>1.4135447699999999</v>
      </c>
      <c r="BF56" s="17">
        <v>0.47228069900000003</v>
      </c>
      <c r="BG56" s="17">
        <v>11.120947920000001</v>
      </c>
      <c r="BH56" s="17">
        <v>0.74167481800000001</v>
      </c>
      <c r="BI56" s="17">
        <v>19.371525599999998</v>
      </c>
      <c r="BJ56" s="17">
        <v>13.22677781</v>
      </c>
      <c r="BK56" s="17">
        <v>742.49482309999996</v>
      </c>
    </row>
    <row r="57" spans="1:63" ht="27.75" customHeight="1" x14ac:dyDescent="0.25">
      <c r="A57" s="16" t="s">
        <v>18</v>
      </c>
      <c r="B57" s="16">
        <v>23</v>
      </c>
      <c r="C57" s="17" t="s">
        <v>47</v>
      </c>
      <c r="D57" s="17">
        <v>23</v>
      </c>
      <c r="E57" s="17" t="s">
        <v>60</v>
      </c>
      <c r="F57" s="17">
        <v>60.5</v>
      </c>
      <c r="G57" s="17">
        <v>22.4</v>
      </c>
      <c r="H57" s="17">
        <v>77.599999999999994</v>
      </c>
      <c r="I57" s="17">
        <v>3.81</v>
      </c>
      <c r="J57" s="17">
        <v>3.63</v>
      </c>
      <c r="K57" s="17">
        <v>4.9800000000000004</v>
      </c>
      <c r="L57" s="17">
        <v>4.1399999999999997</v>
      </c>
      <c r="M57" s="17">
        <v>12.16</v>
      </c>
      <c r="N57" s="17">
        <f t="shared" si="2"/>
        <v>1.9371980676328502</v>
      </c>
      <c r="O57" s="17">
        <v>10</v>
      </c>
      <c r="P57" s="20"/>
      <c r="Q57" s="17">
        <v>9</v>
      </c>
      <c r="R57" s="17" t="s">
        <v>64</v>
      </c>
      <c r="S57" s="17">
        <v>1914</v>
      </c>
      <c r="T57" s="17">
        <v>3150</v>
      </c>
      <c r="U57" s="20"/>
      <c r="V57" s="20"/>
      <c r="W57" s="20"/>
      <c r="X57" s="17" t="e">
        <f t="shared" si="0"/>
        <v>#DIV/0!</v>
      </c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T57" s="20"/>
      <c r="AU57" s="20"/>
      <c r="AV57" s="20"/>
      <c r="AW57" s="20"/>
      <c r="AX57" s="20"/>
      <c r="AY57" s="20"/>
      <c r="AZ57" s="20"/>
      <c r="BA57" s="17">
        <v>1.057368042</v>
      </c>
      <c r="BB57" s="17">
        <v>2.950774451</v>
      </c>
      <c r="BC57" s="17">
        <v>2.8347251170000001</v>
      </c>
      <c r="BD57" s="17">
        <v>1.5654727939999999</v>
      </c>
      <c r="BE57" s="17">
        <v>1.427475641</v>
      </c>
      <c r="BF57" s="17">
        <v>1.2156151399999999</v>
      </c>
      <c r="BG57" s="17">
        <v>7.2316963440000004</v>
      </c>
      <c r="BH57" s="17">
        <v>2.06701851</v>
      </c>
      <c r="BI57" s="17">
        <v>15.020731619999999</v>
      </c>
      <c r="BJ57" s="17">
        <v>21.375177359999999</v>
      </c>
      <c r="BK57" s="17">
        <v>914.43237859999999</v>
      </c>
    </row>
    <row r="58" spans="1:63" ht="27.75" customHeight="1" x14ac:dyDescent="0.25">
      <c r="A58" s="16" t="s">
        <v>19</v>
      </c>
      <c r="B58" s="16">
        <v>23</v>
      </c>
      <c r="C58" s="17" t="s">
        <v>47</v>
      </c>
      <c r="D58" s="17">
        <v>30</v>
      </c>
      <c r="E58" s="17" t="s">
        <v>61</v>
      </c>
      <c r="F58" s="17">
        <v>33.926701569999999</v>
      </c>
      <c r="G58" s="17">
        <v>36.5</v>
      </c>
      <c r="H58" s="17">
        <v>63.5</v>
      </c>
      <c r="I58" s="17">
        <v>1.82</v>
      </c>
      <c r="J58" s="17">
        <v>2.2200000000000002</v>
      </c>
      <c r="K58" s="17">
        <v>2.0099999999999998</v>
      </c>
      <c r="L58" s="17">
        <v>2.016666667</v>
      </c>
      <c r="M58" s="17">
        <v>13.13</v>
      </c>
      <c r="N58" s="17">
        <f t="shared" si="2"/>
        <v>5.5107438005767362</v>
      </c>
      <c r="O58" s="17">
        <v>14</v>
      </c>
      <c r="P58" s="20"/>
      <c r="Q58" s="17">
        <v>27</v>
      </c>
      <c r="R58" s="17" t="s">
        <v>63</v>
      </c>
      <c r="S58" s="17">
        <v>1620</v>
      </c>
      <c r="T58" s="17">
        <v>2100</v>
      </c>
      <c r="U58" s="20"/>
      <c r="V58" s="20"/>
      <c r="W58" s="20"/>
      <c r="X58" s="17" t="e">
        <f t="shared" si="0"/>
        <v>#DIV/0!</v>
      </c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T58" s="20"/>
      <c r="AU58" s="20"/>
      <c r="AV58" s="20"/>
      <c r="AW58" s="20"/>
      <c r="AX58" s="20"/>
      <c r="AY58" s="20"/>
      <c r="AZ58" s="20"/>
      <c r="BA58" s="17">
        <v>1.514313732</v>
      </c>
      <c r="BB58" s="17">
        <v>2.2626107630000001</v>
      </c>
      <c r="BC58" s="17">
        <v>0.74325728599999996</v>
      </c>
      <c r="BD58" s="17">
        <v>1.535029601</v>
      </c>
      <c r="BE58" s="17">
        <v>1.373522777</v>
      </c>
      <c r="BF58" s="17">
        <v>0.74325728599999996</v>
      </c>
      <c r="BG58" s="17">
        <v>7.0567925430000003</v>
      </c>
      <c r="BH58" s="17">
        <v>0.51777450000000003</v>
      </c>
      <c r="BI58" s="17">
        <v>14.74005844</v>
      </c>
      <c r="BJ58" s="17">
        <v>16.757024149999999</v>
      </c>
      <c r="BK58" s="17">
        <v>1069.360308</v>
      </c>
    </row>
    <row r="59" spans="1:63" ht="27.75" customHeight="1" x14ac:dyDescent="0.25">
      <c r="A59" s="16" t="s">
        <v>20</v>
      </c>
      <c r="B59" s="16">
        <v>23</v>
      </c>
      <c r="C59" s="17" t="s">
        <v>47</v>
      </c>
      <c r="D59" s="17">
        <v>28</v>
      </c>
      <c r="E59" s="17" t="s">
        <v>61</v>
      </c>
      <c r="F59" s="17">
        <v>32.653061219999998</v>
      </c>
      <c r="G59" s="17">
        <v>37.9</v>
      </c>
      <c r="H59" s="17">
        <v>62.1</v>
      </c>
      <c r="I59" s="17">
        <v>3.36</v>
      </c>
      <c r="J59" s="17">
        <v>4.12</v>
      </c>
      <c r="K59" s="17">
        <v>2.89</v>
      </c>
      <c r="L59" s="17">
        <v>3.4566666669999999</v>
      </c>
      <c r="M59" s="17">
        <v>19.23</v>
      </c>
      <c r="N59" s="17">
        <f t="shared" si="2"/>
        <v>4.5631629695696088</v>
      </c>
      <c r="O59" s="17">
        <v>10</v>
      </c>
      <c r="P59" s="20"/>
      <c r="Q59" s="17">
        <v>11</v>
      </c>
      <c r="R59" s="17" t="s">
        <v>64</v>
      </c>
      <c r="S59" s="17">
        <v>2956</v>
      </c>
      <c r="T59" s="17">
        <v>3940</v>
      </c>
      <c r="U59" s="20"/>
      <c r="V59" s="20"/>
      <c r="W59" s="20"/>
      <c r="X59" s="17" t="e">
        <f t="shared" si="0"/>
        <v>#DIV/0!</v>
      </c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T59" s="20"/>
      <c r="AU59" s="20"/>
      <c r="AV59" s="20"/>
      <c r="AW59" s="20"/>
      <c r="AX59" s="20"/>
      <c r="AY59" s="20"/>
      <c r="AZ59" s="20"/>
      <c r="BA59" s="17">
        <v>1.11503496</v>
      </c>
      <c r="BB59" s="17">
        <v>1.941271813</v>
      </c>
      <c r="BC59" s="17">
        <v>1.80856269</v>
      </c>
      <c r="BD59" s="17">
        <v>1.2233482339999999</v>
      </c>
      <c r="BE59" s="17">
        <v>1.0969448980000001</v>
      </c>
      <c r="BF59" s="17">
        <v>0.756959516</v>
      </c>
      <c r="BG59" s="17">
        <v>4.4036722670000001</v>
      </c>
      <c r="BH59" s="17">
        <v>0.59189991500000005</v>
      </c>
      <c r="BI59" s="17">
        <v>11.65777834</v>
      </c>
      <c r="BJ59" s="17">
        <v>13.542700959999999</v>
      </c>
      <c r="BK59" s="17">
        <v>776.81492209999999</v>
      </c>
    </row>
    <row r="60" spans="1:63" ht="27.75" customHeight="1" x14ac:dyDescent="0.25">
      <c r="A60" s="16" t="s">
        <v>21</v>
      </c>
      <c r="B60" s="16">
        <v>23</v>
      </c>
      <c r="C60" s="17" t="s">
        <v>47</v>
      </c>
      <c r="D60" s="17">
        <v>31</v>
      </c>
      <c r="E60" s="17" t="s">
        <v>61</v>
      </c>
      <c r="F60" s="17">
        <v>36.529680370000001</v>
      </c>
      <c r="G60" s="17">
        <v>37.1</v>
      </c>
      <c r="H60" s="17">
        <v>62.9</v>
      </c>
      <c r="I60" s="17">
        <v>2.37</v>
      </c>
      <c r="J60" s="17">
        <v>3.17</v>
      </c>
      <c r="K60" s="17">
        <v>3.44</v>
      </c>
      <c r="L60" s="17">
        <v>2.9933333329999998</v>
      </c>
      <c r="M60" s="17">
        <v>48.08</v>
      </c>
      <c r="N60" s="17">
        <f t="shared" si="2"/>
        <v>15.062360803570419</v>
      </c>
      <c r="O60" s="17">
        <v>20</v>
      </c>
      <c r="P60" s="20"/>
      <c r="Q60" s="17">
        <v>19</v>
      </c>
      <c r="R60" s="17" t="s">
        <v>62</v>
      </c>
      <c r="S60" s="17">
        <v>2883</v>
      </c>
      <c r="T60" s="17">
        <v>3960</v>
      </c>
      <c r="U60" s="17">
        <v>5.5</v>
      </c>
      <c r="V60" s="17">
        <v>5.7</v>
      </c>
      <c r="W60" s="17">
        <v>5.3</v>
      </c>
      <c r="X60" s="17">
        <f t="shared" si="0"/>
        <v>5.5</v>
      </c>
      <c r="Y60" s="17">
        <v>108</v>
      </c>
      <c r="Z60" s="17">
        <v>74</v>
      </c>
      <c r="AA60" s="17">
        <v>88</v>
      </c>
      <c r="AB60" s="17">
        <v>97</v>
      </c>
      <c r="AC60" s="17">
        <v>75</v>
      </c>
      <c r="AD60" s="17">
        <v>1</v>
      </c>
      <c r="AE60" s="17">
        <v>7</v>
      </c>
      <c r="AF60" s="17">
        <v>111</v>
      </c>
      <c r="AG60" s="17">
        <v>74</v>
      </c>
      <c r="AH60" s="17">
        <v>80</v>
      </c>
      <c r="AI60" s="17">
        <v>100</v>
      </c>
      <c r="AJ60" s="17">
        <v>75</v>
      </c>
      <c r="AK60" s="17">
        <v>8</v>
      </c>
      <c r="AL60" s="17">
        <v>10</v>
      </c>
      <c r="AT60" s="17">
        <f t="shared" ref="AT60:AZ67" si="8">AVERAGE(Z60,AF60,AM60)</f>
        <v>92.5</v>
      </c>
      <c r="AU60" s="17">
        <f t="shared" si="8"/>
        <v>81</v>
      </c>
      <c r="AV60" s="17">
        <f t="shared" si="8"/>
        <v>88.5</v>
      </c>
      <c r="AW60" s="17">
        <f t="shared" si="8"/>
        <v>87.5</v>
      </c>
      <c r="AX60" s="17">
        <f t="shared" si="8"/>
        <v>38</v>
      </c>
      <c r="AY60" s="17">
        <f t="shared" si="8"/>
        <v>7.5</v>
      </c>
      <c r="AZ60" s="17">
        <f t="shared" si="8"/>
        <v>60.5</v>
      </c>
      <c r="BA60" s="17">
        <v>1.2386348570000001</v>
      </c>
      <c r="BB60" s="17">
        <v>1.927886279</v>
      </c>
      <c r="BC60" s="17">
        <v>1.7994722169999999</v>
      </c>
      <c r="BD60" s="17">
        <v>1.243784982</v>
      </c>
      <c r="BE60" s="17">
        <v>1.134438906</v>
      </c>
      <c r="BF60" s="17">
        <v>0.64128474400000002</v>
      </c>
      <c r="BG60" s="17">
        <v>4.930508863</v>
      </c>
      <c r="BH60" s="17">
        <v>0.61707200799999995</v>
      </c>
      <c r="BI60" s="17">
        <v>11.933014549999999</v>
      </c>
      <c r="BJ60" s="17">
        <v>13.39106335</v>
      </c>
      <c r="BK60" s="17">
        <v>790.9651854</v>
      </c>
    </row>
    <row r="61" spans="1:63" ht="27.75" customHeight="1" x14ac:dyDescent="0.25">
      <c r="A61" s="16" t="s">
        <v>22</v>
      </c>
      <c r="B61" s="16">
        <v>24</v>
      </c>
      <c r="C61" s="17" t="s">
        <v>47</v>
      </c>
      <c r="D61" s="17">
        <v>22</v>
      </c>
      <c r="E61" s="17" t="s">
        <v>61</v>
      </c>
      <c r="F61" s="17">
        <v>26.1</v>
      </c>
      <c r="G61" s="17">
        <v>34.700000000000003</v>
      </c>
      <c r="H61" s="17">
        <v>65.3</v>
      </c>
      <c r="I61" s="17">
        <v>2.31</v>
      </c>
      <c r="J61" s="17">
        <v>3.21</v>
      </c>
      <c r="K61" s="17">
        <v>2.97</v>
      </c>
      <c r="L61" s="17">
        <v>2.83</v>
      </c>
      <c r="M61" s="17">
        <v>39.200000000000003</v>
      </c>
      <c r="N61" s="17">
        <f t="shared" si="2"/>
        <v>12.851590106007068</v>
      </c>
      <c r="O61" s="17">
        <v>16</v>
      </c>
      <c r="P61" s="20"/>
      <c r="Q61" s="17">
        <v>24</v>
      </c>
      <c r="R61" s="17" t="s">
        <v>62</v>
      </c>
      <c r="S61" s="17">
        <v>2177.4</v>
      </c>
      <c r="T61" s="17">
        <v>2380</v>
      </c>
      <c r="U61" s="17">
        <v>7.5</v>
      </c>
      <c r="V61" s="17">
        <v>6.9</v>
      </c>
      <c r="W61" s="17">
        <v>7.2</v>
      </c>
      <c r="X61" s="17">
        <f t="shared" si="0"/>
        <v>7.2</v>
      </c>
      <c r="Y61" s="17">
        <v>125</v>
      </c>
      <c r="Z61" s="17">
        <v>69</v>
      </c>
      <c r="AA61" s="17">
        <v>81</v>
      </c>
      <c r="AB61" s="17">
        <v>107</v>
      </c>
      <c r="AC61" s="17">
        <v>70</v>
      </c>
      <c r="AD61" s="17">
        <v>11</v>
      </c>
      <c r="AE61" s="17">
        <v>14</v>
      </c>
      <c r="AF61" s="17">
        <v>121</v>
      </c>
      <c r="AG61" s="17">
        <v>69</v>
      </c>
      <c r="AH61" s="17">
        <v>84</v>
      </c>
      <c r="AI61" s="17">
        <v>104</v>
      </c>
      <c r="AJ61" s="17">
        <v>71</v>
      </c>
      <c r="AK61" s="17">
        <v>9</v>
      </c>
      <c r="AL61" s="17">
        <v>14</v>
      </c>
      <c r="AT61" s="17">
        <f t="shared" si="8"/>
        <v>95</v>
      </c>
      <c r="AU61" s="17">
        <f t="shared" si="8"/>
        <v>75</v>
      </c>
      <c r="AV61" s="17">
        <f t="shared" si="8"/>
        <v>95.5</v>
      </c>
      <c r="AW61" s="17">
        <f t="shared" si="8"/>
        <v>87</v>
      </c>
      <c r="AX61" s="17">
        <f t="shared" si="8"/>
        <v>41</v>
      </c>
      <c r="AY61" s="17">
        <f t="shared" si="8"/>
        <v>11.5</v>
      </c>
      <c r="AZ61" s="17">
        <f t="shared" si="8"/>
        <v>67.5</v>
      </c>
      <c r="BA61" s="17">
        <v>1.37406721</v>
      </c>
      <c r="BB61" s="17">
        <v>2.2503485909999998</v>
      </c>
      <c r="BC61" s="17">
        <v>2.1150025289999999</v>
      </c>
      <c r="BD61" s="17">
        <v>1.4844957679999999</v>
      </c>
      <c r="BE61" s="17">
        <v>1.3414379940000001</v>
      </c>
      <c r="BF61" s="17">
        <v>0.64822851400000003</v>
      </c>
      <c r="BG61" s="17">
        <v>6.5062167090000003</v>
      </c>
      <c r="BH61" s="17">
        <v>0.80859525099999996</v>
      </c>
      <c r="BI61" s="17">
        <v>13.94893287</v>
      </c>
      <c r="BJ61" s="17">
        <v>15.526006499999999</v>
      </c>
      <c r="BK61" s="17">
        <v>892.72492209999996</v>
      </c>
    </row>
    <row r="62" spans="1:63" ht="27.75" customHeight="1" x14ac:dyDescent="0.25">
      <c r="A62" s="16" t="s">
        <v>23</v>
      </c>
      <c r="B62" s="16">
        <v>24</v>
      </c>
      <c r="C62" s="17" t="s">
        <v>47</v>
      </c>
      <c r="D62" s="17">
        <v>24</v>
      </c>
      <c r="E62" s="17" t="s">
        <v>60</v>
      </c>
      <c r="F62" s="17">
        <v>59.4</v>
      </c>
      <c r="G62" s="17">
        <v>21.9</v>
      </c>
      <c r="H62" s="17">
        <v>78.099999999999994</v>
      </c>
      <c r="I62" s="17">
        <v>2.96</v>
      </c>
      <c r="J62" s="17">
        <v>2.4</v>
      </c>
      <c r="K62" s="17">
        <v>1.8</v>
      </c>
      <c r="L62" s="17">
        <v>2.3866666670000001</v>
      </c>
      <c r="M62" s="17">
        <v>56.22</v>
      </c>
      <c r="N62" s="17">
        <f t="shared" si="2"/>
        <v>22.555865918497783</v>
      </c>
      <c r="O62" s="17">
        <v>11</v>
      </c>
      <c r="P62" s="20"/>
      <c r="Q62" s="17">
        <v>9</v>
      </c>
      <c r="R62" s="17" t="s">
        <v>64</v>
      </c>
      <c r="S62" s="17">
        <v>3895</v>
      </c>
      <c r="T62" s="17">
        <v>1500</v>
      </c>
      <c r="U62" s="17">
        <v>6.4</v>
      </c>
      <c r="V62" s="17">
        <v>6.5</v>
      </c>
      <c r="W62" s="17">
        <v>6.6</v>
      </c>
      <c r="X62" s="17">
        <f t="shared" si="0"/>
        <v>6.5</v>
      </c>
      <c r="Y62" s="17">
        <v>142</v>
      </c>
      <c r="Z62" s="17">
        <v>87</v>
      </c>
      <c r="AA62" s="17">
        <v>60</v>
      </c>
      <c r="AB62" s="17">
        <v>120</v>
      </c>
      <c r="AC62" s="17">
        <v>88</v>
      </c>
      <c r="AD62" s="17">
        <v>-4</v>
      </c>
      <c r="AE62" s="17">
        <v>-12</v>
      </c>
      <c r="AF62" s="17">
        <v>142</v>
      </c>
      <c r="AG62" s="17">
        <v>89</v>
      </c>
      <c r="AH62" s="17">
        <v>60</v>
      </c>
      <c r="AI62" s="17">
        <v>121</v>
      </c>
      <c r="AJ62" s="17">
        <v>90</v>
      </c>
      <c r="AK62" s="17">
        <v>-10</v>
      </c>
      <c r="AL62" s="17">
        <v>-18</v>
      </c>
      <c r="AT62" s="17">
        <f t="shared" si="8"/>
        <v>114.5</v>
      </c>
      <c r="AU62" s="17">
        <f t="shared" si="8"/>
        <v>74.5</v>
      </c>
      <c r="AV62" s="17">
        <f t="shared" si="8"/>
        <v>90</v>
      </c>
      <c r="AW62" s="17">
        <f t="shared" si="8"/>
        <v>104.5</v>
      </c>
      <c r="AX62" s="17">
        <f t="shared" si="8"/>
        <v>43</v>
      </c>
      <c r="AY62" s="17">
        <f t="shared" si="8"/>
        <v>-11</v>
      </c>
      <c r="AZ62" s="17">
        <f t="shared" si="8"/>
        <v>62</v>
      </c>
      <c r="BA62" s="17">
        <v>1.693428172</v>
      </c>
      <c r="BB62" s="17">
        <v>2.8639537110000002</v>
      </c>
      <c r="BC62" s="17">
        <v>2.7857723559999998</v>
      </c>
      <c r="BD62" s="17">
        <v>2.3232258770000001</v>
      </c>
      <c r="BE62" s="17">
        <v>2.2466471719999999</v>
      </c>
      <c r="BF62" s="17">
        <v>0.5780556</v>
      </c>
      <c r="BG62" s="17">
        <v>27.74066092</v>
      </c>
      <c r="BH62" s="17">
        <v>0.74010138700000005</v>
      </c>
      <c r="BI62" s="17">
        <v>39.953614690000002</v>
      </c>
      <c r="BJ62" s="17">
        <v>13.06427968</v>
      </c>
      <c r="BK62" s="17">
        <v>1156.3074899999999</v>
      </c>
    </row>
    <row r="63" spans="1:63" ht="27.75" customHeight="1" x14ac:dyDescent="0.25">
      <c r="A63" s="16" t="s">
        <v>24</v>
      </c>
      <c r="B63" s="16">
        <v>24</v>
      </c>
      <c r="C63" s="17" t="s">
        <v>47</v>
      </c>
      <c r="D63" s="17">
        <v>23</v>
      </c>
      <c r="E63" s="17" t="s">
        <v>60</v>
      </c>
      <c r="F63" s="17">
        <v>39.299999999999997</v>
      </c>
      <c r="G63" s="17">
        <v>33.1</v>
      </c>
      <c r="H63" s="17">
        <v>66.900000000000006</v>
      </c>
      <c r="I63" s="17">
        <v>1.59</v>
      </c>
      <c r="J63" s="17">
        <v>1.91</v>
      </c>
      <c r="K63" s="17">
        <v>2.4300000000000002</v>
      </c>
      <c r="L63" s="17">
        <v>1.9766666669999999</v>
      </c>
      <c r="M63" s="17">
        <v>36.4</v>
      </c>
      <c r="N63" s="17">
        <f t="shared" si="2"/>
        <v>17.414839794533755</v>
      </c>
      <c r="O63" s="17">
        <v>24</v>
      </c>
      <c r="P63" s="20"/>
      <c r="Q63" s="17">
        <v>15</v>
      </c>
      <c r="R63" s="17" t="s">
        <v>62</v>
      </c>
      <c r="S63" s="17">
        <v>2951.5</v>
      </c>
      <c r="T63" s="17">
        <v>2940</v>
      </c>
      <c r="U63" s="17">
        <v>4.9000000000000004</v>
      </c>
      <c r="V63" s="17">
        <v>5.2</v>
      </c>
      <c r="W63" s="17">
        <v>4.9000000000000004</v>
      </c>
      <c r="X63" s="17">
        <f t="shared" si="0"/>
        <v>5.0000000000000009</v>
      </c>
      <c r="Y63" s="17">
        <v>121</v>
      </c>
      <c r="Z63" s="17">
        <v>68</v>
      </c>
      <c r="AA63" s="17">
        <v>75</v>
      </c>
      <c r="AB63" s="17">
        <v>99</v>
      </c>
      <c r="AC63" s="17">
        <v>69</v>
      </c>
      <c r="AD63" s="17">
        <v>-15</v>
      </c>
      <c r="AE63" s="17">
        <v>-16</v>
      </c>
      <c r="AF63" s="17">
        <v>124</v>
      </c>
      <c r="AG63" s="17">
        <v>86</v>
      </c>
      <c r="AH63" s="17">
        <v>77</v>
      </c>
      <c r="AI63" s="17">
        <v>112</v>
      </c>
      <c r="AJ63" s="17">
        <v>87</v>
      </c>
      <c r="AK63" s="17">
        <v>6</v>
      </c>
      <c r="AL63" s="17">
        <v>7</v>
      </c>
      <c r="AT63" s="17">
        <f t="shared" si="8"/>
        <v>96</v>
      </c>
      <c r="AU63" s="17">
        <f t="shared" si="8"/>
        <v>80.5</v>
      </c>
      <c r="AV63" s="17">
        <f t="shared" si="8"/>
        <v>88</v>
      </c>
      <c r="AW63" s="17">
        <f t="shared" si="8"/>
        <v>90.5</v>
      </c>
      <c r="AX63" s="17">
        <f t="shared" si="8"/>
        <v>36</v>
      </c>
      <c r="AY63" s="17">
        <f t="shared" si="8"/>
        <v>-5</v>
      </c>
      <c r="AZ63" s="17">
        <f t="shared" si="8"/>
        <v>65.5</v>
      </c>
      <c r="BA63" s="17">
        <v>1.1737429049999999</v>
      </c>
      <c r="BB63" s="17">
        <v>1.8119695600000001</v>
      </c>
      <c r="BC63" s="17">
        <v>1.6592748669999999</v>
      </c>
      <c r="BD63" s="17">
        <v>1.2306494619999999</v>
      </c>
      <c r="BE63" s="17">
        <v>1.1095188949999999</v>
      </c>
      <c r="BF63" s="17">
        <v>0.66459680799999998</v>
      </c>
      <c r="BG63" s="17">
        <v>5.6146419830000003</v>
      </c>
      <c r="BH63" s="17">
        <v>0.60465447400000005</v>
      </c>
      <c r="BI63" s="17">
        <v>13.482605489999999</v>
      </c>
      <c r="BJ63" s="17">
        <v>13.491758320000001</v>
      </c>
      <c r="BK63" s="17">
        <v>775.80330070000002</v>
      </c>
    </row>
    <row r="64" spans="1:63" ht="27.75" customHeight="1" x14ac:dyDescent="0.25">
      <c r="A64" s="16" t="s">
        <v>25</v>
      </c>
      <c r="B64" s="16">
        <v>24</v>
      </c>
      <c r="C64" s="17" t="s">
        <v>47</v>
      </c>
      <c r="D64" s="17">
        <v>24</v>
      </c>
      <c r="E64" s="17" t="s">
        <v>61</v>
      </c>
      <c r="F64" s="17">
        <v>35.4</v>
      </c>
      <c r="G64" s="17">
        <v>39.1</v>
      </c>
      <c r="H64" s="17">
        <v>60.9</v>
      </c>
      <c r="I64" s="17">
        <v>2.61</v>
      </c>
      <c r="J64" s="17">
        <v>3.35</v>
      </c>
      <c r="L64" s="17">
        <v>2.98</v>
      </c>
      <c r="M64" s="17">
        <v>55.35</v>
      </c>
      <c r="N64" s="17">
        <f t="shared" si="2"/>
        <v>17.573825503355707</v>
      </c>
      <c r="O64" s="17">
        <v>12</v>
      </c>
      <c r="P64" s="20"/>
      <c r="Q64" s="17">
        <v>23</v>
      </c>
      <c r="R64" s="17" t="s">
        <v>62</v>
      </c>
      <c r="S64" s="17">
        <v>11601</v>
      </c>
      <c r="T64" s="17">
        <v>3900</v>
      </c>
      <c r="U64" s="17">
        <v>5.9</v>
      </c>
      <c r="V64" s="17">
        <v>5.9</v>
      </c>
      <c r="W64" s="17">
        <v>5.8</v>
      </c>
      <c r="X64" s="17">
        <f t="shared" si="0"/>
        <v>5.8666666666666671</v>
      </c>
      <c r="Y64" s="17">
        <v>127</v>
      </c>
      <c r="Z64" s="17">
        <v>84</v>
      </c>
      <c r="AA64" s="17">
        <v>88</v>
      </c>
      <c r="AB64" s="17">
        <v>112</v>
      </c>
      <c r="AC64" s="17">
        <v>86</v>
      </c>
      <c r="AD64" s="17">
        <v>-2</v>
      </c>
      <c r="AE64" s="17">
        <v>4</v>
      </c>
      <c r="AF64" s="17">
        <v>135</v>
      </c>
      <c r="AG64" s="17">
        <v>80</v>
      </c>
      <c r="AH64" s="17">
        <v>83</v>
      </c>
      <c r="AI64" s="17">
        <v>118</v>
      </c>
      <c r="AJ64" s="17">
        <v>81</v>
      </c>
      <c r="AK64" s="17">
        <v>13</v>
      </c>
      <c r="AL64" s="17">
        <v>17</v>
      </c>
      <c r="AT64" s="17">
        <f t="shared" si="8"/>
        <v>109.5</v>
      </c>
      <c r="AU64" s="17">
        <f t="shared" si="8"/>
        <v>84</v>
      </c>
      <c r="AV64" s="17">
        <f t="shared" si="8"/>
        <v>97.5</v>
      </c>
      <c r="AW64" s="17">
        <f t="shared" si="8"/>
        <v>102</v>
      </c>
      <c r="AX64" s="17">
        <f t="shared" si="8"/>
        <v>39.5</v>
      </c>
      <c r="AY64" s="17">
        <f t="shared" si="8"/>
        <v>8.5</v>
      </c>
      <c r="AZ64" s="17">
        <f t="shared" si="8"/>
        <v>76</v>
      </c>
      <c r="BA64" s="17">
        <v>1.246292519</v>
      </c>
      <c r="BB64" s="17">
        <v>2.1971386050000001</v>
      </c>
      <c r="BC64" s="17">
        <v>2.1355497560000001</v>
      </c>
      <c r="BD64" s="17">
        <v>1.430782175</v>
      </c>
      <c r="BE64" s="17">
        <v>1.317879942</v>
      </c>
      <c r="BF64" s="17">
        <v>0.83583200099999999</v>
      </c>
      <c r="BG64" s="17">
        <v>5.5801290110000004</v>
      </c>
      <c r="BH64" s="17">
        <v>1.222638031</v>
      </c>
      <c r="BI64" s="17">
        <v>16.524856799999998</v>
      </c>
      <c r="BJ64" s="17">
        <v>18.165037989999998</v>
      </c>
      <c r="BK64" s="17">
        <v>932.29204909999999</v>
      </c>
    </row>
    <row r="65" spans="1:63" ht="27.75" customHeight="1" x14ac:dyDescent="0.25">
      <c r="A65" s="16" t="s">
        <v>26</v>
      </c>
      <c r="B65" s="16">
        <v>24</v>
      </c>
      <c r="C65" s="17" t="s">
        <v>47</v>
      </c>
      <c r="D65" s="17">
        <v>24</v>
      </c>
      <c r="E65" s="17" t="s">
        <v>61</v>
      </c>
      <c r="F65" s="17">
        <v>42.7</v>
      </c>
      <c r="G65" s="17">
        <v>17</v>
      </c>
      <c r="H65" s="17">
        <v>83</v>
      </c>
      <c r="I65" s="17">
        <v>1.19</v>
      </c>
      <c r="J65" s="17">
        <v>2.11</v>
      </c>
      <c r="K65" s="17">
        <v>1.76</v>
      </c>
      <c r="L65" s="17">
        <v>1.6866666669999999</v>
      </c>
      <c r="M65" s="17">
        <v>62.83</v>
      </c>
      <c r="N65" s="17">
        <f t="shared" si="2"/>
        <v>36.250988134930637</v>
      </c>
      <c r="O65" s="17">
        <v>10</v>
      </c>
      <c r="P65" s="20"/>
      <c r="Q65" s="17">
        <v>15</v>
      </c>
      <c r="R65" s="17" t="s">
        <v>62</v>
      </c>
      <c r="S65" s="17">
        <v>9768</v>
      </c>
      <c r="T65" s="17">
        <v>4590</v>
      </c>
      <c r="U65" s="17">
        <v>5.0999999999999996</v>
      </c>
      <c r="V65" s="17">
        <v>5</v>
      </c>
      <c r="W65" s="17">
        <v>5.0999999999999996</v>
      </c>
      <c r="X65" s="17">
        <f t="shared" si="0"/>
        <v>5.0666666666666664</v>
      </c>
      <c r="Y65" s="17">
        <v>123</v>
      </c>
      <c r="Z65" s="17">
        <v>69</v>
      </c>
      <c r="AA65" s="17">
        <v>51</v>
      </c>
      <c r="AB65" s="17">
        <v>106</v>
      </c>
      <c r="AC65" s="17">
        <v>70</v>
      </c>
      <c r="AD65" s="17">
        <v>2</v>
      </c>
      <c r="AE65" s="17">
        <v>-10</v>
      </c>
      <c r="AF65" s="17">
        <v>125</v>
      </c>
      <c r="AG65" s="17">
        <v>61</v>
      </c>
      <c r="AH65" s="17">
        <v>49</v>
      </c>
      <c r="AI65" s="17">
        <v>103</v>
      </c>
      <c r="AJ65" s="17">
        <v>62</v>
      </c>
      <c r="AK65" s="17">
        <v>-7</v>
      </c>
      <c r="AL65" s="17">
        <v>-19</v>
      </c>
      <c r="AT65" s="17">
        <f t="shared" si="8"/>
        <v>97</v>
      </c>
      <c r="AU65" s="17">
        <f t="shared" si="8"/>
        <v>56</v>
      </c>
      <c r="AV65" s="17">
        <f t="shared" si="8"/>
        <v>77.5</v>
      </c>
      <c r="AW65" s="17">
        <f t="shared" si="8"/>
        <v>86.5</v>
      </c>
      <c r="AX65" s="17">
        <f t="shared" si="8"/>
        <v>32</v>
      </c>
      <c r="AY65" s="17">
        <f t="shared" si="8"/>
        <v>-8.5</v>
      </c>
      <c r="AZ65" s="17">
        <f t="shared" si="8"/>
        <v>53</v>
      </c>
      <c r="BA65" s="17">
        <v>3.1918701170000001</v>
      </c>
      <c r="BB65" s="17">
        <v>2.562093731</v>
      </c>
      <c r="BC65" s="17">
        <v>2.3617775779999999</v>
      </c>
      <c r="BD65" s="17">
        <v>1.7544945649999999</v>
      </c>
      <c r="BE65" s="17">
        <v>1.5991671919999999</v>
      </c>
      <c r="BF65" s="17">
        <v>0.64822851400000003</v>
      </c>
      <c r="BG65" s="17">
        <v>4.5772110000000001</v>
      </c>
      <c r="BH65" s="17">
        <v>0.96474806199999996</v>
      </c>
      <c r="BI65" s="17">
        <v>11.714672050000001</v>
      </c>
      <c r="BJ65" s="17">
        <v>17.00935788</v>
      </c>
      <c r="BK65" s="17">
        <v>1472.715901</v>
      </c>
    </row>
    <row r="66" spans="1:63" ht="27.75" customHeight="1" x14ac:dyDescent="0.25">
      <c r="A66" s="16" t="s">
        <v>27</v>
      </c>
      <c r="B66" s="16">
        <v>24</v>
      </c>
      <c r="C66" s="17" t="s">
        <v>47</v>
      </c>
      <c r="D66" s="17">
        <v>24</v>
      </c>
      <c r="E66" s="17" t="s">
        <v>61</v>
      </c>
      <c r="F66" s="17">
        <v>41.4</v>
      </c>
      <c r="G66" s="17">
        <v>26.9</v>
      </c>
      <c r="H66" s="17">
        <v>73.099999999999994</v>
      </c>
      <c r="I66" s="17">
        <v>3.52</v>
      </c>
      <c r="J66" s="17">
        <v>2.4900000000000002</v>
      </c>
      <c r="K66" s="17">
        <v>3.4</v>
      </c>
      <c r="L66" s="17">
        <v>3.1366666670000001</v>
      </c>
      <c r="M66" s="17">
        <v>40.93</v>
      </c>
      <c r="N66" s="17">
        <f t="shared" si="2"/>
        <v>12.04888416439438</v>
      </c>
      <c r="O66" s="17">
        <v>11</v>
      </c>
      <c r="P66" s="20"/>
      <c r="Q66" s="17">
        <v>31</v>
      </c>
      <c r="R66" s="17" t="s">
        <v>63</v>
      </c>
      <c r="S66" s="17">
        <v>2388.5</v>
      </c>
      <c r="T66" s="17">
        <v>4480</v>
      </c>
      <c r="U66" s="17">
        <v>5.2</v>
      </c>
      <c r="V66" s="17">
        <v>5.6</v>
      </c>
      <c r="W66" s="17">
        <v>5.5</v>
      </c>
      <c r="X66" s="17">
        <f t="shared" si="0"/>
        <v>5.4333333333333336</v>
      </c>
      <c r="Y66" s="17">
        <v>120</v>
      </c>
      <c r="Z66" s="17">
        <v>83</v>
      </c>
      <c r="AA66" s="17">
        <v>84</v>
      </c>
      <c r="AB66" s="17">
        <v>109</v>
      </c>
      <c r="AC66" s="17">
        <v>85</v>
      </c>
      <c r="AD66" s="17">
        <v>7</v>
      </c>
      <c r="AE66" s="17">
        <v>11</v>
      </c>
      <c r="AF66" s="17">
        <v>118</v>
      </c>
      <c r="AG66" s="17">
        <v>84</v>
      </c>
      <c r="AH66" s="17">
        <v>83</v>
      </c>
      <c r="AI66" s="17">
        <v>108</v>
      </c>
      <c r="AJ66" s="17">
        <v>85</v>
      </c>
      <c r="AK66" s="17">
        <v>7</v>
      </c>
      <c r="AL66" s="17">
        <v>10</v>
      </c>
      <c r="AT66" s="17">
        <f t="shared" si="8"/>
        <v>100.5</v>
      </c>
      <c r="AU66" s="17">
        <f t="shared" si="8"/>
        <v>84</v>
      </c>
      <c r="AV66" s="17">
        <f t="shared" si="8"/>
        <v>96</v>
      </c>
      <c r="AW66" s="17">
        <f t="shared" si="8"/>
        <v>96.5</v>
      </c>
      <c r="AX66" s="17">
        <f t="shared" si="8"/>
        <v>46</v>
      </c>
      <c r="AY66" s="17">
        <f t="shared" si="8"/>
        <v>9</v>
      </c>
      <c r="AZ66" s="17">
        <f t="shared" si="8"/>
        <v>64</v>
      </c>
      <c r="BA66" s="17">
        <v>1.0727648679999999</v>
      </c>
      <c r="BB66" s="17">
        <v>2.1914204019999999</v>
      </c>
      <c r="BC66" s="17">
        <v>2.0450480500000001</v>
      </c>
      <c r="BD66" s="17">
        <v>1.2186727470000001</v>
      </c>
      <c r="BE66" s="17">
        <v>1.1027374190000001</v>
      </c>
      <c r="BF66" s="17">
        <v>0.87930454800000002</v>
      </c>
      <c r="BG66" s="17">
        <v>4.1515579789999997</v>
      </c>
      <c r="BH66" s="17">
        <v>0.70787032400000005</v>
      </c>
      <c r="BI66" s="17">
        <v>11.236272230000001</v>
      </c>
      <c r="BJ66" s="17">
        <v>15.30340756</v>
      </c>
      <c r="BK66" s="17">
        <v>781.49128189999999</v>
      </c>
    </row>
    <row r="67" spans="1:63" ht="27.75" customHeight="1" x14ac:dyDescent="0.25">
      <c r="A67" s="16" t="s">
        <v>28</v>
      </c>
      <c r="B67" s="16">
        <v>24</v>
      </c>
      <c r="C67" s="17" t="s">
        <v>47</v>
      </c>
      <c r="D67" s="17">
        <v>22</v>
      </c>
      <c r="E67" s="17" t="s">
        <v>60</v>
      </c>
      <c r="F67" s="17">
        <v>60.1</v>
      </c>
      <c r="G67" s="17">
        <v>12.5</v>
      </c>
      <c r="H67" s="17">
        <v>87.5</v>
      </c>
      <c r="I67" s="17">
        <v>2.79</v>
      </c>
      <c r="J67" s="17">
        <v>2.84</v>
      </c>
      <c r="K67" s="17">
        <v>3.19</v>
      </c>
      <c r="L67" s="17">
        <v>2.94</v>
      </c>
      <c r="M67" s="17">
        <v>33.92</v>
      </c>
      <c r="N67" s="17">
        <f t="shared" si="2"/>
        <v>10.537414965986395</v>
      </c>
      <c r="O67" s="17">
        <v>11</v>
      </c>
      <c r="P67" s="20"/>
      <c r="Q67" s="17">
        <v>9</v>
      </c>
      <c r="R67" s="17" t="s">
        <v>64</v>
      </c>
      <c r="S67" s="17">
        <v>2658</v>
      </c>
      <c r="T67" s="17">
        <v>1980</v>
      </c>
      <c r="U67" s="17">
        <v>6.5</v>
      </c>
      <c r="V67" s="17">
        <v>6.1</v>
      </c>
      <c r="W67" s="17">
        <v>6.1</v>
      </c>
      <c r="X67" s="17">
        <f t="shared" ref="X67:X101" si="9">AVERAGE(U67:W67)</f>
        <v>6.2333333333333334</v>
      </c>
      <c r="Y67" s="17">
        <v>116</v>
      </c>
      <c r="Z67" s="17">
        <v>68</v>
      </c>
      <c r="AA67" s="17">
        <v>52</v>
      </c>
      <c r="AB67" s="17">
        <v>99</v>
      </c>
      <c r="AC67" s="17">
        <v>69</v>
      </c>
      <c r="AD67" s="17">
        <v>-34</v>
      </c>
      <c r="AE67" s="17">
        <v>-45</v>
      </c>
      <c r="AF67" s="17">
        <v>115</v>
      </c>
      <c r="AG67" s="17">
        <v>73</v>
      </c>
      <c r="AH67" s="17">
        <v>54</v>
      </c>
      <c r="AI67" s="17">
        <v>103</v>
      </c>
      <c r="AJ67" s="17">
        <v>74</v>
      </c>
      <c r="AK67" s="17">
        <v>-5</v>
      </c>
      <c r="AL67" s="17">
        <v>-15</v>
      </c>
      <c r="AT67" s="17">
        <f t="shared" si="8"/>
        <v>91.5</v>
      </c>
      <c r="AU67" s="17">
        <f t="shared" si="8"/>
        <v>62.5</v>
      </c>
      <c r="AV67" s="17">
        <f t="shared" si="8"/>
        <v>76.5</v>
      </c>
      <c r="AW67" s="17">
        <f t="shared" si="8"/>
        <v>86</v>
      </c>
      <c r="AX67" s="17">
        <f t="shared" si="8"/>
        <v>20</v>
      </c>
      <c r="AY67" s="17">
        <f t="shared" si="8"/>
        <v>-25</v>
      </c>
      <c r="AZ67" s="17">
        <f t="shared" si="8"/>
        <v>50</v>
      </c>
      <c r="BA67" s="17">
        <v>3.0008086349999998</v>
      </c>
      <c r="BB67" s="17">
        <v>3.450052699</v>
      </c>
      <c r="BC67" s="17">
        <v>3.3628626119999998</v>
      </c>
      <c r="BD67" s="17">
        <v>2.057542228</v>
      </c>
      <c r="BE67" s="17">
        <v>1.9738405349999999</v>
      </c>
      <c r="BF67" s="17">
        <v>1.2156151399999999</v>
      </c>
      <c r="BG67" s="17">
        <v>4.6544010299999998</v>
      </c>
      <c r="BH67" s="17">
        <v>1.9307128010000001</v>
      </c>
      <c r="BI67" s="17">
        <v>14.088357930000001</v>
      </c>
      <c r="BJ67" s="17">
        <v>23.2326391</v>
      </c>
      <c r="BK67" s="17">
        <v>1499.25785</v>
      </c>
    </row>
    <row r="68" spans="1:63" s="16" customFormat="1" ht="27.75" customHeight="1" x14ac:dyDescent="0.25">
      <c r="A68" s="16" t="s">
        <v>29</v>
      </c>
      <c r="B68" s="16">
        <v>24</v>
      </c>
      <c r="C68" s="16" t="s">
        <v>47</v>
      </c>
      <c r="D68" s="17">
        <v>23</v>
      </c>
      <c r="E68" s="16" t="s">
        <v>60</v>
      </c>
      <c r="F68" s="21"/>
      <c r="G68" s="21"/>
      <c r="H68" s="21"/>
      <c r="I68" s="21"/>
      <c r="J68" s="21"/>
      <c r="K68" s="21"/>
      <c r="L68" s="21"/>
      <c r="M68" s="21"/>
      <c r="N68" s="17" t="e">
        <f t="shared" ref="N68:N101" si="10">(M68-L68)/L68</f>
        <v>#DIV/0!</v>
      </c>
      <c r="O68" s="21"/>
      <c r="P68" s="21"/>
      <c r="Q68" s="17">
        <v>8</v>
      </c>
      <c r="R68" s="16" t="s">
        <v>64</v>
      </c>
      <c r="S68" s="20"/>
      <c r="T68" s="20"/>
      <c r="U68" s="20"/>
      <c r="V68" s="20"/>
      <c r="W68" s="20"/>
      <c r="X68" s="17" t="e">
        <f t="shared" si="9"/>
        <v>#DIV/0!</v>
      </c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</row>
    <row r="69" spans="1:63" ht="27.75" customHeight="1" x14ac:dyDescent="0.25">
      <c r="A69" s="16" t="s">
        <v>30</v>
      </c>
      <c r="B69" s="16">
        <v>24</v>
      </c>
      <c r="C69" s="17" t="s">
        <v>47</v>
      </c>
      <c r="D69" s="17">
        <v>24</v>
      </c>
      <c r="E69" s="17" t="s">
        <v>60</v>
      </c>
      <c r="F69" s="20"/>
      <c r="G69" s="17">
        <v>24.2</v>
      </c>
      <c r="H69" s="17">
        <v>75.8</v>
      </c>
      <c r="I69" s="17">
        <v>2.71</v>
      </c>
      <c r="J69" s="17">
        <v>2.06</v>
      </c>
      <c r="K69" s="17">
        <v>2.42</v>
      </c>
      <c r="L69" s="17">
        <v>2.3966666669999999</v>
      </c>
      <c r="M69" s="17">
        <v>25.56</v>
      </c>
      <c r="N69" s="17">
        <f t="shared" si="10"/>
        <v>9.6648122377378556</v>
      </c>
      <c r="O69" s="17">
        <v>16</v>
      </c>
      <c r="P69" s="20"/>
      <c r="Q69" s="17">
        <v>25</v>
      </c>
      <c r="R69" s="17" t="s">
        <v>62</v>
      </c>
      <c r="S69" s="17">
        <v>1972.5</v>
      </c>
      <c r="T69" s="17">
        <v>3750</v>
      </c>
      <c r="U69" s="17">
        <v>6.8</v>
      </c>
      <c r="V69" s="17">
        <v>6</v>
      </c>
      <c r="W69" s="17">
        <v>6</v>
      </c>
      <c r="X69" s="17">
        <f t="shared" si="9"/>
        <v>6.2666666666666666</v>
      </c>
      <c r="Y69" s="17">
        <v>131</v>
      </c>
      <c r="Z69" s="17">
        <v>71</v>
      </c>
      <c r="AA69" s="17">
        <v>39</v>
      </c>
      <c r="AB69" s="17">
        <v>116</v>
      </c>
      <c r="AC69" s="17">
        <v>71</v>
      </c>
      <c r="AD69" s="17">
        <v>19</v>
      </c>
      <c r="AE69" s="17">
        <v>2</v>
      </c>
      <c r="AF69" s="17">
        <v>133</v>
      </c>
      <c r="AG69" s="17">
        <v>75</v>
      </c>
      <c r="AH69" s="17">
        <v>40</v>
      </c>
      <c r="AI69" s="17">
        <v>117</v>
      </c>
      <c r="AJ69" s="17">
        <v>75</v>
      </c>
      <c r="AK69" s="17">
        <v>16</v>
      </c>
      <c r="AL69" s="17">
        <v>-1</v>
      </c>
      <c r="AT69" s="17">
        <f t="shared" ref="AT69:AZ101" si="11">AVERAGE(Z69,AF69,AM69)</f>
        <v>102</v>
      </c>
      <c r="AU69" s="17">
        <f t="shared" si="11"/>
        <v>57</v>
      </c>
      <c r="AV69" s="17">
        <f t="shared" si="11"/>
        <v>78</v>
      </c>
      <c r="AW69" s="17">
        <f t="shared" si="11"/>
        <v>94</v>
      </c>
      <c r="AX69" s="17">
        <f t="shared" si="11"/>
        <v>47</v>
      </c>
      <c r="AY69" s="17">
        <f t="shared" si="11"/>
        <v>9</v>
      </c>
      <c r="AZ69" s="17">
        <f t="shared" si="11"/>
        <v>66</v>
      </c>
      <c r="BA69" s="17">
        <v>1.574350004</v>
      </c>
      <c r="BB69" s="17">
        <v>2.2848467750000001</v>
      </c>
      <c r="BC69" s="17">
        <v>2.2345490589999999</v>
      </c>
      <c r="BD69" s="17">
        <v>1.258876141</v>
      </c>
      <c r="BE69" s="17">
        <v>1.149371388</v>
      </c>
      <c r="BF69" s="17">
        <v>0.97601289599999996</v>
      </c>
      <c r="BG69" s="17">
        <v>6.253550927</v>
      </c>
      <c r="BH69" s="17">
        <v>0.98881620000000003</v>
      </c>
      <c r="BI69" s="17">
        <v>15.966029949999999</v>
      </c>
      <c r="BJ69" s="17">
        <v>16.144788120000001</v>
      </c>
      <c r="BK69" s="17">
        <v>950.92927510000004</v>
      </c>
    </row>
    <row r="70" spans="1:63" ht="27.75" customHeight="1" x14ac:dyDescent="0.25">
      <c r="A70" s="16" t="s">
        <v>31</v>
      </c>
      <c r="B70" s="16">
        <v>24</v>
      </c>
      <c r="C70" s="17" t="s">
        <v>47</v>
      </c>
      <c r="D70" s="17">
        <v>27</v>
      </c>
      <c r="E70" s="17" t="s">
        <v>60</v>
      </c>
      <c r="F70" s="17">
        <v>39.6</v>
      </c>
      <c r="G70" s="17">
        <v>23.2</v>
      </c>
      <c r="H70" s="17">
        <v>76.8</v>
      </c>
      <c r="I70" s="17">
        <v>4.2699999999999996</v>
      </c>
      <c r="J70" s="17">
        <v>2.11</v>
      </c>
      <c r="K70" s="17">
        <v>2.68</v>
      </c>
      <c r="L70" s="17">
        <v>3.02</v>
      </c>
      <c r="M70" s="17">
        <v>43.84</v>
      </c>
      <c r="N70" s="17">
        <f t="shared" si="10"/>
        <v>13.516556291390728</v>
      </c>
      <c r="O70" s="17">
        <v>11</v>
      </c>
      <c r="P70" s="20"/>
      <c r="Q70" s="17">
        <v>27</v>
      </c>
      <c r="R70" s="17" t="s">
        <v>63</v>
      </c>
      <c r="S70" s="17">
        <v>2913</v>
      </c>
      <c r="T70" s="17">
        <v>2880</v>
      </c>
      <c r="U70" s="17">
        <v>6.2</v>
      </c>
      <c r="V70" s="17">
        <v>6</v>
      </c>
      <c r="W70" s="17">
        <v>6.2</v>
      </c>
      <c r="X70" s="17">
        <f t="shared" si="9"/>
        <v>6.1333333333333329</v>
      </c>
      <c r="Y70" s="17">
        <v>112</v>
      </c>
      <c r="Z70" s="17">
        <v>72</v>
      </c>
      <c r="AA70" s="17">
        <v>59</v>
      </c>
      <c r="AB70" s="17">
        <v>98</v>
      </c>
      <c r="AC70" s="17">
        <v>73</v>
      </c>
      <c r="AD70" s="17">
        <v>-3</v>
      </c>
      <c r="AE70" s="17">
        <v>-10</v>
      </c>
      <c r="AF70" s="17">
        <v>107</v>
      </c>
      <c r="AG70" s="17">
        <v>70</v>
      </c>
      <c r="AH70" s="17">
        <v>63</v>
      </c>
      <c r="AI70" s="17">
        <v>94</v>
      </c>
      <c r="AJ70" s="17">
        <v>71</v>
      </c>
      <c r="AK70" s="17">
        <v>-7</v>
      </c>
      <c r="AL70" s="17">
        <v>-12</v>
      </c>
      <c r="AT70" s="17">
        <f t="shared" si="11"/>
        <v>89.5</v>
      </c>
      <c r="AU70" s="17">
        <f t="shared" si="11"/>
        <v>64.5</v>
      </c>
      <c r="AV70" s="17">
        <f t="shared" si="11"/>
        <v>80.5</v>
      </c>
      <c r="AW70" s="17">
        <f t="shared" si="11"/>
        <v>83.5</v>
      </c>
      <c r="AX70" s="17">
        <f t="shared" si="11"/>
        <v>34</v>
      </c>
      <c r="AY70" s="17">
        <f t="shared" si="11"/>
        <v>-8.5</v>
      </c>
      <c r="AZ70" s="17">
        <f t="shared" si="11"/>
        <v>47.5</v>
      </c>
      <c r="BA70" s="17">
        <v>1.4924382089999999</v>
      </c>
      <c r="BB70" s="17">
        <v>3.2825063650000001</v>
      </c>
      <c r="BC70" s="17">
        <v>3.1888411240000001</v>
      </c>
      <c r="BD70" s="17">
        <v>1.3213167210000001</v>
      </c>
      <c r="BE70" s="17">
        <v>1.2135112400000001</v>
      </c>
      <c r="BF70" s="17">
        <v>1.92405005</v>
      </c>
      <c r="BG70" s="17">
        <v>4.3316684030000001</v>
      </c>
      <c r="BH70" s="17">
        <v>0.80676851100000002</v>
      </c>
      <c r="BI70" s="17">
        <v>12.37597942</v>
      </c>
      <c r="BJ70" s="17">
        <v>18.67404458</v>
      </c>
      <c r="BK70" s="17">
        <v>951.13135729999999</v>
      </c>
    </row>
    <row r="71" spans="1:63" ht="27.75" customHeight="1" x14ac:dyDescent="0.25">
      <c r="A71" s="16" t="s">
        <v>32</v>
      </c>
      <c r="B71" s="16">
        <v>24</v>
      </c>
      <c r="C71" s="17" t="s">
        <v>47</v>
      </c>
      <c r="D71" s="17">
        <v>24</v>
      </c>
      <c r="E71" s="17" t="s">
        <v>61</v>
      </c>
      <c r="F71" s="17">
        <v>24.83745124</v>
      </c>
      <c r="G71" s="17">
        <v>48.8</v>
      </c>
      <c r="H71" s="17">
        <v>51.2</v>
      </c>
      <c r="I71" s="17">
        <v>1.67</v>
      </c>
      <c r="J71" s="17">
        <v>2.97</v>
      </c>
      <c r="K71" s="17">
        <v>2.17</v>
      </c>
      <c r="L71" s="17">
        <v>2.27</v>
      </c>
      <c r="M71" s="17">
        <v>20.46</v>
      </c>
      <c r="N71" s="17">
        <f t="shared" si="10"/>
        <v>8.0132158590308382</v>
      </c>
      <c r="O71" s="17">
        <v>7</v>
      </c>
      <c r="P71" s="20"/>
      <c r="Q71" s="17">
        <v>22</v>
      </c>
      <c r="R71" s="17" t="s">
        <v>62</v>
      </c>
      <c r="S71" s="17">
        <v>598</v>
      </c>
      <c r="T71" s="17">
        <v>6015</v>
      </c>
      <c r="U71" s="17">
        <v>6.2</v>
      </c>
      <c r="V71" s="17">
        <v>6.4</v>
      </c>
      <c r="W71" s="17">
        <v>6.3</v>
      </c>
      <c r="X71" s="17">
        <f t="shared" si="9"/>
        <v>6.3000000000000007</v>
      </c>
      <c r="Y71" s="17">
        <v>146</v>
      </c>
      <c r="Z71" s="17">
        <v>93</v>
      </c>
      <c r="AA71" s="17">
        <v>73</v>
      </c>
      <c r="AB71" s="17">
        <v>134</v>
      </c>
      <c r="AC71" s="17">
        <v>95</v>
      </c>
      <c r="AD71" s="17">
        <v>31</v>
      </c>
      <c r="AE71" s="17">
        <v>30</v>
      </c>
      <c r="AF71" s="17">
        <v>138</v>
      </c>
      <c r="AG71" s="17">
        <v>89</v>
      </c>
      <c r="AH71" s="17">
        <v>67</v>
      </c>
      <c r="AI71" s="17">
        <v>127</v>
      </c>
      <c r="AJ71" s="17">
        <v>90</v>
      </c>
      <c r="AK71" s="17">
        <v>30</v>
      </c>
      <c r="AL71" s="17">
        <v>26</v>
      </c>
      <c r="AT71" s="17">
        <f t="shared" si="11"/>
        <v>115.5</v>
      </c>
      <c r="AU71" s="17">
        <f t="shared" si="11"/>
        <v>81</v>
      </c>
      <c r="AV71" s="17">
        <f t="shared" si="11"/>
        <v>100.5</v>
      </c>
      <c r="AW71" s="17">
        <f t="shared" si="11"/>
        <v>111</v>
      </c>
      <c r="AX71" s="17">
        <f t="shared" si="11"/>
        <v>60.5</v>
      </c>
      <c r="AY71" s="17">
        <f t="shared" si="11"/>
        <v>30</v>
      </c>
      <c r="AZ71" s="17">
        <f t="shared" si="11"/>
        <v>82</v>
      </c>
      <c r="BA71" s="17">
        <v>1.069359264</v>
      </c>
      <c r="BB71" s="17">
        <v>1.831132201</v>
      </c>
      <c r="BC71" s="17">
        <v>1.8225814140000001</v>
      </c>
      <c r="BD71" s="17">
        <v>1.1663857710000001</v>
      </c>
      <c r="BE71" s="17">
        <v>1.020955549</v>
      </c>
      <c r="BF71" s="17">
        <v>0.74584759899999997</v>
      </c>
      <c r="BG71" s="17">
        <v>6.5385544800000002</v>
      </c>
      <c r="BH71" s="17">
        <v>0.41935983700000001</v>
      </c>
      <c r="BI71" s="17">
        <v>13.80228514</v>
      </c>
      <c r="BJ71" s="17">
        <v>12.455329580000001</v>
      </c>
      <c r="BK71" s="17">
        <v>747.53684080000005</v>
      </c>
    </row>
    <row r="72" spans="1:63" ht="27.75" customHeight="1" x14ac:dyDescent="0.25">
      <c r="A72" s="16" t="s">
        <v>33</v>
      </c>
      <c r="B72" s="16">
        <v>24</v>
      </c>
      <c r="C72" s="17" t="s">
        <v>47</v>
      </c>
      <c r="D72" s="17">
        <v>31</v>
      </c>
      <c r="E72" s="17" t="s">
        <v>61</v>
      </c>
      <c r="F72" s="17">
        <v>45.4</v>
      </c>
      <c r="G72" s="17">
        <v>19.5</v>
      </c>
      <c r="H72" s="17">
        <v>80.5</v>
      </c>
      <c r="I72" s="17">
        <v>3.41</v>
      </c>
      <c r="J72" s="17">
        <v>4.09</v>
      </c>
      <c r="K72" s="17">
        <v>3.47</v>
      </c>
      <c r="L72" s="17">
        <v>3.6566666670000001</v>
      </c>
      <c r="M72" s="17">
        <v>49.56</v>
      </c>
      <c r="N72" s="17">
        <f t="shared" si="10"/>
        <v>12.553327254917654</v>
      </c>
      <c r="O72" s="17">
        <v>10</v>
      </c>
      <c r="P72" s="20"/>
      <c r="Q72" s="17">
        <v>17</v>
      </c>
      <c r="R72" s="17" t="s">
        <v>62</v>
      </c>
      <c r="S72" s="17">
        <v>7315.5</v>
      </c>
      <c r="T72" s="17">
        <v>4050</v>
      </c>
      <c r="U72" s="17">
        <v>5.5</v>
      </c>
      <c r="V72" s="17">
        <v>5.7</v>
      </c>
      <c r="W72" s="17">
        <v>5.2</v>
      </c>
      <c r="X72" s="17">
        <f t="shared" si="9"/>
        <v>5.4666666666666659</v>
      </c>
      <c r="Y72" s="17">
        <v>123</v>
      </c>
      <c r="Z72" s="17">
        <v>71</v>
      </c>
      <c r="AA72" s="17">
        <v>71</v>
      </c>
      <c r="AB72" s="17">
        <v>106</v>
      </c>
      <c r="AC72" s="17">
        <v>71</v>
      </c>
      <c r="AD72" s="17">
        <v>8</v>
      </c>
      <c r="AE72" s="17">
        <v>6</v>
      </c>
      <c r="AF72" s="17">
        <v>118</v>
      </c>
      <c r="AG72" s="17">
        <v>81</v>
      </c>
      <c r="AH72" s="17">
        <v>72</v>
      </c>
      <c r="AI72" s="17">
        <v>107</v>
      </c>
      <c r="AJ72" s="17">
        <v>81</v>
      </c>
      <c r="AK72" s="17">
        <v>13</v>
      </c>
      <c r="AL72" s="17">
        <v>12</v>
      </c>
      <c r="AT72" s="17">
        <f t="shared" si="11"/>
        <v>94.5</v>
      </c>
      <c r="AU72" s="17">
        <f t="shared" si="11"/>
        <v>76</v>
      </c>
      <c r="AV72" s="17">
        <f t="shared" si="11"/>
        <v>89</v>
      </c>
      <c r="AW72" s="17">
        <f t="shared" si="11"/>
        <v>89</v>
      </c>
      <c r="AX72" s="17">
        <f t="shared" si="11"/>
        <v>44.5</v>
      </c>
      <c r="AY72" s="17">
        <f t="shared" si="11"/>
        <v>9.5</v>
      </c>
      <c r="AZ72" s="17">
        <f t="shared" si="11"/>
        <v>65</v>
      </c>
      <c r="BA72" s="17">
        <v>2.0950214090000001</v>
      </c>
      <c r="BB72" s="17">
        <v>2.3842946070000002</v>
      </c>
      <c r="BC72" s="17">
        <v>2.2636653189999998</v>
      </c>
      <c r="BD72" s="17">
        <v>1.3452347520000001</v>
      </c>
      <c r="BE72" s="17">
        <v>1.2404399719999999</v>
      </c>
      <c r="BF72" s="17">
        <v>0.988186974</v>
      </c>
      <c r="BG72" s="17">
        <v>5.2174475390000001</v>
      </c>
      <c r="BH72" s="17">
        <v>0.97508223100000002</v>
      </c>
      <c r="BI72" s="17">
        <v>12.97072135</v>
      </c>
      <c r="BJ72" s="17">
        <v>16.444317850000001</v>
      </c>
      <c r="BK72" s="17">
        <v>1095.25469</v>
      </c>
    </row>
    <row r="73" spans="1:63" ht="27.75" customHeight="1" x14ac:dyDescent="0.25">
      <c r="A73" s="16" t="s">
        <v>34</v>
      </c>
      <c r="B73" s="16">
        <v>24</v>
      </c>
      <c r="C73" s="17" t="s">
        <v>47</v>
      </c>
      <c r="D73" s="17">
        <v>24</v>
      </c>
      <c r="E73" s="17" t="s">
        <v>60</v>
      </c>
      <c r="F73" s="17">
        <v>29.6</v>
      </c>
      <c r="G73" s="17">
        <v>37.799999999999997</v>
      </c>
      <c r="H73" s="17">
        <v>62.2</v>
      </c>
      <c r="I73" s="17">
        <v>2.83</v>
      </c>
      <c r="J73" s="17">
        <v>2.52</v>
      </c>
      <c r="K73" s="17">
        <v>2.11</v>
      </c>
      <c r="L73" s="17">
        <v>2.4866666670000002</v>
      </c>
      <c r="M73" s="17">
        <v>31.61</v>
      </c>
      <c r="N73" s="17">
        <f t="shared" si="10"/>
        <v>11.711796244944798</v>
      </c>
      <c r="O73" s="17">
        <v>17</v>
      </c>
      <c r="P73" s="20"/>
      <c r="Q73" s="17">
        <v>13</v>
      </c>
      <c r="R73" s="17" t="s">
        <v>64</v>
      </c>
      <c r="S73" s="17">
        <v>1520</v>
      </c>
      <c r="T73" s="17">
        <v>3540</v>
      </c>
      <c r="U73" s="17">
        <v>5.6</v>
      </c>
      <c r="V73" s="17">
        <v>5.6</v>
      </c>
      <c r="W73" s="17">
        <v>5.3</v>
      </c>
      <c r="X73" s="17">
        <f t="shared" si="9"/>
        <v>5.5</v>
      </c>
      <c r="Y73" s="17">
        <v>118</v>
      </c>
      <c r="Z73" s="17">
        <v>68</v>
      </c>
      <c r="AA73" s="17">
        <v>84</v>
      </c>
      <c r="AB73" s="17">
        <v>100</v>
      </c>
      <c r="AC73" s="17">
        <v>70</v>
      </c>
      <c r="AD73" s="17">
        <v>1</v>
      </c>
      <c r="AE73" s="17">
        <v>5</v>
      </c>
      <c r="AF73" s="17">
        <v>114</v>
      </c>
      <c r="AG73" s="17">
        <v>69</v>
      </c>
      <c r="AH73" s="17">
        <v>88</v>
      </c>
      <c r="AI73" s="17">
        <v>99</v>
      </c>
      <c r="AJ73" s="17">
        <v>71</v>
      </c>
      <c r="AK73" s="17">
        <v>2</v>
      </c>
      <c r="AL73" s="17">
        <v>8</v>
      </c>
      <c r="AT73" s="17">
        <f t="shared" si="11"/>
        <v>91</v>
      </c>
      <c r="AU73" s="17">
        <f t="shared" si="11"/>
        <v>76.5</v>
      </c>
      <c r="AV73" s="17">
        <f t="shared" si="11"/>
        <v>94</v>
      </c>
      <c r="AW73" s="17">
        <f t="shared" si="11"/>
        <v>84.5</v>
      </c>
      <c r="AX73" s="17">
        <f t="shared" si="11"/>
        <v>36</v>
      </c>
      <c r="AY73" s="17">
        <f t="shared" si="11"/>
        <v>3.5</v>
      </c>
      <c r="AZ73" s="17">
        <f t="shared" si="11"/>
        <v>61</v>
      </c>
      <c r="BA73" s="17">
        <v>1.365640454</v>
      </c>
      <c r="BB73" s="17">
        <v>1.721990474</v>
      </c>
      <c r="BC73" s="17">
        <v>1.639434061</v>
      </c>
      <c r="BD73" s="17">
        <v>1.090919993</v>
      </c>
      <c r="BE73" s="17">
        <v>0.95760932600000004</v>
      </c>
      <c r="BF73" s="17">
        <v>0.64128474400000002</v>
      </c>
      <c r="BG73" s="17">
        <v>4.930508863</v>
      </c>
      <c r="BH73" s="17">
        <v>0.45088441400000001</v>
      </c>
      <c r="BI73" s="17">
        <v>12.163851299999999</v>
      </c>
      <c r="BJ73" s="17">
        <v>12.25162458</v>
      </c>
      <c r="BK73" s="17">
        <v>833.82390910000004</v>
      </c>
    </row>
    <row r="74" spans="1:63" ht="27.75" customHeight="1" x14ac:dyDescent="0.25">
      <c r="A74" s="16" t="s">
        <v>35</v>
      </c>
      <c r="B74" s="16">
        <v>24</v>
      </c>
      <c r="C74" s="17" t="s">
        <v>47</v>
      </c>
      <c r="D74" s="17">
        <v>24</v>
      </c>
      <c r="E74" s="17" t="s">
        <v>60</v>
      </c>
      <c r="F74" s="17">
        <v>37.799999999999997</v>
      </c>
      <c r="G74" s="17">
        <v>29.7</v>
      </c>
      <c r="H74" s="17">
        <v>70.3</v>
      </c>
      <c r="I74" s="17">
        <v>2.73</v>
      </c>
      <c r="J74" s="17">
        <v>2.2200000000000002</v>
      </c>
      <c r="K74" s="17">
        <v>2.4300000000000002</v>
      </c>
      <c r="L74" s="17">
        <v>2.46</v>
      </c>
      <c r="M74" s="17">
        <v>58.81</v>
      </c>
      <c r="N74" s="17">
        <f t="shared" si="10"/>
        <v>22.90650406504065</v>
      </c>
      <c r="O74" s="17">
        <v>22</v>
      </c>
      <c r="P74" s="20"/>
      <c r="Q74" s="17">
        <v>25</v>
      </c>
      <c r="R74" s="17" t="s">
        <v>62</v>
      </c>
      <c r="S74" s="17">
        <v>8008.5</v>
      </c>
      <c r="T74" s="17">
        <v>5040</v>
      </c>
      <c r="U74" s="17">
        <v>6.4</v>
      </c>
      <c r="V74" s="17">
        <v>6.5</v>
      </c>
      <c r="W74" s="17">
        <v>6.4</v>
      </c>
      <c r="X74" s="17">
        <f t="shared" si="9"/>
        <v>6.4333333333333336</v>
      </c>
      <c r="Y74" s="17">
        <v>125</v>
      </c>
      <c r="Z74" s="17">
        <v>75</v>
      </c>
      <c r="AA74" s="17">
        <v>76</v>
      </c>
      <c r="AB74" s="17">
        <v>106</v>
      </c>
      <c r="AC74" s="17">
        <v>77</v>
      </c>
      <c r="AD74" s="17">
        <v>-1</v>
      </c>
      <c r="AE74" s="17">
        <v>0</v>
      </c>
      <c r="AF74" s="17">
        <v>117</v>
      </c>
      <c r="AG74" s="17">
        <v>74</v>
      </c>
      <c r="AH74" s="17">
        <v>73</v>
      </c>
      <c r="AI74" s="17">
        <v>101</v>
      </c>
      <c r="AJ74" s="17">
        <v>75</v>
      </c>
      <c r="AK74" s="17">
        <v>-1</v>
      </c>
      <c r="AL74" s="17">
        <v>-2</v>
      </c>
      <c r="AT74" s="17">
        <f t="shared" si="11"/>
        <v>96</v>
      </c>
      <c r="AU74" s="17">
        <f t="shared" si="11"/>
        <v>75</v>
      </c>
      <c r="AV74" s="17">
        <f t="shared" si="11"/>
        <v>89.5</v>
      </c>
      <c r="AW74" s="17">
        <f t="shared" si="11"/>
        <v>89</v>
      </c>
      <c r="AX74" s="17">
        <f t="shared" si="11"/>
        <v>37</v>
      </c>
      <c r="AY74" s="17">
        <f t="shared" si="11"/>
        <v>-0.5</v>
      </c>
      <c r="AZ74" s="17">
        <f t="shared" si="11"/>
        <v>57.5</v>
      </c>
      <c r="BA74" s="17">
        <v>1.126142014</v>
      </c>
      <c r="BB74" s="17">
        <v>3.58566684</v>
      </c>
      <c r="BC74" s="17">
        <v>3.6049756799999999</v>
      </c>
      <c r="BD74" s="17">
        <v>2.4278967530000002</v>
      </c>
      <c r="BE74" s="17">
        <v>2.4720634530000001</v>
      </c>
      <c r="BF74" s="17">
        <v>1.0078009560000001</v>
      </c>
      <c r="BG74" s="17">
        <v>6.2171415049999998</v>
      </c>
      <c r="BH74" s="17">
        <v>0.81388275399999999</v>
      </c>
      <c r="BI74" s="17">
        <v>14.05969026</v>
      </c>
      <c r="BJ74" s="17">
        <v>19.358505409999999</v>
      </c>
      <c r="BK74" s="17">
        <v>841.47017779999999</v>
      </c>
    </row>
    <row r="75" spans="1:63" ht="27.75" customHeight="1" x14ac:dyDescent="0.25">
      <c r="A75" s="16" t="s">
        <v>36</v>
      </c>
      <c r="B75" s="16">
        <v>24</v>
      </c>
      <c r="C75" s="17" t="s">
        <v>47</v>
      </c>
      <c r="D75" s="17">
        <v>25</v>
      </c>
      <c r="E75" s="17" t="s">
        <v>61</v>
      </c>
      <c r="F75" s="17">
        <v>37.106918239999999</v>
      </c>
      <c r="G75" s="17">
        <v>18.399999999999999</v>
      </c>
      <c r="H75" s="17">
        <v>81.599999999999994</v>
      </c>
      <c r="I75" s="17">
        <v>1.91</v>
      </c>
      <c r="J75" s="17">
        <v>1.49</v>
      </c>
      <c r="K75" s="17">
        <v>2.0699999999999998</v>
      </c>
      <c r="L75" s="17">
        <v>1.8233333329999999</v>
      </c>
      <c r="M75" s="17">
        <v>42.24</v>
      </c>
      <c r="N75" s="17">
        <f t="shared" si="10"/>
        <v>22.166361978641017</v>
      </c>
      <c r="O75" s="17">
        <v>14</v>
      </c>
      <c r="P75" s="20"/>
      <c r="Q75" s="17">
        <v>18</v>
      </c>
      <c r="R75" s="17" t="s">
        <v>62</v>
      </c>
      <c r="S75" s="17">
        <v>3777</v>
      </c>
      <c r="T75" s="17">
        <v>3570</v>
      </c>
      <c r="U75" s="17">
        <v>6.1</v>
      </c>
      <c r="V75" s="17">
        <v>5.8</v>
      </c>
      <c r="W75" s="17">
        <v>6</v>
      </c>
      <c r="X75" s="17">
        <f t="shared" si="9"/>
        <v>5.9666666666666659</v>
      </c>
      <c r="Y75" s="17">
        <v>143</v>
      </c>
      <c r="Z75" s="17">
        <v>78</v>
      </c>
      <c r="AA75" s="17">
        <v>69</v>
      </c>
      <c r="AB75" s="17">
        <v>118</v>
      </c>
      <c r="AC75" s="17">
        <v>80</v>
      </c>
      <c r="AD75" s="17">
        <v>-6</v>
      </c>
      <c r="AE75" s="17">
        <v>-9</v>
      </c>
      <c r="AF75" s="17">
        <v>139</v>
      </c>
      <c r="AG75" s="17">
        <v>75</v>
      </c>
      <c r="AH75" s="17">
        <v>71</v>
      </c>
      <c r="AI75" s="17">
        <v>114</v>
      </c>
      <c r="AJ75" s="17">
        <v>75</v>
      </c>
      <c r="AK75" s="17">
        <v>-7</v>
      </c>
      <c r="AL75" s="17">
        <v>-9</v>
      </c>
      <c r="AT75" s="17">
        <f t="shared" si="11"/>
        <v>108.5</v>
      </c>
      <c r="AU75" s="17">
        <f t="shared" si="11"/>
        <v>72</v>
      </c>
      <c r="AV75" s="17">
        <f t="shared" si="11"/>
        <v>94.5</v>
      </c>
      <c r="AW75" s="17">
        <f t="shared" si="11"/>
        <v>97</v>
      </c>
      <c r="AX75" s="17">
        <f t="shared" si="11"/>
        <v>34.5</v>
      </c>
      <c r="AY75" s="17">
        <f t="shared" si="11"/>
        <v>-8</v>
      </c>
      <c r="AZ75" s="17">
        <f t="shared" si="11"/>
        <v>65</v>
      </c>
      <c r="BA75" s="17">
        <v>1.5917866000000001</v>
      </c>
      <c r="BB75" s="17">
        <v>2.3926477419999999</v>
      </c>
      <c r="BC75" s="17">
        <v>2.2445260139999998</v>
      </c>
      <c r="BD75" s="17">
        <v>1.7088816170000001</v>
      </c>
      <c r="BE75" s="17">
        <v>1.5668705489999999</v>
      </c>
      <c r="BF75" s="17">
        <v>0.74874007899999995</v>
      </c>
      <c r="BG75" s="17">
        <v>4.8926045340000002</v>
      </c>
      <c r="BH75" s="17">
        <v>0.70694923300000001</v>
      </c>
      <c r="BI75" s="17">
        <v>14.06569343</v>
      </c>
      <c r="BJ75" s="17">
        <v>16.60960472</v>
      </c>
      <c r="BK75" s="17">
        <v>1003.492482</v>
      </c>
    </row>
    <row r="76" spans="1:63" ht="27.75" customHeight="1" x14ac:dyDescent="0.25">
      <c r="A76" s="16" t="s">
        <v>37</v>
      </c>
      <c r="B76" s="16">
        <v>24</v>
      </c>
      <c r="C76" s="17" t="s">
        <v>47</v>
      </c>
      <c r="D76" s="17">
        <v>24</v>
      </c>
      <c r="E76" s="17" t="s">
        <v>61</v>
      </c>
      <c r="F76" s="17">
        <v>60.2</v>
      </c>
      <c r="G76" s="17">
        <v>11.1</v>
      </c>
      <c r="H76" s="17">
        <v>88.9</v>
      </c>
      <c r="I76" s="17">
        <v>3.76</v>
      </c>
      <c r="J76" s="17">
        <v>3.22</v>
      </c>
      <c r="K76" s="17">
        <v>2.31</v>
      </c>
      <c r="L76" s="17">
        <v>3.096666667</v>
      </c>
      <c r="M76" s="17">
        <v>47.22</v>
      </c>
      <c r="N76" s="17">
        <f t="shared" si="10"/>
        <v>14.248654465527594</v>
      </c>
      <c r="O76" s="17">
        <v>14</v>
      </c>
      <c r="P76" s="20"/>
      <c r="Q76" s="17">
        <v>12</v>
      </c>
      <c r="R76" s="17" t="s">
        <v>64</v>
      </c>
      <c r="S76" s="17">
        <v>5196</v>
      </c>
      <c r="T76" s="17">
        <v>3420</v>
      </c>
      <c r="U76" s="17">
        <v>6</v>
      </c>
      <c r="V76" s="17">
        <v>6.1</v>
      </c>
      <c r="W76" s="17">
        <v>5.8</v>
      </c>
      <c r="X76" s="17">
        <f t="shared" si="9"/>
        <v>5.9666666666666659</v>
      </c>
      <c r="Y76" s="17">
        <v>134</v>
      </c>
      <c r="Z76" s="17">
        <v>77</v>
      </c>
      <c r="AA76" s="17">
        <v>66</v>
      </c>
      <c r="AB76" s="17">
        <v>114</v>
      </c>
      <c r="AC76" s="17">
        <v>80</v>
      </c>
      <c r="AD76" s="17">
        <v>-8</v>
      </c>
      <c r="AE76" s="17">
        <v>-13</v>
      </c>
      <c r="AF76" s="17">
        <v>129</v>
      </c>
      <c r="AG76" s="17">
        <v>74</v>
      </c>
      <c r="AH76" s="17">
        <v>66</v>
      </c>
      <c r="AI76" s="17">
        <v>109</v>
      </c>
      <c r="AJ76" s="17">
        <v>77</v>
      </c>
      <c r="AK76" s="17">
        <v>-11</v>
      </c>
      <c r="AL76" s="17">
        <v>-15</v>
      </c>
      <c r="AT76" s="17">
        <f t="shared" si="11"/>
        <v>103</v>
      </c>
      <c r="AU76" s="17">
        <f t="shared" si="11"/>
        <v>70</v>
      </c>
      <c r="AV76" s="17">
        <f t="shared" si="11"/>
        <v>90</v>
      </c>
      <c r="AW76" s="17">
        <f t="shared" si="11"/>
        <v>94.5</v>
      </c>
      <c r="AX76" s="17">
        <f t="shared" si="11"/>
        <v>34.5</v>
      </c>
      <c r="AY76" s="17">
        <f t="shared" si="11"/>
        <v>-12</v>
      </c>
      <c r="AZ76" s="17">
        <f t="shared" si="11"/>
        <v>57</v>
      </c>
      <c r="BA76" s="17">
        <v>0.967305729</v>
      </c>
      <c r="BB76" s="17">
        <v>4.4949301979999996</v>
      </c>
      <c r="BC76" s="17">
        <v>4.5748202610000002</v>
      </c>
      <c r="BD76" s="17">
        <v>2.4961041530000001</v>
      </c>
      <c r="BE76" s="17">
        <v>2.3609398050000001</v>
      </c>
      <c r="BF76" s="17">
        <v>2.1600395360000002</v>
      </c>
      <c r="BG76" s="17">
        <v>5.4550899890000002</v>
      </c>
      <c r="BH76" s="17">
        <v>1.1463247059999999</v>
      </c>
      <c r="BI76" s="17">
        <v>12.78115292</v>
      </c>
      <c r="BJ76" s="17">
        <v>23.796414240000001</v>
      </c>
      <c r="BK76" s="17">
        <v>1022.47213</v>
      </c>
    </row>
    <row r="77" spans="1:63" ht="27.75" customHeight="1" x14ac:dyDescent="0.25">
      <c r="A77" s="16" t="s">
        <v>38</v>
      </c>
      <c r="B77" s="16">
        <v>24</v>
      </c>
      <c r="C77" s="17" t="s">
        <v>47</v>
      </c>
      <c r="D77" s="17">
        <v>25</v>
      </c>
      <c r="E77" s="17" t="s">
        <v>60</v>
      </c>
      <c r="F77" s="17">
        <v>45.1</v>
      </c>
      <c r="G77" s="17">
        <v>20.5</v>
      </c>
      <c r="H77" s="17">
        <v>79.5</v>
      </c>
      <c r="I77" s="17">
        <v>1.53</v>
      </c>
      <c r="J77" s="17">
        <v>1.56</v>
      </c>
      <c r="K77" s="17">
        <v>1.45</v>
      </c>
      <c r="L77" s="17">
        <v>1.5133333330000001</v>
      </c>
      <c r="M77" s="17">
        <v>30.95</v>
      </c>
      <c r="N77" s="17">
        <f t="shared" si="10"/>
        <v>19.451541854725008</v>
      </c>
      <c r="O77" s="17">
        <v>10</v>
      </c>
      <c r="P77" s="20"/>
      <c r="Q77" s="17">
        <v>9</v>
      </c>
      <c r="R77" s="17" t="s">
        <v>64</v>
      </c>
      <c r="S77" s="17">
        <v>7084.5</v>
      </c>
      <c r="T77" s="17">
        <v>3000</v>
      </c>
      <c r="U77" s="17">
        <v>5.5</v>
      </c>
      <c r="V77" s="17">
        <v>5.6</v>
      </c>
      <c r="W77" s="17">
        <v>5.5</v>
      </c>
      <c r="X77" s="17">
        <f t="shared" si="9"/>
        <v>5.5333333333333341</v>
      </c>
      <c r="Y77" s="17">
        <v>137</v>
      </c>
      <c r="Z77" s="17">
        <v>65</v>
      </c>
      <c r="AA77" s="17">
        <v>56</v>
      </c>
      <c r="AB77" s="17">
        <v>110</v>
      </c>
      <c r="AC77" s="17">
        <v>66</v>
      </c>
      <c r="AD77" s="17">
        <v>-7</v>
      </c>
      <c r="AE77" s="17">
        <v>-16</v>
      </c>
      <c r="AF77" s="17">
        <v>132</v>
      </c>
      <c r="AG77" s="17">
        <v>60</v>
      </c>
      <c r="AH77" s="17">
        <v>66</v>
      </c>
      <c r="AI77" s="17">
        <v>106</v>
      </c>
      <c r="AJ77" s="17">
        <v>59</v>
      </c>
      <c r="AK77" s="17">
        <v>7</v>
      </c>
      <c r="AL77" s="17">
        <v>2</v>
      </c>
      <c r="AT77" s="17">
        <f t="shared" si="11"/>
        <v>98.5</v>
      </c>
      <c r="AU77" s="17">
        <f t="shared" si="11"/>
        <v>58</v>
      </c>
      <c r="AV77" s="17">
        <f t="shared" si="11"/>
        <v>88</v>
      </c>
      <c r="AW77" s="17">
        <f t="shared" si="11"/>
        <v>86</v>
      </c>
      <c r="AX77" s="17">
        <f t="shared" si="11"/>
        <v>26</v>
      </c>
      <c r="AY77" s="17">
        <f t="shared" si="11"/>
        <v>-4.5</v>
      </c>
      <c r="AZ77" s="17">
        <f t="shared" si="11"/>
        <v>67</v>
      </c>
      <c r="BA77" s="17">
        <v>1.377414567</v>
      </c>
      <c r="BB77" s="17">
        <v>2.3503380549999999</v>
      </c>
      <c r="BC77" s="17">
        <v>2.231576145</v>
      </c>
      <c r="BD77" s="17">
        <v>1.363269858</v>
      </c>
      <c r="BE77" s="17">
        <v>1.2177296310000001</v>
      </c>
      <c r="BF77" s="17">
        <v>0.83556617600000005</v>
      </c>
      <c r="BG77" s="17">
        <v>4.6544010299999998</v>
      </c>
      <c r="BH77" s="17">
        <v>0.81787945399999995</v>
      </c>
      <c r="BI77" s="17">
        <v>12.6929824</v>
      </c>
      <c r="BJ77" s="17">
        <v>16.597178700000001</v>
      </c>
      <c r="BK77" s="17">
        <v>1023.343559</v>
      </c>
    </row>
    <row r="78" spans="1:63" ht="27.75" customHeight="1" x14ac:dyDescent="0.25">
      <c r="A78" s="16" t="s">
        <v>39</v>
      </c>
      <c r="B78" s="16">
        <v>24</v>
      </c>
      <c r="C78" s="17" t="s">
        <v>47</v>
      </c>
      <c r="D78" s="17">
        <v>25</v>
      </c>
      <c r="E78" s="17" t="s">
        <v>60</v>
      </c>
      <c r="F78" s="17">
        <v>28.059071729999999</v>
      </c>
      <c r="G78" s="17">
        <v>45.1</v>
      </c>
      <c r="H78" s="17">
        <v>54.9</v>
      </c>
      <c r="I78" s="17">
        <v>0.54</v>
      </c>
      <c r="J78" s="17">
        <v>0.33</v>
      </c>
      <c r="K78" s="17">
        <v>0.36</v>
      </c>
      <c r="L78" s="17">
        <v>0.41</v>
      </c>
      <c r="M78" s="17">
        <v>24.55</v>
      </c>
      <c r="N78" s="17">
        <f t="shared" si="10"/>
        <v>58.878048780487809</v>
      </c>
      <c r="O78" s="17">
        <v>16</v>
      </c>
      <c r="P78" s="20"/>
      <c r="Q78" s="17">
        <v>4</v>
      </c>
      <c r="R78" s="17" t="s">
        <v>64</v>
      </c>
      <c r="S78" s="17">
        <v>916</v>
      </c>
      <c r="T78" s="17">
        <v>3120</v>
      </c>
      <c r="U78" s="17">
        <v>6.3</v>
      </c>
      <c r="V78" s="17">
        <v>6.1</v>
      </c>
      <c r="W78" s="17">
        <v>6.2</v>
      </c>
      <c r="X78" s="17">
        <f t="shared" si="9"/>
        <v>6.1999999999999993</v>
      </c>
      <c r="Y78" s="17">
        <v>109</v>
      </c>
      <c r="Z78" s="17">
        <v>76</v>
      </c>
      <c r="AA78" s="17">
        <v>70</v>
      </c>
      <c r="AB78" s="17">
        <v>99</v>
      </c>
      <c r="AC78" s="17">
        <v>77</v>
      </c>
      <c r="AD78" s="17">
        <v>11</v>
      </c>
      <c r="AE78" s="17">
        <v>9</v>
      </c>
      <c r="AF78" s="17">
        <v>107</v>
      </c>
      <c r="AG78" s="17">
        <v>69</v>
      </c>
      <c r="AH78" s="17">
        <v>75</v>
      </c>
      <c r="AI78" s="17">
        <v>95</v>
      </c>
      <c r="AJ78" s="17">
        <v>70</v>
      </c>
      <c r="AK78" s="17">
        <v>9</v>
      </c>
      <c r="AL78" s="17">
        <v>9</v>
      </c>
      <c r="AT78" s="17">
        <f t="shared" si="11"/>
        <v>91.5</v>
      </c>
      <c r="AU78" s="17">
        <f t="shared" si="11"/>
        <v>69.5</v>
      </c>
      <c r="AV78" s="17">
        <f t="shared" si="11"/>
        <v>87</v>
      </c>
      <c r="AW78" s="17">
        <f t="shared" si="11"/>
        <v>86</v>
      </c>
      <c r="AX78" s="17">
        <f t="shared" si="11"/>
        <v>40.5</v>
      </c>
      <c r="AY78" s="17">
        <f t="shared" si="11"/>
        <v>9</v>
      </c>
      <c r="AZ78" s="17">
        <f t="shared" si="11"/>
        <v>58</v>
      </c>
      <c r="BA78" s="17">
        <v>1.320574973</v>
      </c>
      <c r="BB78" s="17">
        <v>1.8908186250000001</v>
      </c>
      <c r="BC78" s="17">
        <v>1.7341986739999999</v>
      </c>
      <c r="BD78" s="17">
        <v>1.302805223</v>
      </c>
      <c r="BE78" s="17">
        <v>1.1655802340000001</v>
      </c>
      <c r="BF78" s="17">
        <v>0.64128474400000002</v>
      </c>
      <c r="BG78" s="17">
        <v>5.3114564629999999</v>
      </c>
      <c r="BH78" s="17">
        <v>0.64611045</v>
      </c>
      <c r="BI78" s="17">
        <v>18.10593974</v>
      </c>
      <c r="BJ78" s="17">
        <v>16.888988600000001</v>
      </c>
      <c r="BK78" s="17">
        <v>1070.4569710000001</v>
      </c>
    </row>
    <row r="79" spans="1:63" ht="27.75" customHeight="1" x14ac:dyDescent="0.25">
      <c r="A79" s="16" t="s">
        <v>40</v>
      </c>
      <c r="B79" s="16">
        <v>24</v>
      </c>
      <c r="C79" s="17" t="s">
        <v>47</v>
      </c>
      <c r="D79" s="17">
        <v>26</v>
      </c>
      <c r="E79" s="17" t="s">
        <v>60</v>
      </c>
      <c r="F79" s="17">
        <v>44.8</v>
      </c>
      <c r="G79" s="17">
        <v>24.4</v>
      </c>
      <c r="H79" s="17">
        <v>75.599999999999994</v>
      </c>
      <c r="I79" s="17">
        <v>1.79</v>
      </c>
      <c r="J79" s="17">
        <v>1.74</v>
      </c>
      <c r="K79" s="17">
        <v>2.21</v>
      </c>
      <c r="L79" s="17">
        <v>1.913333333</v>
      </c>
      <c r="M79" s="17">
        <v>32.75</v>
      </c>
      <c r="N79" s="17">
        <f t="shared" si="10"/>
        <v>16.116724741657965</v>
      </c>
      <c r="O79" s="17">
        <v>13</v>
      </c>
      <c r="P79" s="20"/>
      <c r="Q79" s="17">
        <v>3</v>
      </c>
      <c r="R79" s="17" t="s">
        <v>64</v>
      </c>
      <c r="S79" s="17">
        <v>4959</v>
      </c>
      <c r="T79" s="17">
        <v>5190</v>
      </c>
      <c r="U79" s="17">
        <v>5.7</v>
      </c>
      <c r="V79" s="17">
        <v>5.8</v>
      </c>
      <c r="W79" s="17">
        <v>5.6</v>
      </c>
      <c r="X79" s="17">
        <f t="shared" si="9"/>
        <v>5.7</v>
      </c>
      <c r="Y79" s="17">
        <v>115</v>
      </c>
      <c r="Z79" s="17">
        <v>65</v>
      </c>
      <c r="AA79" s="17">
        <v>54</v>
      </c>
      <c r="AB79" s="17">
        <v>99</v>
      </c>
      <c r="AC79" s="17">
        <v>66</v>
      </c>
      <c r="AD79" s="17">
        <v>0</v>
      </c>
      <c r="AE79" s="17">
        <v>-10</v>
      </c>
      <c r="AF79" s="17">
        <v>105</v>
      </c>
      <c r="AG79" s="17">
        <v>66</v>
      </c>
      <c r="AH79" s="17">
        <v>57</v>
      </c>
      <c r="AI79" s="17">
        <v>92</v>
      </c>
      <c r="AJ79" s="17">
        <v>66</v>
      </c>
      <c r="AK79" s="17">
        <v>-2</v>
      </c>
      <c r="AL79" s="17">
        <v>-10</v>
      </c>
      <c r="AT79" s="17">
        <f t="shared" si="11"/>
        <v>85</v>
      </c>
      <c r="AU79" s="17">
        <f t="shared" si="11"/>
        <v>60</v>
      </c>
      <c r="AV79" s="17">
        <f t="shared" si="11"/>
        <v>78</v>
      </c>
      <c r="AW79" s="17">
        <f t="shared" si="11"/>
        <v>79</v>
      </c>
      <c r="AX79" s="17">
        <f t="shared" si="11"/>
        <v>33</v>
      </c>
      <c r="AY79" s="17">
        <f t="shared" si="11"/>
        <v>-6</v>
      </c>
      <c r="AZ79" s="17">
        <f t="shared" si="11"/>
        <v>47.5</v>
      </c>
      <c r="BA79" s="17">
        <v>0.89047699999999996</v>
      </c>
      <c r="BB79" s="17">
        <v>2.8194742119999998</v>
      </c>
      <c r="BC79" s="17">
        <v>2.734230621</v>
      </c>
      <c r="BD79" s="17">
        <v>1.668123507</v>
      </c>
      <c r="BE79" s="17">
        <v>1.618339813</v>
      </c>
      <c r="BF79" s="17">
        <v>0.99497932</v>
      </c>
      <c r="BG79" s="17">
        <v>3.5739329999999998</v>
      </c>
      <c r="BH79" s="17">
        <v>0.35423700000000002</v>
      </c>
      <c r="BI79" s="17">
        <v>9.9898900000000008</v>
      </c>
      <c r="BJ79" s="17">
        <v>14.878193</v>
      </c>
      <c r="BK79" s="17">
        <v>723.74100169999997</v>
      </c>
    </row>
    <row r="80" spans="1:63" ht="27.75" customHeight="1" x14ac:dyDescent="0.25">
      <c r="A80" s="16" t="s">
        <v>41</v>
      </c>
      <c r="B80" s="16">
        <v>24</v>
      </c>
      <c r="C80" s="17" t="s">
        <v>47</v>
      </c>
      <c r="D80" s="17">
        <v>36</v>
      </c>
      <c r="E80" s="17" t="s">
        <v>61</v>
      </c>
      <c r="F80" s="17">
        <v>46.404109589999997</v>
      </c>
      <c r="G80" s="17">
        <v>32.9</v>
      </c>
      <c r="H80" s="17">
        <v>67.099999999999994</v>
      </c>
      <c r="I80" s="17">
        <v>2.4900000000000002</v>
      </c>
      <c r="J80" s="17">
        <v>2.77</v>
      </c>
      <c r="K80" s="17">
        <v>1.79</v>
      </c>
      <c r="L80" s="17">
        <v>2.35</v>
      </c>
      <c r="M80" s="17">
        <v>56.61</v>
      </c>
      <c r="N80" s="17">
        <f t="shared" si="10"/>
        <v>23.089361702127658</v>
      </c>
      <c r="O80" s="17">
        <v>10</v>
      </c>
      <c r="P80" s="20"/>
      <c r="Q80" s="17">
        <v>9</v>
      </c>
      <c r="R80" s="17" t="s">
        <v>64</v>
      </c>
      <c r="S80" s="17">
        <v>2311.5</v>
      </c>
      <c r="T80" s="17">
        <v>2415</v>
      </c>
      <c r="U80" s="17">
        <v>5.9</v>
      </c>
      <c r="V80" s="17">
        <v>5.8</v>
      </c>
      <c r="W80" s="17">
        <v>5.7</v>
      </c>
      <c r="X80" s="17">
        <f t="shared" si="9"/>
        <v>5.8</v>
      </c>
      <c r="Y80" s="17">
        <v>126</v>
      </c>
      <c r="Z80" s="17">
        <v>79</v>
      </c>
      <c r="AA80" s="17">
        <v>63</v>
      </c>
      <c r="AB80" s="17">
        <v>111</v>
      </c>
      <c r="AC80" s="17">
        <v>81</v>
      </c>
      <c r="AD80" s="17">
        <v>4</v>
      </c>
      <c r="AE80" s="17">
        <v>-2</v>
      </c>
      <c r="AF80" s="17">
        <v>122</v>
      </c>
      <c r="AG80" s="17">
        <v>74</v>
      </c>
      <c r="AH80" s="17">
        <v>66</v>
      </c>
      <c r="AI80" s="17">
        <v>106</v>
      </c>
      <c r="AJ80" s="17">
        <v>75</v>
      </c>
      <c r="AK80" s="17">
        <v>1</v>
      </c>
      <c r="AL80" s="17">
        <v>-3</v>
      </c>
      <c r="AT80" s="17">
        <f t="shared" si="11"/>
        <v>100.5</v>
      </c>
      <c r="AU80" s="17">
        <f t="shared" si="11"/>
        <v>68.5</v>
      </c>
      <c r="AV80" s="17">
        <f t="shared" si="11"/>
        <v>88.5</v>
      </c>
      <c r="AW80" s="17">
        <f t="shared" si="11"/>
        <v>93.5</v>
      </c>
      <c r="AX80" s="17">
        <f t="shared" si="11"/>
        <v>39.5</v>
      </c>
      <c r="AY80" s="17">
        <f t="shared" si="11"/>
        <v>-0.5</v>
      </c>
      <c r="AZ80" s="17">
        <f t="shared" si="11"/>
        <v>59.5</v>
      </c>
      <c r="BA80" s="17">
        <v>0.98030861300000005</v>
      </c>
      <c r="BB80" s="17">
        <v>1.6692241329999999</v>
      </c>
      <c r="BC80" s="17">
        <v>1.5349021890000001</v>
      </c>
      <c r="BD80" s="17">
        <v>1.1419968700000001</v>
      </c>
      <c r="BE80" s="17">
        <v>1.012763241</v>
      </c>
      <c r="BF80" s="17">
        <v>0.49930751499999998</v>
      </c>
      <c r="BG80" s="17">
        <v>4.2992160740000003</v>
      </c>
      <c r="BH80" s="17">
        <v>0.47284609399999999</v>
      </c>
      <c r="BI80" s="17">
        <v>11.37418985</v>
      </c>
      <c r="BJ80" s="17">
        <v>12.06305283</v>
      </c>
      <c r="BK80" s="17">
        <v>713.92455970000003</v>
      </c>
    </row>
    <row r="81" spans="1:63" ht="27.75" customHeight="1" x14ac:dyDescent="0.25">
      <c r="A81" s="16" t="s">
        <v>42</v>
      </c>
      <c r="B81" s="16">
        <v>24</v>
      </c>
      <c r="C81" s="17" t="s">
        <v>47</v>
      </c>
      <c r="D81" s="17">
        <v>25</v>
      </c>
      <c r="E81" s="17" t="s">
        <v>61</v>
      </c>
      <c r="F81" s="17">
        <v>29.8</v>
      </c>
      <c r="G81" s="17">
        <v>43.2</v>
      </c>
      <c r="H81" s="17">
        <v>56.8</v>
      </c>
      <c r="I81" s="17">
        <v>1.82</v>
      </c>
      <c r="J81" s="17">
        <v>1.9</v>
      </c>
      <c r="K81" s="17">
        <v>3.3</v>
      </c>
      <c r="L81" s="17">
        <v>2.34</v>
      </c>
      <c r="M81" s="17">
        <v>72.52</v>
      </c>
      <c r="N81" s="17">
        <f t="shared" si="10"/>
        <v>29.991452991452991</v>
      </c>
      <c r="O81" s="17">
        <v>14</v>
      </c>
      <c r="P81" s="20"/>
      <c r="Q81" s="17">
        <v>30</v>
      </c>
      <c r="R81" s="17" t="s">
        <v>63</v>
      </c>
      <c r="S81" s="17">
        <v>1509</v>
      </c>
      <c r="T81" s="17">
        <v>2700</v>
      </c>
      <c r="U81" s="17">
        <v>6.3</v>
      </c>
      <c r="V81" s="17">
        <v>6.6</v>
      </c>
      <c r="W81" s="17">
        <v>6.2</v>
      </c>
      <c r="X81" s="17">
        <f t="shared" si="9"/>
        <v>6.3666666666666663</v>
      </c>
      <c r="Y81" s="17">
        <v>119</v>
      </c>
      <c r="Z81" s="17">
        <v>78</v>
      </c>
      <c r="AA81" s="17">
        <v>66</v>
      </c>
      <c r="AB81" s="17">
        <v>112</v>
      </c>
      <c r="AC81" s="17">
        <v>82</v>
      </c>
      <c r="AD81" s="17">
        <v>36</v>
      </c>
      <c r="AE81" s="17">
        <v>32</v>
      </c>
      <c r="AF81" s="17">
        <v>133</v>
      </c>
      <c r="AG81" s="17">
        <v>69</v>
      </c>
      <c r="AH81" s="17">
        <v>60</v>
      </c>
      <c r="AI81" s="17">
        <v>124</v>
      </c>
      <c r="AJ81" s="17">
        <v>71</v>
      </c>
      <c r="AK81" s="17">
        <v>41</v>
      </c>
      <c r="AL81" s="17">
        <v>33</v>
      </c>
      <c r="AT81" s="17">
        <f t="shared" si="11"/>
        <v>105.5</v>
      </c>
      <c r="AU81" s="17">
        <f t="shared" si="11"/>
        <v>67.5</v>
      </c>
      <c r="AV81" s="17">
        <f t="shared" si="11"/>
        <v>86</v>
      </c>
      <c r="AW81" s="17">
        <f t="shared" si="11"/>
        <v>103</v>
      </c>
      <c r="AX81" s="17">
        <f t="shared" si="11"/>
        <v>53.5</v>
      </c>
      <c r="AY81" s="17">
        <f t="shared" si="11"/>
        <v>36.5</v>
      </c>
      <c r="AZ81" s="17">
        <f t="shared" si="11"/>
        <v>83</v>
      </c>
      <c r="BA81" s="17">
        <v>1.3860965789999999</v>
      </c>
      <c r="BB81" s="17">
        <v>2.1872421960000001</v>
      </c>
      <c r="BC81" s="17">
        <v>2.0607879489999998</v>
      </c>
      <c r="BD81" s="17">
        <v>1.407704252</v>
      </c>
      <c r="BE81" s="17">
        <v>1.304430164</v>
      </c>
      <c r="BF81" s="17">
        <v>0.756959516</v>
      </c>
      <c r="BG81" s="17">
        <v>5.5902023989999998</v>
      </c>
      <c r="BH81" s="17">
        <v>0.57828164800000004</v>
      </c>
      <c r="BI81" s="17">
        <v>13.039143640000001</v>
      </c>
      <c r="BJ81" s="17">
        <v>13.432699299999999</v>
      </c>
      <c r="BK81" s="17">
        <v>853.35846470000001</v>
      </c>
    </row>
    <row r="82" spans="1:63" ht="27.75" customHeight="1" x14ac:dyDescent="0.25">
      <c r="A82" s="16" t="s">
        <v>43</v>
      </c>
      <c r="B82" s="16">
        <v>24</v>
      </c>
      <c r="C82" s="17" t="s">
        <v>47</v>
      </c>
      <c r="D82" s="17">
        <v>24</v>
      </c>
      <c r="E82" s="17" t="s">
        <v>60</v>
      </c>
      <c r="F82" s="17">
        <v>29.56685499</v>
      </c>
      <c r="G82" s="17">
        <v>32.799999999999997</v>
      </c>
      <c r="H82" s="17">
        <v>67.2</v>
      </c>
      <c r="I82" s="17">
        <v>4.45</v>
      </c>
      <c r="J82" s="17">
        <v>3.89</v>
      </c>
      <c r="K82" s="17">
        <v>3.73</v>
      </c>
      <c r="L82" s="17">
        <v>4.0233333330000001</v>
      </c>
      <c r="M82" s="17">
        <v>73.7</v>
      </c>
      <c r="N82" s="17">
        <f t="shared" si="10"/>
        <v>17.318144160589739</v>
      </c>
      <c r="O82" s="17">
        <v>16</v>
      </c>
      <c r="P82" s="20"/>
      <c r="Q82" s="17">
        <v>22</v>
      </c>
      <c r="R82" s="17" t="s">
        <v>62</v>
      </c>
      <c r="S82" s="17">
        <v>1477.5</v>
      </c>
      <c r="T82" s="17">
        <v>2400</v>
      </c>
      <c r="U82" s="17">
        <v>5.0999999999999996</v>
      </c>
      <c r="V82" s="17">
        <v>5.4</v>
      </c>
      <c r="W82" s="17">
        <v>5.3</v>
      </c>
      <c r="X82" s="17">
        <f t="shared" si="9"/>
        <v>5.2666666666666666</v>
      </c>
      <c r="Y82" s="17">
        <v>121</v>
      </c>
      <c r="Z82" s="17">
        <v>76</v>
      </c>
      <c r="AA82" s="17">
        <v>87</v>
      </c>
      <c r="AB82" s="17">
        <v>111</v>
      </c>
      <c r="AC82" s="17">
        <v>79</v>
      </c>
      <c r="AD82" s="17">
        <v>32</v>
      </c>
      <c r="AE82" s="17">
        <v>38</v>
      </c>
      <c r="AF82" s="17">
        <v>117</v>
      </c>
      <c r="AG82" s="17">
        <v>75</v>
      </c>
      <c r="AH82" s="17">
        <v>87</v>
      </c>
      <c r="AI82" s="17">
        <v>108</v>
      </c>
      <c r="AJ82" s="17">
        <v>77</v>
      </c>
      <c r="AK82" s="17">
        <v>34</v>
      </c>
      <c r="AL82" s="17">
        <v>40</v>
      </c>
      <c r="AT82" s="17">
        <f t="shared" si="11"/>
        <v>96.5</v>
      </c>
      <c r="AU82" s="17">
        <f t="shared" si="11"/>
        <v>81</v>
      </c>
      <c r="AV82" s="17">
        <f t="shared" si="11"/>
        <v>99</v>
      </c>
      <c r="AW82" s="17">
        <f t="shared" si="11"/>
        <v>93.5</v>
      </c>
      <c r="AX82" s="17">
        <f t="shared" si="11"/>
        <v>54.5</v>
      </c>
      <c r="AY82" s="17">
        <f t="shared" si="11"/>
        <v>36</v>
      </c>
      <c r="AZ82" s="17">
        <f t="shared" si="11"/>
        <v>78.5</v>
      </c>
      <c r="BA82" s="17">
        <v>1.0762010099999999</v>
      </c>
      <c r="BB82" s="17">
        <v>2.145284856</v>
      </c>
      <c r="BC82" s="17">
        <v>2.0119929280000002</v>
      </c>
      <c r="BD82" s="17">
        <v>1.3709618180000001</v>
      </c>
      <c r="BE82" s="17">
        <v>1.245084799</v>
      </c>
      <c r="BF82" s="17">
        <v>0.78027158100000005</v>
      </c>
      <c r="BG82" s="17">
        <v>6.2134824430000002</v>
      </c>
      <c r="BH82" s="17">
        <v>0.53725100000000003</v>
      </c>
      <c r="BI82" s="17">
        <v>13.21979973</v>
      </c>
      <c r="BJ82" s="17">
        <v>13.25135745</v>
      </c>
      <c r="BK82" s="17">
        <v>749.7216353</v>
      </c>
    </row>
    <row r="83" spans="1:63" ht="27.75" customHeight="1" x14ac:dyDescent="0.25">
      <c r="A83" s="16" t="s">
        <v>44</v>
      </c>
      <c r="B83" s="16">
        <v>24</v>
      </c>
      <c r="C83" s="17" t="s">
        <v>47</v>
      </c>
      <c r="D83" s="17">
        <v>27</v>
      </c>
      <c r="E83" s="17" t="s">
        <v>60</v>
      </c>
      <c r="F83" s="17">
        <v>34.299999999999997</v>
      </c>
      <c r="G83" s="17">
        <v>28.6</v>
      </c>
      <c r="H83" s="17">
        <v>71.400000000000006</v>
      </c>
      <c r="I83" s="17">
        <v>1.48</v>
      </c>
      <c r="J83" s="17">
        <v>2.13</v>
      </c>
      <c r="K83" s="17">
        <v>1.0900000000000001</v>
      </c>
      <c r="L83" s="17">
        <v>1.566666667</v>
      </c>
      <c r="M83" s="17">
        <v>12.25</v>
      </c>
      <c r="N83" s="17">
        <f t="shared" si="10"/>
        <v>6.8191489345065639</v>
      </c>
      <c r="O83" s="17">
        <v>17</v>
      </c>
      <c r="P83" s="20"/>
      <c r="Q83" s="17">
        <v>16</v>
      </c>
      <c r="R83" s="17" t="s">
        <v>62</v>
      </c>
      <c r="S83" s="17">
        <v>2628</v>
      </c>
      <c r="T83" s="17">
        <v>4300</v>
      </c>
      <c r="U83" s="17">
        <v>6.3</v>
      </c>
      <c r="V83" s="17">
        <v>6.8</v>
      </c>
      <c r="W83" s="17">
        <v>6.3</v>
      </c>
      <c r="X83" s="17">
        <f t="shared" si="9"/>
        <v>6.4666666666666659</v>
      </c>
      <c r="Y83" s="17">
        <v>131</v>
      </c>
      <c r="Z83" s="17">
        <v>81</v>
      </c>
      <c r="AA83" s="17">
        <v>66</v>
      </c>
      <c r="AB83" s="17">
        <v>118</v>
      </c>
      <c r="AC83" s="17">
        <v>83</v>
      </c>
      <c r="AD83" s="17">
        <v>21</v>
      </c>
      <c r="AE83" s="17">
        <v>17</v>
      </c>
      <c r="AF83" s="17">
        <v>129</v>
      </c>
      <c r="AG83" s="17">
        <v>80</v>
      </c>
      <c r="AH83" s="17">
        <v>62</v>
      </c>
      <c r="AI83" s="17">
        <v>113</v>
      </c>
      <c r="AJ83" s="17">
        <v>80</v>
      </c>
      <c r="AK83" s="17">
        <v>6</v>
      </c>
      <c r="AL83" s="17">
        <v>0</v>
      </c>
      <c r="AT83" s="17">
        <f t="shared" si="11"/>
        <v>105</v>
      </c>
      <c r="AU83" s="17">
        <f t="shared" si="11"/>
        <v>73</v>
      </c>
      <c r="AV83" s="17">
        <f t="shared" si="11"/>
        <v>90</v>
      </c>
      <c r="AW83" s="17">
        <f t="shared" si="11"/>
        <v>98</v>
      </c>
      <c r="AX83" s="17">
        <f t="shared" si="11"/>
        <v>50.5</v>
      </c>
      <c r="AY83" s="17">
        <f t="shared" si="11"/>
        <v>11.5</v>
      </c>
      <c r="AZ83" s="17">
        <f t="shared" si="11"/>
        <v>64.5</v>
      </c>
      <c r="BA83" s="17">
        <v>1.5917866000000001</v>
      </c>
      <c r="BB83" s="17">
        <v>2.5148162859999998</v>
      </c>
      <c r="BC83" s="17">
        <v>2.3329300150000001</v>
      </c>
      <c r="BD83" s="17">
        <v>1.719667252</v>
      </c>
      <c r="BE83" s="17">
        <v>1.5767320229999999</v>
      </c>
      <c r="BF83" s="17">
        <v>0.69169185700000002</v>
      </c>
      <c r="BG83" s="17">
        <v>5.8581333410000003</v>
      </c>
      <c r="BH83" s="17">
        <v>0.82599265799999999</v>
      </c>
      <c r="BI83" s="17">
        <v>15.255902450000001</v>
      </c>
      <c r="BJ83" s="17">
        <v>17.510162179999998</v>
      </c>
      <c r="BK83" s="17">
        <v>1066.6423580000001</v>
      </c>
    </row>
    <row r="84" spans="1:63" ht="27.75" customHeight="1" x14ac:dyDescent="0.25">
      <c r="A84" s="16" t="s">
        <v>45</v>
      </c>
      <c r="B84" s="16">
        <v>24</v>
      </c>
      <c r="C84" s="17" t="s">
        <v>47</v>
      </c>
      <c r="D84" s="17">
        <v>25</v>
      </c>
      <c r="E84" s="17" t="s">
        <v>61</v>
      </c>
      <c r="F84" s="17">
        <v>40.799999999999997</v>
      </c>
      <c r="G84" s="17">
        <v>17.100000000000001</v>
      </c>
      <c r="H84" s="17">
        <v>82.9</v>
      </c>
      <c r="I84" s="17">
        <v>2.99</v>
      </c>
      <c r="J84" s="17">
        <v>3.52</v>
      </c>
      <c r="K84" s="17">
        <v>2.5299999999999998</v>
      </c>
      <c r="L84" s="17">
        <v>3.0133333329999998</v>
      </c>
      <c r="M84" s="17">
        <v>54.46</v>
      </c>
      <c r="N84" s="17">
        <f t="shared" si="10"/>
        <v>17.07300885155675</v>
      </c>
      <c r="O84" s="17">
        <v>7</v>
      </c>
      <c r="P84" s="20"/>
      <c r="Q84" s="17">
        <v>9</v>
      </c>
      <c r="R84" s="17" t="s">
        <v>64</v>
      </c>
      <c r="S84" s="17">
        <v>6526.5</v>
      </c>
      <c r="T84" s="17">
        <v>1740</v>
      </c>
      <c r="U84" s="17">
        <v>7.4</v>
      </c>
      <c r="V84" s="17">
        <v>7.3</v>
      </c>
      <c r="W84" s="17">
        <v>7.4</v>
      </c>
      <c r="X84" s="17">
        <f t="shared" si="9"/>
        <v>7.3666666666666671</v>
      </c>
      <c r="Y84" s="17">
        <v>126</v>
      </c>
      <c r="Z84" s="17">
        <v>73</v>
      </c>
      <c r="AA84" s="17">
        <v>77</v>
      </c>
      <c r="AB84" s="17">
        <v>106</v>
      </c>
      <c r="AC84" s="17">
        <v>74</v>
      </c>
      <c r="AD84" s="17">
        <v>2</v>
      </c>
      <c r="AE84" s="17">
        <v>3</v>
      </c>
      <c r="AF84" s="17">
        <v>121</v>
      </c>
      <c r="AG84" s="17">
        <v>68</v>
      </c>
      <c r="AH84" s="17">
        <v>79</v>
      </c>
      <c r="AI84" s="17">
        <v>100</v>
      </c>
      <c r="AJ84" s="17">
        <v>70</v>
      </c>
      <c r="AK84" s="17">
        <v>-7</v>
      </c>
      <c r="AL84" s="17">
        <v>-5</v>
      </c>
      <c r="AT84" s="17">
        <f t="shared" si="11"/>
        <v>97</v>
      </c>
      <c r="AU84" s="17">
        <f t="shared" si="11"/>
        <v>72.5</v>
      </c>
      <c r="AV84" s="17">
        <f t="shared" si="11"/>
        <v>92.5</v>
      </c>
      <c r="AW84" s="17">
        <f t="shared" si="11"/>
        <v>87</v>
      </c>
      <c r="AX84" s="17">
        <f t="shared" si="11"/>
        <v>36</v>
      </c>
      <c r="AY84" s="17">
        <f t="shared" si="11"/>
        <v>-2</v>
      </c>
      <c r="AZ84" s="17">
        <f t="shared" si="11"/>
        <v>58</v>
      </c>
      <c r="BA84" s="17">
        <v>1.044650386</v>
      </c>
      <c r="BB84" s="17">
        <v>3.4960729580000001</v>
      </c>
      <c r="BC84" s="17">
        <v>3.388665343</v>
      </c>
      <c r="BD84" s="17">
        <v>2.1815262940000002</v>
      </c>
      <c r="BE84" s="17">
        <v>2.052003741</v>
      </c>
      <c r="BF84" s="17">
        <v>1.2156151399999999</v>
      </c>
      <c r="BG84" s="17">
        <v>6.2145497929999998</v>
      </c>
      <c r="BH84" s="17">
        <v>1.081863467</v>
      </c>
      <c r="BI84" s="17">
        <v>13.564675340000001</v>
      </c>
      <c r="BJ84" s="17">
        <v>19.032402050000002</v>
      </c>
      <c r="BK84" s="17">
        <v>894.76476830000001</v>
      </c>
    </row>
    <row r="85" spans="1:63" ht="27.75" customHeight="1" x14ac:dyDescent="0.25">
      <c r="A85" s="16" t="s">
        <v>5</v>
      </c>
      <c r="B85" s="16">
        <v>23</v>
      </c>
      <c r="C85" s="17" t="s">
        <v>48</v>
      </c>
      <c r="D85" s="17">
        <v>23</v>
      </c>
      <c r="E85" s="17" t="s">
        <v>61</v>
      </c>
      <c r="F85" s="17">
        <v>45.3</v>
      </c>
      <c r="G85" s="17">
        <v>14.8</v>
      </c>
      <c r="H85" s="17">
        <v>85.2</v>
      </c>
      <c r="I85" s="17">
        <v>2.87</v>
      </c>
      <c r="J85" s="17">
        <v>2.15</v>
      </c>
      <c r="K85" s="17">
        <v>2.23</v>
      </c>
      <c r="L85" s="17">
        <v>2.4166666669999999</v>
      </c>
      <c r="M85" s="17">
        <v>31.76</v>
      </c>
      <c r="N85" s="17">
        <f t="shared" si="10"/>
        <v>12.142068963704544</v>
      </c>
      <c r="O85" s="17">
        <v>17</v>
      </c>
      <c r="P85" s="20"/>
      <c r="Q85" s="17">
        <v>11</v>
      </c>
      <c r="R85" s="17" t="s">
        <v>64</v>
      </c>
      <c r="S85" s="17">
        <v>1493</v>
      </c>
      <c r="T85" s="17">
        <v>3630</v>
      </c>
      <c r="U85" s="17">
        <v>4.3</v>
      </c>
      <c r="V85" s="17">
        <v>4.2</v>
      </c>
      <c r="W85" s="17">
        <v>4.2</v>
      </c>
      <c r="X85" s="17">
        <f t="shared" si="9"/>
        <v>4.2333333333333334</v>
      </c>
      <c r="Y85" s="17">
        <v>126</v>
      </c>
      <c r="Z85" s="17">
        <v>65</v>
      </c>
      <c r="AA85" s="17">
        <v>71</v>
      </c>
      <c r="AB85" s="17">
        <v>105</v>
      </c>
      <c r="AC85" s="17">
        <v>66</v>
      </c>
      <c r="AD85" s="17">
        <v>12</v>
      </c>
      <c r="AE85" s="17">
        <v>10</v>
      </c>
      <c r="AF85" s="17">
        <v>116</v>
      </c>
      <c r="AG85" s="17">
        <v>63</v>
      </c>
      <c r="AH85" s="17">
        <v>70</v>
      </c>
      <c r="AI85" s="17">
        <v>98</v>
      </c>
      <c r="AJ85" s="17">
        <v>63</v>
      </c>
      <c r="AK85" s="17">
        <v>10</v>
      </c>
      <c r="AL85" s="17">
        <v>7</v>
      </c>
      <c r="AT85" s="17">
        <f t="shared" si="11"/>
        <v>90.5</v>
      </c>
      <c r="AU85" s="17">
        <f t="shared" si="11"/>
        <v>67</v>
      </c>
      <c r="AV85" s="17">
        <f t="shared" si="11"/>
        <v>87.5</v>
      </c>
      <c r="AW85" s="17">
        <f t="shared" si="11"/>
        <v>82</v>
      </c>
      <c r="AX85" s="17">
        <f t="shared" si="11"/>
        <v>37.5</v>
      </c>
      <c r="AY85" s="17">
        <f t="shared" si="11"/>
        <v>10</v>
      </c>
      <c r="AZ85" s="17">
        <f t="shared" si="11"/>
        <v>61.5</v>
      </c>
      <c r="BA85" s="17">
        <v>1.4453817579999999</v>
      </c>
      <c r="BB85" s="17">
        <v>3.3881595839999998</v>
      </c>
      <c r="BC85" s="17">
        <v>3.2041565830000001</v>
      </c>
      <c r="BD85" s="17">
        <v>2.0136076360000001</v>
      </c>
      <c r="BE85" s="17">
        <v>1.859899408</v>
      </c>
      <c r="BF85" s="17">
        <v>1.2328957460000001</v>
      </c>
      <c r="BG85" s="17">
        <v>4.7713556199999996</v>
      </c>
      <c r="BH85" s="17">
        <v>0.922742116</v>
      </c>
      <c r="BI85" s="17">
        <v>13.364177099999999</v>
      </c>
      <c r="BJ85" s="17">
        <v>20.884593299999999</v>
      </c>
      <c r="BK85" s="17">
        <v>1021.200514</v>
      </c>
    </row>
    <row r="86" spans="1:63" ht="27.75" customHeight="1" x14ac:dyDescent="0.25">
      <c r="A86" s="16" t="s">
        <v>6</v>
      </c>
      <c r="B86" s="16">
        <v>23</v>
      </c>
      <c r="C86" s="17" t="s">
        <v>48</v>
      </c>
      <c r="D86" s="17">
        <v>24</v>
      </c>
      <c r="E86" s="17" t="s">
        <v>60</v>
      </c>
      <c r="F86" s="17">
        <v>38.299999999999997</v>
      </c>
      <c r="G86" s="17">
        <v>28.7</v>
      </c>
      <c r="H86" s="17">
        <v>71.3</v>
      </c>
      <c r="I86" s="17">
        <v>1.6</v>
      </c>
      <c r="J86" s="17">
        <v>2.8</v>
      </c>
      <c r="K86" s="17">
        <v>1.3</v>
      </c>
      <c r="L86" s="17">
        <v>1.9</v>
      </c>
      <c r="M86" s="17">
        <v>32.96</v>
      </c>
      <c r="N86" s="17">
        <f t="shared" si="10"/>
        <v>16.347368421052632</v>
      </c>
      <c r="O86" s="17">
        <v>14</v>
      </c>
      <c r="P86" s="20"/>
      <c r="Q86" s="17">
        <v>19</v>
      </c>
      <c r="R86" s="17" t="s">
        <v>62</v>
      </c>
      <c r="S86" s="17">
        <v>9546</v>
      </c>
      <c r="T86" s="17">
        <v>10320</v>
      </c>
      <c r="U86" s="17">
        <v>6.4</v>
      </c>
      <c r="V86" s="17">
        <v>6.1</v>
      </c>
      <c r="W86" s="17">
        <v>6.1</v>
      </c>
      <c r="X86" s="17">
        <f t="shared" si="9"/>
        <v>6.2</v>
      </c>
      <c r="Y86" s="17">
        <v>121</v>
      </c>
      <c r="Z86" s="17">
        <v>82</v>
      </c>
      <c r="AA86" s="17">
        <v>75</v>
      </c>
      <c r="AB86" s="17">
        <v>109</v>
      </c>
      <c r="AC86" s="17">
        <v>82</v>
      </c>
      <c r="AD86" s="17">
        <v>9</v>
      </c>
      <c r="AE86" s="17">
        <v>10</v>
      </c>
      <c r="AF86" s="17">
        <v>126</v>
      </c>
      <c r="AG86" s="17">
        <v>76</v>
      </c>
      <c r="AH86" s="17">
        <v>72</v>
      </c>
      <c r="AI86" s="17">
        <v>112</v>
      </c>
      <c r="AJ86" s="17">
        <v>76</v>
      </c>
      <c r="AK86" s="17">
        <v>16</v>
      </c>
      <c r="AL86" s="17">
        <v>15</v>
      </c>
      <c r="AT86" s="17">
        <f t="shared" si="11"/>
        <v>104</v>
      </c>
      <c r="AU86" s="17">
        <f t="shared" si="11"/>
        <v>75.5</v>
      </c>
      <c r="AV86" s="17">
        <f t="shared" si="11"/>
        <v>90.5</v>
      </c>
      <c r="AW86" s="17">
        <f t="shared" si="11"/>
        <v>97</v>
      </c>
      <c r="AX86" s="17">
        <f t="shared" si="11"/>
        <v>42.5</v>
      </c>
      <c r="AY86" s="17">
        <f t="shared" si="11"/>
        <v>13</v>
      </c>
      <c r="AZ86" s="17">
        <f t="shared" si="11"/>
        <v>70.5</v>
      </c>
      <c r="BA86" s="17">
        <v>1.649332638</v>
      </c>
      <c r="BB86" s="17">
        <v>2.1556343060000001</v>
      </c>
      <c r="BC86" s="17">
        <v>0.51505277599999999</v>
      </c>
      <c r="BD86" s="17">
        <v>1.557279018</v>
      </c>
      <c r="BE86" s="17">
        <v>1.4152727249999999</v>
      </c>
      <c r="BF86" s="17">
        <v>0.51505277599999999</v>
      </c>
      <c r="BG86" s="17">
        <v>7.0421255990000002</v>
      </c>
      <c r="BH86" s="17">
        <v>0.394557137</v>
      </c>
      <c r="BI86" s="17">
        <v>13.934195770000001</v>
      </c>
      <c r="BJ86" s="17">
        <v>14.727356289999999</v>
      </c>
      <c r="BK86" s="17">
        <v>1032.4781069999999</v>
      </c>
    </row>
    <row r="87" spans="1:63" ht="27.75" customHeight="1" x14ac:dyDescent="0.25">
      <c r="A87" s="16" t="s">
        <v>7</v>
      </c>
      <c r="B87" s="16">
        <v>23</v>
      </c>
      <c r="C87" s="17" t="s">
        <v>48</v>
      </c>
      <c r="D87" s="17">
        <v>21</v>
      </c>
      <c r="E87" s="17" t="s">
        <v>61</v>
      </c>
      <c r="F87" s="17">
        <v>36.944444439999998</v>
      </c>
      <c r="G87" s="17">
        <v>30.3</v>
      </c>
      <c r="H87" s="17">
        <v>69.7</v>
      </c>
      <c r="I87" s="17">
        <v>1.98</v>
      </c>
      <c r="J87" s="17">
        <v>2.4300000000000002</v>
      </c>
      <c r="K87" s="17">
        <v>1.79</v>
      </c>
      <c r="L87" s="17">
        <v>2.0666666669999998</v>
      </c>
      <c r="M87" s="17">
        <v>52.61</v>
      </c>
      <c r="N87" s="17">
        <f t="shared" si="10"/>
        <v>24.456451608797348</v>
      </c>
      <c r="O87" s="17">
        <v>12</v>
      </c>
      <c r="P87" s="20"/>
      <c r="Q87" s="17">
        <v>20</v>
      </c>
      <c r="R87" s="17" t="s">
        <v>62</v>
      </c>
      <c r="S87" s="17">
        <v>3073.5</v>
      </c>
      <c r="T87" s="17">
        <v>3375</v>
      </c>
      <c r="U87" s="17">
        <v>6.2</v>
      </c>
      <c r="V87" s="17">
        <v>6.2</v>
      </c>
      <c r="W87" s="17">
        <v>6</v>
      </c>
      <c r="X87" s="17">
        <f t="shared" si="9"/>
        <v>6.1333333333333329</v>
      </c>
      <c r="Y87" s="17">
        <v>135</v>
      </c>
      <c r="Z87" s="17">
        <v>85</v>
      </c>
      <c r="AA87" s="17">
        <v>74</v>
      </c>
      <c r="AB87" s="17">
        <v>119</v>
      </c>
      <c r="AC87" s="17">
        <v>86</v>
      </c>
      <c r="AD87" s="17">
        <v>10</v>
      </c>
      <c r="AE87" s="17">
        <v>10</v>
      </c>
      <c r="AF87" s="17">
        <v>127</v>
      </c>
      <c r="AG87" s="17">
        <v>83</v>
      </c>
      <c r="AH87" s="17">
        <v>85</v>
      </c>
      <c r="AI87" s="17">
        <v>113</v>
      </c>
      <c r="AJ87" s="17">
        <v>85</v>
      </c>
      <c r="AK87" s="17">
        <v>6</v>
      </c>
      <c r="AL87" s="17">
        <v>11</v>
      </c>
      <c r="AT87" s="17">
        <f t="shared" si="11"/>
        <v>106</v>
      </c>
      <c r="AU87" s="17">
        <f t="shared" si="11"/>
        <v>78.5</v>
      </c>
      <c r="AV87" s="17">
        <f t="shared" si="11"/>
        <v>102</v>
      </c>
      <c r="AW87" s="17">
        <f t="shared" si="11"/>
        <v>99.5</v>
      </c>
      <c r="AX87" s="17">
        <f t="shared" si="11"/>
        <v>47.5</v>
      </c>
      <c r="AY87" s="17">
        <f t="shared" si="11"/>
        <v>8</v>
      </c>
      <c r="AZ87" s="17">
        <f t="shared" si="11"/>
        <v>69</v>
      </c>
      <c r="BA87" s="17">
        <v>1.2818297860000001</v>
      </c>
      <c r="BB87" s="17">
        <v>2.7995182330000001</v>
      </c>
      <c r="BC87" s="17">
        <v>2.7252162539999998</v>
      </c>
      <c r="BD87" s="17">
        <v>1.6959136990000001</v>
      </c>
      <c r="BE87" s="17">
        <v>1.63515627</v>
      </c>
      <c r="BF87" s="17">
        <v>1.0078009560000001</v>
      </c>
      <c r="BG87" s="17">
        <v>6.3535986910000002</v>
      </c>
      <c r="BH87" s="17">
        <v>1.0254290159999999</v>
      </c>
      <c r="BI87" s="17">
        <v>16.905567359999999</v>
      </c>
      <c r="BJ87" s="17">
        <v>18.07354655</v>
      </c>
      <c r="BK87" s="17">
        <v>921.66645410000001</v>
      </c>
    </row>
    <row r="88" spans="1:63" ht="27.75" customHeight="1" x14ac:dyDescent="0.25">
      <c r="A88" s="16" t="s">
        <v>8</v>
      </c>
      <c r="B88" s="16">
        <v>23</v>
      </c>
      <c r="C88" s="17" t="s">
        <v>48</v>
      </c>
      <c r="D88" s="17">
        <v>24</v>
      </c>
      <c r="E88" s="17" t="s">
        <v>61</v>
      </c>
      <c r="F88" s="20"/>
      <c r="G88" s="17">
        <v>34.299999999999997</v>
      </c>
      <c r="H88" s="17">
        <v>65.7</v>
      </c>
      <c r="I88" s="17">
        <v>2.06</v>
      </c>
      <c r="J88" s="17">
        <v>1.49</v>
      </c>
      <c r="K88" s="17">
        <v>2.2599999999999998</v>
      </c>
      <c r="L88" s="17">
        <v>1.9366666669999999</v>
      </c>
      <c r="M88" s="17">
        <v>26.94</v>
      </c>
      <c r="N88" s="17">
        <f t="shared" si="10"/>
        <v>12.910499137020569</v>
      </c>
      <c r="O88" s="17">
        <v>9</v>
      </c>
      <c r="P88" s="20"/>
      <c r="Q88" s="17">
        <v>13</v>
      </c>
      <c r="R88" s="17" t="s">
        <v>64</v>
      </c>
      <c r="S88" s="17">
        <v>1415</v>
      </c>
      <c r="T88" s="17">
        <v>4660</v>
      </c>
      <c r="U88" s="17">
        <v>6.2</v>
      </c>
      <c r="V88" s="17">
        <v>5.7</v>
      </c>
      <c r="W88" s="17">
        <v>5.7</v>
      </c>
      <c r="X88" s="17">
        <f t="shared" si="9"/>
        <v>5.8666666666666671</v>
      </c>
      <c r="Y88" s="17">
        <v>119</v>
      </c>
      <c r="Z88" s="17">
        <v>69</v>
      </c>
      <c r="AA88" s="17">
        <v>60</v>
      </c>
      <c r="AB88" s="17">
        <v>102</v>
      </c>
      <c r="AC88" s="17">
        <v>70</v>
      </c>
      <c r="AD88" s="17">
        <v>3</v>
      </c>
      <c r="AE88" s="17">
        <v>-4</v>
      </c>
      <c r="AF88" s="17">
        <v>121</v>
      </c>
      <c r="AG88" s="17">
        <v>76</v>
      </c>
      <c r="AH88" s="17">
        <v>62</v>
      </c>
      <c r="AI88" s="17">
        <v>106</v>
      </c>
      <c r="AJ88" s="17">
        <v>76</v>
      </c>
      <c r="AK88" s="17">
        <v>7</v>
      </c>
      <c r="AL88" s="17">
        <v>1</v>
      </c>
      <c r="AT88" s="17">
        <f t="shared" si="11"/>
        <v>95</v>
      </c>
      <c r="AU88" s="17">
        <f t="shared" si="11"/>
        <v>68</v>
      </c>
      <c r="AV88" s="17">
        <f t="shared" si="11"/>
        <v>82</v>
      </c>
      <c r="AW88" s="17">
        <f t="shared" si="11"/>
        <v>88</v>
      </c>
      <c r="AX88" s="17">
        <f t="shared" si="11"/>
        <v>39.5</v>
      </c>
      <c r="AY88" s="17">
        <f t="shared" si="11"/>
        <v>1.5</v>
      </c>
      <c r="AZ88" s="17">
        <f t="shared" si="11"/>
        <v>61</v>
      </c>
      <c r="BA88" s="17">
        <v>1.0424894140000001</v>
      </c>
      <c r="BB88" s="17">
        <v>1.9971749059999999</v>
      </c>
      <c r="BC88" s="17">
        <v>1.8888575169999999</v>
      </c>
      <c r="BD88" s="17">
        <v>1.3221294990000001</v>
      </c>
      <c r="BE88" s="17">
        <v>1.2275636489999999</v>
      </c>
      <c r="BF88" s="17">
        <v>0.61578606899999999</v>
      </c>
      <c r="BG88" s="17">
        <v>4.0133045269999998</v>
      </c>
      <c r="BH88" s="17">
        <v>0.483118981</v>
      </c>
      <c r="BI88" s="17">
        <v>14.80151487</v>
      </c>
      <c r="BJ88" s="17">
        <v>14.34731927</v>
      </c>
      <c r="BK88" s="17">
        <v>754.60311109999998</v>
      </c>
    </row>
    <row r="89" spans="1:63" ht="27.75" customHeight="1" x14ac:dyDescent="0.25">
      <c r="A89" s="16" t="s">
        <v>9</v>
      </c>
      <c r="B89" s="16">
        <v>23</v>
      </c>
      <c r="C89" s="17" t="s">
        <v>48</v>
      </c>
      <c r="D89" s="17">
        <v>22</v>
      </c>
      <c r="E89" s="17" t="s">
        <v>61</v>
      </c>
      <c r="F89" s="17">
        <v>31.5</v>
      </c>
      <c r="G89" s="17">
        <v>32.200000000000003</v>
      </c>
      <c r="H89" s="17">
        <v>67.8</v>
      </c>
      <c r="I89" s="17">
        <v>4.07</v>
      </c>
      <c r="J89" s="17">
        <v>3.31</v>
      </c>
      <c r="K89" s="17">
        <v>3.43</v>
      </c>
      <c r="L89" s="17">
        <v>3.6033333330000001</v>
      </c>
      <c r="M89" s="17">
        <v>61.97</v>
      </c>
      <c r="N89" s="17">
        <f t="shared" si="10"/>
        <v>16.197964848954481</v>
      </c>
      <c r="O89" s="17">
        <v>7</v>
      </c>
      <c r="P89" s="20"/>
      <c r="Q89" s="17">
        <v>17</v>
      </c>
      <c r="R89" s="17" t="s">
        <v>62</v>
      </c>
      <c r="S89" s="17">
        <v>520</v>
      </c>
      <c r="T89" s="17">
        <v>2100</v>
      </c>
      <c r="U89" s="17">
        <v>6.7</v>
      </c>
      <c r="V89" s="17">
        <v>6.7</v>
      </c>
      <c r="W89" s="17">
        <v>6.8</v>
      </c>
      <c r="X89" s="17">
        <f t="shared" si="9"/>
        <v>6.7333333333333334</v>
      </c>
      <c r="Y89" s="17">
        <v>133</v>
      </c>
      <c r="Z89" s="17">
        <v>83</v>
      </c>
      <c r="AA89" s="17">
        <v>84</v>
      </c>
      <c r="AB89" s="17">
        <v>115</v>
      </c>
      <c r="AC89" s="17">
        <v>88</v>
      </c>
      <c r="AD89" s="17">
        <v>-2</v>
      </c>
      <c r="AE89" s="17">
        <v>3</v>
      </c>
      <c r="AF89" s="17">
        <v>133</v>
      </c>
      <c r="AG89" s="17">
        <v>82</v>
      </c>
      <c r="AH89" s="17">
        <v>70</v>
      </c>
      <c r="AI89" s="17">
        <v>117</v>
      </c>
      <c r="AJ89" s="17">
        <v>82</v>
      </c>
      <c r="AK89" s="17">
        <v>11</v>
      </c>
      <c r="AL89" s="17">
        <v>8</v>
      </c>
      <c r="AT89" s="17">
        <f t="shared" si="11"/>
        <v>108</v>
      </c>
      <c r="AU89" s="17">
        <f t="shared" si="11"/>
        <v>83</v>
      </c>
      <c r="AV89" s="17">
        <f t="shared" si="11"/>
        <v>92.5</v>
      </c>
      <c r="AW89" s="17">
        <f t="shared" si="11"/>
        <v>102.5</v>
      </c>
      <c r="AX89" s="17">
        <f t="shared" si="11"/>
        <v>40</v>
      </c>
      <c r="AY89" s="17">
        <f t="shared" si="11"/>
        <v>7</v>
      </c>
      <c r="AZ89" s="17">
        <f t="shared" si="11"/>
        <v>70.5</v>
      </c>
      <c r="BA89" s="17">
        <v>1.5917866000000001</v>
      </c>
      <c r="BB89" s="17">
        <v>1.997424273</v>
      </c>
      <c r="BC89" s="17">
        <v>1.846341623</v>
      </c>
      <c r="BD89" s="17">
        <v>1.477505981</v>
      </c>
      <c r="BE89" s="17">
        <v>1.3099213430000001</v>
      </c>
      <c r="BF89" s="17">
        <v>0.486912709</v>
      </c>
      <c r="BG89" s="17">
        <v>6.4978922160000003</v>
      </c>
      <c r="BH89" s="17">
        <v>0.36369169000000001</v>
      </c>
      <c r="BI89" s="17">
        <v>14.71266093</v>
      </c>
      <c r="BJ89" s="17">
        <v>14.994531569999999</v>
      </c>
      <c r="BK89" s="17">
        <v>1058.6675660000001</v>
      </c>
    </row>
    <row r="90" spans="1:63" ht="27.75" customHeight="1" x14ac:dyDescent="0.25">
      <c r="A90" s="16" t="s">
        <v>10</v>
      </c>
      <c r="B90" s="16">
        <v>23</v>
      </c>
      <c r="C90" s="17" t="s">
        <v>48</v>
      </c>
      <c r="D90" s="17">
        <v>23</v>
      </c>
      <c r="E90" s="17" t="s">
        <v>60</v>
      </c>
      <c r="F90" s="17">
        <v>24.916573970000002</v>
      </c>
      <c r="G90" s="17">
        <v>34.5</v>
      </c>
      <c r="H90" s="17">
        <v>65.5</v>
      </c>
      <c r="I90" s="17">
        <v>4.62</v>
      </c>
      <c r="J90" s="17">
        <v>3.26</v>
      </c>
      <c r="K90" s="17">
        <v>3.63</v>
      </c>
      <c r="L90" s="17">
        <v>3.8366666669999998</v>
      </c>
      <c r="M90" s="17">
        <v>38.72</v>
      </c>
      <c r="N90" s="17">
        <f t="shared" si="10"/>
        <v>9.0920938305741004</v>
      </c>
      <c r="O90" s="17">
        <v>9</v>
      </c>
      <c r="P90" s="20"/>
      <c r="Q90" s="17">
        <v>15</v>
      </c>
      <c r="R90" s="17" t="s">
        <v>62</v>
      </c>
      <c r="S90" s="17">
        <v>3630</v>
      </c>
      <c r="T90" s="17">
        <v>3180</v>
      </c>
      <c r="U90" s="17">
        <v>5.7</v>
      </c>
      <c r="V90" s="17">
        <v>5.7</v>
      </c>
      <c r="W90" s="17">
        <v>5.7</v>
      </c>
      <c r="X90" s="17">
        <f t="shared" si="9"/>
        <v>5.7</v>
      </c>
      <c r="Y90" s="17">
        <v>136</v>
      </c>
      <c r="Z90" s="17">
        <v>82</v>
      </c>
      <c r="AA90" s="17">
        <v>83</v>
      </c>
      <c r="AB90" s="17">
        <v>114</v>
      </c>
      <c r="AC90" s="17">
        <v>83</v>
      </c>
      <c r="AD90" s="17">
        <v>-10</v>
      </c>
      <c r="AE90" s="17">
        <v>-6</v>
      </c>
      <c r="AF90" s="17">
        <v>121</v>
      </c>
      <c r="AG90" s="17">
        <v>81</v>
      </c>
      <c r="AH90" s="17">
        <v>83</v>
      </c>
      <c r="AI90" s="17">
        <v>105</v>
      </c>
      <c r="AJ90" s="17">
        <v>82</v>
      </c>
      <c r="AK90" s="17">
        <v>-10</v>
      </c>
      <c r="AL90" s="17">
        <v>-7</v>
      </c>
      <c r="AT90" s="17">
        <f t="shared" si="11"/>
        <v>101.5</v>
      </c>
      <c r="AU90" s="17">
        <f t="shared" si="11"/>
        <v>82</v>
      </c>
      <c r="AV90" s="17">
        <f t="shared" si="11"/>
        <v>98.5</v>
      </c>
      <c r="AW90" s="17">
        <f t="shared" si="11"/>
        <v>94</v>
      </c>
      <c r="AX90" s="17">
        <f t="shared" si="11"/>
        <v>36</v>
      </c>
      <c r="AY90" s="17">
        <f t="shared" si="11"/>
        <v>-8</v>
      </c>
      <c r="AZ90" s="17">
        <f t="shared" si="11"/>
        <v>57</v>
      </c>
      <c r="BA90" s="17">
        <v>2.237474969</v>
      </c>
      <c r="BB90" s="17">
        <v>2.627903753</v>
      </c>
      <c r="BC90" s="17">
        <v>2.496875256</v>
      </c>
      <c r="BD90" s="17">
        <v>1.676762342</v>
      </c>
      <c r="BE90" s="17">
        <v>1.5444665200000001</v>
      </c>
      <c r="BF90" s="17">
        <v>0.81828557000000002</v>
      </c>
      <c r="BG90" s="17">
        <v>7.3277048369999997</v>
      </c>
      <c r="BH90" s="17">
        <v>0.91162223899999995</v>
      </c>
      <c r="BI90" s="17">
        <v>19.56306082</v>
      </c>
      <c r="BJ90" s="17">
        <v>19.185830540000001</v>
      </c>
      <c r="BK90" s="17">
        <v>1281.9617940000001</v>
      </c>
    </row>
    <row r="91" spans="1:63" ht="27.75" customHeight="1" x14ac:dyDescent="0.25">
      <c r="A91" s="16" t="s">
        <v>11</v>
      </c>
      <c r="B91" s="16">
        <v>23</v>
      </c>
      <c r="C91" s="17" t="s">
        <v>48</v>
      </c>
      <c r="D91" s="17">
        <v>21</v>
      </c>
      <c r="E91" s="17" t="s">
        <v>61</v>
      </c>
      <c r="F91" s="17">
        <v>38</v>
      </c>
      <c r="G91" s="17">
        <v>37.299999999999997</v>
      </c>
      <c r="H91" s="17">
        <v>62.7</v>
      </c>
      <c r="I91" s="17">
        <v>3.64</v>
      </c>
      <c r="J91" s="17">
        <v>2.64</v>
      </c>
      <c r="K91" s="17">
        <v>3.8</v>
      </c>
      <c r="L91" s="17">
        <v>3.36</v>
      </c>
      <c r="M91" s="17">
        <v>47.92</v>
      </c>
      <c r="N91" s="17">
        <f t="shared" si="10"/>
        <v>13.261904761904763</v>
      </c>
      <c r="O91" s="17">
        <v>10</v>
      </c>
      <c r="P91" s="20"/>
      <c r="Q91" s="17">
        <v>18</v>
      </c>
      <c r="R91" s="17" t="s">
        <v>62</v>
      </c>
      <c r="S91" s="17">
        <v>2100</v>
      </c>
      <c r="T91" s="17">
        <v>2550</v>
      </c>
      <c r="U91" s="17">
        <v>6.4</v>
      </c>
      <c r="V91" s="17">
        <v>6.2</v>
      </c>
      <c r="W91" s="17">
        <v>6.3</v>
      </c>
      <c r="X91" s="17">
        <f t="shared" si="9"/>
        <v>6.3000000000000007</v>
      </c>
      <c r="Y91" s="17">
        <v>118</v>
      </c>
      <c r="Z91" s="17">
        <v>74</v>
      </c>
      <c r="AA91" s="17">
        <v>75</v>
      </c>
      <c r="AB91" s="17">
        <v>106</v>
      </c>
      <c r="AC91" s="17">
        <v>75</v>
      </c>
      <c r="AD91" s="17">
        <v>22</v>
      </c>
      <c r="AE91" s="17">
        <v>22</v>
      </c>
      <c r="AF91" s="17">
        <v>121</v>
      </c>
      <c r="AG91" s="17">
        <v>78</v>
      </c>
      <c r="AH91" s="17">
        <v>70</v>
      </c>
      <c r="AI91" s="17">
        <v>109</v>
      </c>
      <c r="AJ91" s="17">
        <v>78</v>
      </c>
      <c r="AK91" s="17">
        <v>20</v>
      </c>
      <c r="AL91" s="17">
        <v>18</v>
      </c>
      <c r="AT91" s="17">
        <f t="shared" si="11"/>
        <v>97.5</v>
      </c>
      <c r="AU91" s="17">
        <f t="shared" si="11"/>
        <v>76.5</v>
      </c>
      <c r="AV91" s="17">
        <f t="shared" si="11"/>
        <v>88</v>
      </c>
      <c r="AW91" s="17">
        <f t="shared" si="11"/>
        <v>92</v>
      </c>
      <c r="AX91" s="17">
        <f t="shared" si="11"/>
        <v>50</v>
      </c>
      <c r="AY91" s="17">
        <f t="shared" si="11"/>
        <v>21</v>
      </c>
      <c r="AZ91" s="17">
        <f t="shared" si="11"/>
        <v>69.5</v>
      </c>
      <c r="BA91" s="17">
        <v>1.0713551100000001</v>
      </c>
      <c r="BB91" s="17">
        <v>1.5278174790000001</v>
      </c>
      <c r="BC91" s="17">
        <v>1.4281407880000001</v>
      </c>
      <c r="BD91" s="17">
        <v>1.0986214080000001</v>
      </c>
      <c r="BE91" s="17">
        <v>0.95593969999999995</v>
      </c>
      <c r="BF91" s="17">
        <v>0.47228069900000003</v>
      </c>
      <c r="BG91" s="17">
        <v>5.8473214650000003</v>
      </c>
      <c r="BH91" s="17">
        <v>0.64230845000000003</v>
      </c>
      <c r="BI91" s="17">
        <v>12.461279149999999</v>
      </c>
      <c r="BJ91" s="17">
        <v>12.163892430000001</v>
      </c>
      <c r="BK91" s="17">
        <v>738.52482889999999</v>
      </c>
    </row>
    <row r="92" spans="1:63" ht="27.75" customHeight="1" x14ac:dyDescent="0.25">
      <c r="A92" s="16" t="s">
        <v>12</v>
      </c>
      <c r="B92" s="16">
        <v>23</v>
      </c>
      <c r="C92" s="17" t="s">
        <v>48</v>
      </c>
      <c r="D92" s="17">
        <v>29</v>
      </c>
      <c r="E92" s="17" t="s">
        <v>61</v>
      </c>
      <c r="F92" s="17">
        <v>34.9</v>
      </c>
      <c r="G92" s="17">
        <v>22.7</v>
      </c>
      <c r="H92" s="17">
        <v>77.3</v>
      </c>
      <c r="I92" s="17">
        <v>1.86</v>
      </c>
      <c r="J92" s="17">
        <v>1.64</v>
      </c>
      <c r="K92" s="17">
        <v>1.64</v>
      </c>
      <c r="L92" s="17">
        <v>1.713333333</v>
      </c>
      <c r="M92" s="17">
        <v>54.53</v>
      </c>
      <c r="N92" s="17">
        <f t="shared" si="10"/>
        <v>30.826848255219232</v>
      </c>
      <c r="O92" s="17">
        <v>10</v>
      </c>
      <c r="P92" s="20"/>
      <c r="Q92" s="17">
        <v>2</v>
      </c>
      <c r="R92" s="17" t="s">
        <v>64</v>
      </c>
      <c r="S92" s="17">
        <v>918</v>
      </c>
      <c r="T92" s="17">
        <v>5040</v>
      </c>
      <c r="U92" s="17">
        <v>5.7</v>
      </c>
      <c r="V92" s="17">
        <v>5.7</v>
      </c>
      <c r="X92" s="17">
        <f t="shared" si="9"/>
        <v>5.7</v>
      </c>
      <c r="Y92" s="17">
        <v>118</v>
      </c>
      <c r="Z92" s="17">
        <v>78</v>
      </c>
      <c r="AA92" s="17">
        <v>72</v>
      </c>
      <c r="AB92" s="17">
        <v>106</v>
      </c>
      <c r="AC92" s="17">
        <v>79</v>
      </c>
      <c r="AD92" s="17">
        <v>13</v>
      </c>
      <c r="AE92" s="17">
        <v>12</v>
      </c>
      <c r="AF92" s="17">
        <v>123</v>
      </c>
      <c r="AG92" s="17">
        <v>71</v>
      </c>
      <c r="AH92" s="17">
        <v>69</v>
      </c>
      <c r="AI92" s="17">
        <v>108</v>
      </c>
      <c r="AJ92" s="17">
        <v>71</v>
      </c>
      <c r="AK92" s="17">
        <v>16</v>
      </c>
      <c r="AL92" s="17">
        <v>13</v>
      </c>
      <c r="AT92" s="17">
        <f t="shared" si="11"/>
        <v>100.5</v>
      </c>
      <c r="AU92" s="17">
        <f t="shared" si="11"/>
        <v>71.5</v>
      </c>
      <c r="AV92" s="17">
        <f t="shared" si="11"/>
        <v>87.5</v>
      </c>
      <c r="AW92" s="17">
        <f t="shared" si="11"/>
        <v>93.5</v>
      </c>
      <c r="AX92" s="17">
        <f t="shared" si="11"/>
        <v>42</v>
      </c>
      <c r="AY92" s="17">
        <f t="shared" si="11"/>
        <v>14</v>
      </c>
      <c r="AZ92" s="17">
        <f t="shared" si="11"/>
        <v>68</v>
      </c>
      <c r="BA92" s="17">
        <v>1.0935917239999999</v>
      </c>
      <c r="BB92" s="17">
        <v>2.0932751829999998</v>
      </c>
      <c r="BC92" s="17">
        <v>2.0336406739999999</v>
      </c>
      <c r="BD92" s="17">
        <v>1.400895365</v>
      </c>
      <c r="BE92" s="17">
        <v>1.2910570299999999</v>
      </c>
      <c r="BF92" s="17">
        <v>0.73753279599999999</v>
      </c>
      <c r="BG92" s="17">
        <v>4.3780769060000004</v>
      </c>
      <c r="BH92" s="17">
        <v>0.46779526799999999</v>
      </c>
      <c r="BI92" s="17">
        <v>11.93103363</v>
      </c>
      <c r="BJ92" s="17">
        <v>13.82329472</v>
      </c>
      <c r="BK92" s="17">
        <v>769.86896260000003</v>
      </c>
    </row>
    <row r="93" spans="1:63" ht="27.75" customHeight="1" x14ac:dyDescent="0.25">
      <c r="A93" s="16" t="s">
        <v>13</v>
      </c>
      <c r="B93" s="16">
        <v>23</v>
      </c>
      <c r="C93" s="17" t="s">
        <v>48</v>
      </c>
      <c r="D93" s="17">
        <v>24</v>
      </c>
      <c r="E93" s="17" t="s">
        <v>61</v>
      </c>
      <c r="F93" s="17">
        <v>38.5</v>
      </c>
      <c r="G93" s="17">
        <v>33.700000000000003</v>
      </c>
      <c r="H93" s="17">
        <v>66.3</v>
      </c>
      <c r="I93" s="17">
        <v>2.59</v>
      </c>
      <c r="J93" s="17">
        <v>1.22</v>
      </c>
      <c r="K93" s="17">
        <v>2.23</v>
      </c>
      <c r="L93" s="17">
        <v>2.0133333329999998</v>
      </c>
      <c r="M93" s="17">
        <v>39.729999999999997</v>
      </c>
      <c r="N93" s="17">
        <f t="shared" si="10"/>
        <v>18.733443711876397</v>
      </c>
      <c r="O93" s="17">
        <v>7</v>
      </c>
      <c r="P93" s="20"/>
      <c r="Q93" s="17">
        <v>15</v>
      </c>
      <c r="R93" s="17" t="s">
        <v>62</v>
      </c>
      <c r="S93" s="17">
        <v>1608</v>
      </c>
      <c r="T93" s="17">
        <v>4350</v>
      </c>
      <c r="U93" s="17">
        <v>8.1</v>
      </c>
      <c r="V93" s="17">
        <v>7.8</v>
      </c>
      <c r="W93" s="17">
        <v>7.7</v>
      </c>
      <c r="X93" s="17">
        <f t="shared" si="9"/>
        <v>7.8666666666666663</v>
      </c>
      <c r="Y93" s="17">
        <v>143</v>
      </c>
      <c r="Z93" s="17">
        <v>87</v>
      </c>
      <c r="AA93" s="17">
        <v>83</v>
      </c>
      <c r="AB93" s="17">
        <v>126</v>
      </c>
      <c r="AC93" s="17">
        <v>89</v>
      </c>
      <c r="AD93" s="17">
        <v>19</v>
      </c>
      <c r="AE93" s="17">
        <v>23</v>
      </c>
      <c r="AF93" s="17">
        <v>143</v>
      </c>
      <c r="AG93" s="17">
        <v>83</v>
      </c>
      <c r="AH93" s="17">
        <v>64</v>
      </c>
      <c r="AI93" s="17">
        <v>125</v>
      </c>
      <c r="AJ93" s="17">
        <v>84</v>
      </c>
      <c r="AK93" s="17">
        <v>14</v>
      </c>
      <c r="AL93" s="17">
        <v>9</v>
      </c>
      <c r="AT93" s="17">
        <f t="shared" si="11"/>
        <v>115</v>
      </c>
      <c r="AU93" s="17">
        <f t="shared" si="11"/>
        <v>83</v>
      </c>
      <c r="AV93" s="17">
        <f t="shared" si="11"/>
        <v>95</v>
      </c>
      <c r="AW93" s="17">
        <f t="shared" si="11"/>
        <v>107</v>
      </c>
      <c r="AX93" s="17">
        <f t="shared" si="11"/>
        <v>51.5</v>
      </c>
      <c r="AY93" s="17">
        <f t="shared" si="11"/>
        <v>18.5</v>
      </c>
      <c r="AZ93" s="17">
        <f t="shared" si="11"/>
        <v>76</v>
      </c>
      <c r="BA93" s="17">
        <v>1.902904988</v>
      </c>
      <c r="BB93" s="17">
        <v>3.8587108579999998</v>
      </c>
      <c r="BC93" s="17">
        <v>3.752756668</v>
      </c>
      <c r="BD93" s="17">
        <v>2.5746704180000002</v>
      </c>
      <c r="BE93" s="17">
        <v>2.4857154100000001</v>
      </c>
      <c r="BF93" s="17">
        <v>1.2156151399999999</v>
      </c>
      <c r="BG93" s="17">
        <v>5.7412410520000003</v>
      </c>
      <c r="BH93" s="17">
        <v>0.45806071500000001</v>
      </c>
      <c r="BI93" s="17">
        <v>15.11337531</v>
      </c>
      <c r="BJ93" s="17">
        <v>19.330219469999999</v>
      </c>
      <c r="BK93" s="17">
        <v>1191.9387770000001</v>
      </c>
    </row>
    <row r="94" spans="1:63" ht="27.75" customHeight="1" x14ac:dyDescent="0.25">
      <c r="A94" s="16" t="s">
        <v>14</v>
      </c>
      <c r="B94" s="16">
        <v>23</v>
      </c>
      <c r="C94" s="17" t="s">
        <v>48</v>
      </c>
      <c r="D94" s="17">
        <v>23</v>
      </c>
      <c r="E94" s="17" t="s">
        <v>61</v>
      </c>
      <c r="F94" s="17">
        <v>33.299999999999997</v>
      </c>
      <c r="G94" s="17">
        <v>27.3</v>
      </c>
      <c r="H94" s="17">
        <v>72.7</v>
      </c>
      <c r="I94" s="17">
        <v>2.2000000000000002</v>
      </c>
      <c r="J94" s="17">
        <v>1.3</v>
      </c>
      <c r="K94" s="17">
        <v>1.21</v>
      </c>
      <c r="L94" s="17">
        <v>1.57</v>
      </c>
      <c r="M94" s="17">
        <v>23.92</v>
      </c>
      <c r="N94" s="17">
        <f t="shared" si="10"/>
        <v>14.235668789808917</v>
      </c>
      <c r="O94" s="17">
        <v>7</v>
      </c>
      <c r="P94" s="20"/>
      <c r="Q94" s="17">
        <v>30</v>
      </c>
      <c r="R94" s="17" t="s">
        <v>63</v>
      </c>
      <c r="S94" s="17">
        <v>167.5</v>
      </c>
      <c r="T94" s="17">
        <v>3060</v>
      </c>
      <c r="U94" s="17">
        <v>6.2</v>
      </c>
      <c r="V94" s="17">
        <v>6.4</v>
      </c>
      <c r="W94" s="17">
        <v>6.1</v>
      </c>
      <c r="X94" s="17">
        <f t="shared" si="9"/>
        <v>6.2333333333333343</v>
      </c>
      <c r="Y94" s="17">
        <v>124</v>
      </c>
      <c r="Z94" s="17">
        <v>72</v>
      </c>
      <c r="AA94" s="17">
        <v>84</v>
      </c>
      <c r="AB94" s="17">
        <v>104</v>
      </c>
      <c r="AC94" s="17">
        <v>74</v>
      </c>
      <c r="AD94" s="17">
        <v>-9</v>
      </c>
      <c r="AE94" s="17">
        <v>-5</v>
      </c>
      <c r="AF94" s="17">
        <v>114</v>
      </c>
      <c r="AG94" s="17">
        <v>69</v>
      </c>
      <c r="AH94" s="17">
        <v>75</v>
      </c>
      <c r="AI94" s="17">
        <v>99</v>
      </c>
      <c r="AJ94" s="17">
        <v>70</v>
      </c>
      <c r="AK94" s="17">
        <v>5</v>
      </c>
      <c r="AL94" s="17">
        <v>5</v>
      </c>
      <c r="AT94" s="17">
        <f t="shared" si="11"/>
        <v>93</v>
      </c>
      <c r="AU94" s="17">
        <f t="shared" si="11"/>
        <v>76.5</v>
      </c>
      <c r="AV94" s="17">
        <f t="shared" si="11"/>
        <v>89.5</v>
      </c>
      <c r="AW94" s="17">
        <f t="shared" si="11"/>
        <v>86.5</v>
      </c>
      <c r="AX94" s="17">
        <f t="shared" si="11"/>
        <v>30.5</v>
      </c>
      <c r="AY94" s="17">
        <f t="shared" si="11"/>
        <v>0</v>
      </c>
      <c r="AZ94" s="17">
        <f t="shared" si="11"/>
        <v>59.5</v>
      </c>
      <c r="BA94" s="17">
        <v>2.0343362979999999</v>
      </c>
      <c r="BB94" s="17">
        <v>2.5288416420000002</v>
      </c>
      <c r="BC94" s="17">
        <v>2.3706898430000001</v>
      </c>
      <c r="BD94" s="17">
        <v>1.6181762239999999</v>
      </c>
      <c r="BE94" s="17">
        <v>1.4681690380000001</v>
      </c>
      <c r="BF94" s="17">
        <v>0.83556617600000005</v>
      </c>
      <c r="BG94" s="17">
        <v>7.027733123</v>
      </c>
      <c r="BH94" s="17">
        <v>1.1959921140000001</v>
      </c>
      <c r="BI94" s="17">
        <v>19.37446302</v>
      </c>
      <c r="BJ94" s="17">
        <v>18.575010370000001</v>
      </c>
      <c r="BK94" s="17">
        <v>1124.357006</v>
      </c>
    </row>
    <row r="95" spans="1:63" ht="27.75" customHeight="1" x14ac:dyDescent="0.25">
      <c r="A95" s="16" t="s">
        <v>15</v>
      </c>
      <c r="B95" s="16">
        <v>23</v>
      </c>
      <c r="C95" s="17" t="s">
        <v>48</v>
      </c>
      <c r="D95" s="17">
        <v>22</v>
      </c>
      <c r="E95" s="17" t="s">
        <v>60</v>
      </c>
      <c r="F95" s="17">
        <v>45.3</v>
      </c>
      <c r="G95" s="17">
        <v>17.3</v>
      </c>
      <c r="H95" s="17">
        <v>82.7</v>
      </c>
      <c r="I95" s="17">
        <v>1.8</v>
      </c>
      <c r="J95" s="17">
        <v>1.07</v>
      </c>
      <c r="K95" s="17">
        <v>1.94</v>
      </c>
      <c r="L95" s="17">
        <v>1.6033333329999999</v>
      </c>
      <c r="M95" s="17">
        <v>34.11</v>
      </c>
      <c r="N95" s="17">
        <f t="shared" si="10"/>
        <v>20.274428278851232</v>
      </c>
      <c r="O95" s="17">
        <v>8</v>
      </c>
      <c r="P95" s="20"/>
      <c r="Q95" s="17">
        <v>17</v>
      </c>
      <c r="R95" s="17" t="s">
        <v>62</v>
      </c>
      <c r="S95" s="17">
        <v>712</v>
      </c>
      <c r="T95" s="17">
        <v>2820</v>
      </c>
      <c r="U95" s="17">
        <v>4.8</v>
      </c>
      <c r="V95" s="17">
        <v>5.0999999999999996</v>
      </c>
      <c r="W95" s="17">
        <v>4.7</v>
      </c>
      <c r="X95" s="17">
        <f t="shared" si="9"/>
        <v>4.8666666666666663</v>
      </c>
      <c r="Y95" s="17">
        <v>130</v>
      </c>
      <c r="Z95" s="17">
        <v>79</v>
      </c>
      <c r="AA95" s="17">
        <v>71</v>
      </c>
      <c r="AB95" s="17">
        <v>111</v>
      </c>
      <c r="AC95" s="17">
        <v>79</v>
      </c>
      <c r="AD95" s="17">
        <v>-4</v>
      </c>
      <c r="AE95" s="17">
        <v>-6</v>
      </c>
      <c r="AF95" s="17">
        <v>120</v>
      </c>
      <c r="AG95" s="17">
        <v>71</v>
      </c>
      <c r="AH95" s="17">
        <v>76</v>
      </c>
      <c r="AI95" s="17">
        <v>101</v>
      </c>
      <c r="AJ95" s="17">
        <v>72</v>
      </c>
      <c r="AK95" s="17">
        <v>-12</v>
      </c>
      <c r="AL95" s="17">
        <v>-12</v>
      </c>
      <c r="AT95" s="17">
        <f t="shared" si="11"/>
        <v>99.5</v>
      </c>
      <c r="AU95" s="17">
        <f t="shared" si="11"/>
        <v>71</v>
      </c>
      <c r="AV95" s="17">
        <f t="shared" si="11"/>
        <v>93.5</v>
      </c>
      <c r="AW95" s="17">
        <f t="shared" si="11"/>
        <v>90</v>
      </c>
      <c r="AX95" s="17">
        <f t="shared" si="11"/>
        <v>34</v>
      </c>
      <c r="AY95" s="17">
        <f t="shared" si="11"/>
        <v>-9</v>
      </c>
      <c r="AZ95" s="17">
        <f t="shared" si="11"/>
        <v>54</v>
      </c>
      <c r="BA95" s="17">
        <v>1.488430213</v>
      </c>
      <c r="BB95" s="17">
        <v>1.7135597819999999</v>
      </c>
      <c r="BC95" s="17">
        <v>0.48887003899999998</v>
      </c>
      <c r="BD95" s="17">
        <v>1.244891033</v>
      </c>
      <c r="BE95" s="17">
        <v>1.1096445180000001</v>
      </c>
      <c r="BF95" s="17">
        <v>0.48887003899999998</v>
      </c>
      <c r="BG95" s="17">
        <v>5.9588524439999997</v>
      </c>
      <c r="BH95" s="17">
        <v>0.419291531</v>
      </c>
      <c r="BI95" s="17">
        <v>16.616365259999998</v>
      </c>
      <c r="BJ95" s="17">
        <v>13.868871110000001</v>
      </c>
      <c r="BK95" s="17">
        <v>964.21851040000001</v>
      </c>
    </row>
    <row r="96" spans="1:63" ht="27.75" customHeight="1" x14ac:dyDescent="0.25">
      <c r="A96" s="16" t="s">
        <v>16</v>
      </c>
      <c r="B96" s="16">
        <v>23</v>
      </c>
      <c r="C96" s="17" t="s">
        <v>48</v>
      </c>
      <c r="D96" s="17">
        <v>24</v>
      </c>
      <c r="E96" s="17" t="s">
        <v>60</v>
      </c>
      <c r="F96" s="17">
        <v>39.700000000000003</v>
      </c>
      <c r="G96" s="17">
        <v>24.3</v>
      </c>
      <c r="H96" s="17">
        <v>75.7</v>
      </c>
      <c r="I96" s="17">
        <v>1.43</v>
      </c>
      <c r="J96" s="17">
        <v>0.77</v>
      </c>
      <c r="K96" s="17">
        <v>0.91</v>
      </c>
      <c r="L96" s="17">
        <v>1.036666667</v>
      </c>
      <c r="M96" s="17">
        <v>44.65</v>
      </c>
      <c r="N96" s="17">
        <f t="shared" si="10"/>
        <v>42.070739535990114</v>
      </c>
      <c r="O96" s="17">
        <v>7</v>
      </c>
      <c r="P96" s="20"/>
      <c r="Q96" s="17">
        <v>19</v>
      </c>
      <c r="R96" s="17" t="s">
        <v>62</v>
      </c>
      <c r="S96" s="17">
        <v>1676</v>
      </c>
      <c r="T96" s="17">
        <v>2160</v>
      </c>
      <c r="U96" s="17">
        <v>5.8</v>
      </c>
      <c r="V96" s="17">
        <v>5.6</v>
      </c>
      <c r="W96" s="17">
        <v>5.6</v>
      </c>
      <c r="X96" s="17">
        <f t="shared" si="9"/>
        <v>5.666666666666667</v>
      </c>
      <c r="Y96" s="17">
        <v>117</v>
      </c>
      <c r="Z96" s="17">
        <v>67</v>
      </c>
      <c r="AA96" s="17">
        <v>70</v>
      </c>
      <c r="AB96" s="17">
        <v>100</v>
      </c>
      <c r="AC96" s="17">
        <v>67</v>
      </c>
      <c r="AD96" s="17">
        <v>4</v>
      </c>
      <c r="AE96" s="17">
        <v>1</v>
      </c>
      <c r="AF96" s="17">
        <v>107</v>
      </c>
      <c r="AG96" s="17">
        <v>70</v>
      </c>
      <c r="AH96" s="17">
        <v>73</v>
      </c>
      <c r="AI96" s="17">
        <v>95</v>
      </c>
      <c r="AJ96" s="17">
        <v>71</v>
      </c>
      <c r="AK96" s="17">
        <v>1</v>
      </c>
      <c r="AL96" s="17">
        <v>1</v>
      </c>
      <c r="AT96" s="17">
        <f t="shared" si="11"/>
        <v>87</v>
      </c>
      <c r="AU96" s="17">
        <f t="shared" si="11"/>
        <v>70</v>
      </c>
      <c r="AV96" s="17">
        <f t="shared" si="11"/>
        <v>86.5</v>
      </c>
      <c r="AW96" s="17">
        <f t="shared" si="11"/>
        <v>81</v>
      </c>
      <c r="AX96" s="17">
        <f t="shared" si="11"/>
        <v>37.5</v>
      </c>
      <c r="AY96" s="17">
        <f t="shared" si="11"/>
        <v>1</v>
      </c>
      <c r="AZ96" s="17">
        <f t="shared" si="11"/>
        <v>54</v>
      </c>
      <c r="BA96" s="17">
        <v>1.2619289549999999</v>
      </c>
      <c r="BB96" s="17">
        <v>1.8148704470000001</v>
      </c>
      <c r="BC96" s="17">
        <v>1.6682132220000001</v>
      </c>
      <c r="BD96" s="17">
        <v>1.2897025660000001</v>
      </c>
      <c r="BE96" s="17">
        <v>1.1509423560000001</v>
      </c>
      <c r="BF96" s="17">
        <v>0.733858291</v>
      </c>
      <c r="BG96" s="17">
        <v>5.1449263800000002</v>
      </c>
      <c r="BH96" s="17">
        <v>0.47296364000000002</v>
      </c>
      <c r="BI96" s="17">
        <v>12.67993667</v>
      </c>
      <c r="BJ96" s="17">
        <v>13.15884469</v>
      </c>
      <c r="BK96" s="17">
        <v>786.28223119999996</v>
      </c>
    </row>
    <row r="97" spans="1:63" ht="27.75" customHeight="1" x14ac:dyDescent="0.25">
      <c r="A97" s="16" t="s">
        <v>17</v>
      </c>
      <c r="B97" s="16">
        <v>23</v>
      </c>
      <c r="C97" s="17" t="s">
        <v>48</v>
      </c>
      <c r="D97" s="17">
        <v>24</v>
      </c>
      <c r="E97" s="17" t="s">
        <v>61</v>
      </c>
      <c r="F97" s="17">
        <v>31.141868509999998</v>
      </c>
      <c r="G97" s="17">
        <v>33.299999999999997</v>
      </c>
      <c r="H97" s="17">
        <v>66.7</v>
      </c>
      <c r="I97" s="17">
        <v>2.48</v>
      </c>
      <c r="J97" s="17">
        <v>4.17</v>
      </c>
      <c r="K97" s="17">
        <v>3.41</v>
      </c>
      <c r="L97" s="17">
        <v>3.3533333330000001</v>
      </c>
      <c r="M97" s="17">
        <v>46.38</v>
      </c>
      <c r="N97" s="17">
        <f t="shared" si="10"/>
        <v>12.831013917875845</v>
      </c>
      <c r="O97" s="17">
        <v>11</v>
      </c>
      <c r="P97" s="20"/>
      <c r="Q97" s="17">
        <v>19</v>
      </c>
      <c r="R97" s="17" t="s">
        <v>62</v>
      </c>
      <c r="S97" s="17">
        <v>120</v>
      </c>
      <c r="T97" s="17">
        <v>3675</v>
      </c>
      <c r="U97" s="17">
        <v>4.7</v>
      </c>
      <c r="V97" s="17">
        <v>4.7</v>
      </c>
      <c r="W97" s="17">
        <v>4.5</v>
      </c>
      <c r="X97" s="17">
        <f t="shared" si="9"/>
        <v>4.6333333333333337</v>
      </c>
      <c r="Y97" s="17">
        <v>109</v>
      </c>
      <c r="Z97" s="17">
        <v>66</v>
      </c>
      <c r="AA97" s="17">
        <v>72</v>
      </c>
      <c r="AB97" s="17">
        <v>96</v>
      </c>
      <c r="AC97" s="17">
        <v>68</v>
      </c>
      <c r="AD97" s="17">
        <v>15</v>
      </c>
      <c r="AE97" s="17">
        <v>13</v>
      </c>
      <c r="AF97" s="17">
        <v>101</v>
      </c>
      <c r="AG97" s="17">
        <v>62</v>
      </c>
      <c r="AH97" s="17">
        <v>71</v>
      </c>
      <c r="AI97" s="17">
        <v>90</v>
      </c>
      <c r="AJ97" s="17">
        <v>63</v>
      </c>
      <c r="AK97" s="17">
        <v>17</v>
      </c>
      <c r="AL97" s="17">
        <v>15</v>
      </c>
      <c r="AT97" s="17">
        <f t="shared" si="11"/>
        <v>83.5</v>
      </c>
      <c r="AU97" s="17">
        <f t="shared" si="11"/>
        <v>67</v>
      </c>
      <c r="AV97" s="17">
        <f t="shared" si="11"/>
        <v>83.5</v>
      </c>
      <c r="AW97" s="17">
        <f t="shared" si="11"/>
        <v>79</v>
      </c>
      <c r="AX97" s="17">
        <f t="shared" si="11"/>
        <v>39</v>
      </c>
      <c r="AY97" s="17">
        <f t="shared" si="11"/>
        <v>15</v>
      </c>
      <c r="AZ97" s="17">
        <f t="shared" si="11"/>
        <v>58</v>
      </c>
      <c r="BA97" s="17">
        <v>1.005736813</v>
      </c>
      <c r="BB97" s="17">
        <v>1.90841277</v>
      </c>
      <c r="BC97" s="17">
        <v>1.853758419</v>
      </c>
      <c r="BD97" s="17">
        <v>1.3871170690000001</v>
      </c>
      <c r="BE97" s="17">
        <v>1.2804719870000001</v>
      </c>
      <c r="BF97" s="17">
        <v>0.53173969399999998</v>
      </c>
      <c r="BG97" s="17">
        <v>7.150797893</v>
      </c>
      <c r="BH97" s="17">
        <v>0.63035354099999996</v>
      </c>
      <c r="BI97" s="17">
        <v>14.50488328</v>
      </c>
      <c r="BJ97" s="17">
        <v>13.1774819</v>
      </c>
      <c r="BK97" s="17">
        <v>734.35132190000002</v>
      </c>
    </row>
    <row r="98" spans="1:63" ht="27.75" customHeight="1" x14ac:dyDescent="0.25">
      <c r="A98" s="16" t="s">
        <v>18</v>
      </c>
      <c r="B98" s="16">
        <v>23</v>
      </c>
      <c r="C98" s="17" t="s">
        <v>48</v>
      </c>
      <c r="D98" s="17">
        <v>25</v>
      </c>
      <c r="E98" s="17" t="s">
        <v>61</v>
      </c>
      <c r="F98" s="17">
        <v>45.8</v>
      </c>
      <c r="G98" s="17">
        <v>18.399999999999999</v>
      </c>
      <c r="H98" s="17">
        <v>81.599999999999994</v>
      </c>
      <c r="I98" s="17">
        <v>1.31</v>
      </c>
      <c r="J98" s="17">
        <v>1.28</v>
      </c>
      <c r="K98" s="17">
        <v>1.31</v>
      </c>
      <c r="L98" s="17">
        <v>1.3</v>
      </c>
      <c r="M98" s="17">
        <v>38.090000000000003</v>
      </c>
      <c r="N98" s="17">
        <f t="shared" si="10"/>
        <v>28.300000000000004</v>
      </c>
      <c r="O98" s="17">
        <v>18</v>
      </c>
      <c r="P98" s="20"/>
      <c r="Q98" s="17">
        <v>29</v>
      </c>
      <c r="R98" s="17" t="s">
        <v>63</v>
      </c>
      <c r="S98" s="17">
        <v>2310</v>
      </c>
      <c r="T98" s="17">
        <v>3210</v>
      </c>
      <c r="U98" s="17">
        <v>5.8</v>
      </c>
      <c r="V98" s="17">
        <v>5.7</v>
      </c>
      <c r="W98" s="17">
        <v>5.7</v>
      </c>
      <c r="X98" s="17">
        <f t="shared" si="9"/>
        <v>5.7333333333333334</v>
      </c>
      <c r="Y98" s="17">
        <v>124</v>
      </c>
      <c r="Z98" s="17">
        <v>70</v>
      </c>
      <c r="AA98" s="17">
        <v>74</v>
      </c>
      <c r="AB98" s="17">
        <v>104</v>
      </c>
      <c r="AC98" s="17">
        <v>70</v>
      </c>
      <c r="AD98" s="17">
        <v>0</v>
      </c>
      <c r="AE98" s="17">
        <v>0</v>
      </c>
      <c r="AF98" s="17">
        <v>122</v>
      </c>
      <c r="AG98" s="17">
        <v>67</v>
      </c>
      <c r="AH98" s="17">
        <v>70</v>
      </c>
      <c r="AI98" s="17">
        <v>102</v>
      </c>
      <c r="AJ98" s="17">
        <v>67</v>
      </c>
      <c r="AK98" s="17">
        <v>0</v>
      </c>
      <c r="AL98" s="17">
        <v>-2</v>
      </c>
      <c r="AT98" s="17">
        <f t="shared" si="11"/>
        <v>96</v>
      </c>
      <c r="AU98" s="17">
        <f t="shared" si="11"/>
        <v>70.5</v>
      </c>
      <c r="AV98" s="17">
        <f t="shared" si="11"/>
        <v>87</v>
      </c>
      <c r="AW98" s="17">
        <f t="shared" si="11"/>
        <v>86</v>
      </c>
      <c r="AX98" s="17">
        <f t="shared" si="11"/>
        <v>33.5</v>
      </c>
      <c r="AY98" s="17">
        <f t="shared" si="11"/>
        <v>0</v>
      </c>
      <c r="AZ98" s="17">
        <f t="shared" si="11"/>
        <v>60</v>
      </c>
      <c r="BA98" s="17">
        <v>1.206223507</v>
      </c>
      <c r="BB98" s="17">
        <v>3.1178080480000001</v>
      </c>
      <c r="BC98" s="17">
        <v>2.9527463319999998</v>
      </c>
      <c r="BD98" s="17">
        <v>1.7017014509999999</v>
      </c>
      <c r="BE98" s="17">
        <v>1.5538943190000001</v>
      </c>
      <c r="BF98" s="17">
        <v>1.2156151399999999</v>
      </c>
      <c r="BG98" s="17">
        <v>6.9163028100000004</v>
      </c>
      <c r="BH98" s="17">
        <v>0.72352234699999995</v>
      </c>
      <c r="BI98" s="17">
        <v>15.737632</v>
      </c>
      <c r="BJ98" s="17">
        <v>19.451195739999999</v>
      </c>
      <c r="BK98" s="17">
        <v>916.23424450000005</v>
      </c>
    </row>
    <row r="99" spans="1:63" ht="27.75" customHeight="1" x14ac:dyDescent="0.25">
      <c r="A99" s="16" t="s">
        <v>19</v>
      </c>
      <c r="B99" s="16">
        <v>23</v>
      </c>
      <c r="C99" s="17" t="s">
        <v>48</v>
      </c>
      <c r="D99" s="17">
        <v>21</v>
      </c>
      <c r="E99" s="17" t="s">
        <v>61</v>
      </c>
      <c r="F99" s="17">
        <v>30.3</v>
      </c>
      <c r="G99" s="17">
        <v>35.700000000000003</v>
      </c>
      <c r="H99" s="17">
        <v>64.3</v>
      </c>
      <c r="I99" s="17">
        <v>2.62</v>
      </c>
      <c r="J99" s="17">
        <v>2</v>
      </c>
      <c r="K99" s="17">
        <v>2.73</v>
      </c>
      <c r="L99" s="17">
        <v>2.4500000000000002</v>
      </c>
      <c r="M99" s="17">
        <v>30.78</v>
      </c>
      <c r="N99" s="17">
        <f t="shared" si="10"/>
        <v>11.56326530612245</v>
      </c>
      <c r="O99" s="17">
        <v>10</v>
      </c>
      <c r="P99" s="20"/>
      <c r="Q99" s="17">
        <v>18</v>
      </c>
      <c r="R99" s="17" t="s">
        <v>62</v>
      </c>
      <c r="S99" s="17">
        <v>852</v>
      </c>
      <c r="T99" s="17">
        <v>2700</v>
      </c>
      <c r="U99" s="17">
        <v>6</v>
      </c>
      <c r="V99" s="17">
        <v>6.1</v>
      </c>
      <c r="W99" s="17">
        <v>6</v>
      </c>
      <c r="X99" s="17">
        <f t="shared" si="9"/>
        <v>6.0333333333333341</v>
      </c>
      <c r="Y99" s="17">
        <v>138</v>
      </c>
      <c r="Z99" s="17">
        <v>80</v>
      </c>
      <c r="AA99" s="17">
        <v>78</v>
      </c>
      <c r="AB99" s="17">
        <v>119</v>
      </c>
      <c r="AC99" s="17">
        <v>82</v>
      </c>
      <c r="AD99" s="17">
        <v>14</v>
      </c>
      <c r="AE99" s="17">
        <v>16</v>
      </c>
      <c r="AF99" s="17">
        <v>142</v>
      </c>
      <c r="AG99" s="17">
        <v>79</v>
      </c>
      <c r="AH99" s="17">
        <v>75</v>
      </c>
      <c r="AI99" s="17">
        <v>121</v>
      </c>
      <c r="AJ99" s="17">
        <v>80</v>
      </c>
      <c r="AK99" s="17">
        <v>12</v>
      </c>
      <c r="AL99" s="17">
        <v>13</v>
      </c>
      <c r="AM99" s="17">
        <v>131</v>
      </c>
      <c r="AN99" s="17">
        <v>78</v>
      </c>
      <c r="AO99" s="17">
        <v>82</v>
      </c>
      <c r="AP99" s="17">
        <v>112</v>
      </c>
      <c r="AQ99" s="17">
        <v>79</v>
      </c>
      <c r="AR99" s="17">
        <v>3</v>
      </c>
      <c r="AS99" s="17">
        <v>6</v>
      </c>
      <c r="AT99" s="17">
        <f t="shared" si="11"/>
        <v>117.66666666666667</v>
      </c>
      <c r="AU99" s="17">
        <f t="shared" si="11"/>
        <v>78.333333333333329</v>
      </c>
      <c r="AV99" s="17">
        <f t="shared" si="11"/>
        <v>92</v>
      </c>
      <c r="AW99" s="17">
        <f t="shared" si="11"/>
        <v>105</v>
      </c>
      <c r="AX99" s="17">
        <f t="shared" si="11"/>
        <v>57.666666666666664</v>
      </c>
      <c r="AY99" s="17">
        <f t="shared" si="11"/>
        <v>10.333333333333334</v>
      </c>
      <c r="AZ99" s="17">
        <f t="shared" si="11"/>
        <v>53.666666666666664</v>
      </c>
      <c r="BA99" s="17">
        <v>1.8363545859999999</v>
      </c>
      <c r="BB99" s="17">
        <v>2.6964808210000002</v>
      </c>
      <c r="BC99" s="17">
        <v>0.55165525800000004</v>
      </c>
      <c r="BD99" s="17">
        <v>2.2896789310000001</v>
      </c>
      <c r="BE99" s="17">
        <v>2.1210949129999999</v>
      </c>
      <c r="BF99" s="17">
        <v>0.55165525800000004</v>
      </c>
      <c r="BG99" s="17">
        <v>5.6983867029999997</v>
      </c>
      <c r="BH99" s="17">
        <v>0.89538781599999995</v>
      </c>
      <c r="BI99" s="17">
        <v>14.149412659999999</v>
      </c>
      <c r="BJ99" s="17">
        <v>19.296563290000002</v>
      </c>
      <c r="BK99" s="17">
        <v>1144.9694460000001</v>
      </c>
    </row>
    <row r="100" spans="1:63" ht="27.75" customHeight="1" x14ac:dyDescent="0.25">
      <c r="A100" s="16" t="s">
        <v>20</v>
      </c>
      <c r="B100" s="16">
        <v>23</v>
      </c>
      <c r="C100" s="17" t="s">
        <v>48</v>
      </c>
      <c r="D100" s="17">
        <v>23</v>
      </c>
      <c r="E100" s="17" t="s">
        <v>60</v>
      </c>
      <c r="F100" s="17">
        <v>33.799999999999997</v>
      </c>
      <c r="G100" s="17">
        <v>38.9</v>
      </c>
      <c r="H100" s="17">
        <v>61.1</v>
      </c>
      <c r="I100" s="17">
        <v>1.34</v>
      </c>
      <c r="J100" s="17">
        <v>2.36</v>
      </c>
      <c r="K100" s="17">
        <v>2.91</v>
      </c>
      <c r="L100" s="17">
        <v>2.2033333329999998</v>
      </c>
      <c r="M100" s="17">
        <v>33.72</v>
      </c>
      <c r="N100" s="17">
        <f t="shared" si="10"/>
        <v>14.304084722436322</v>
      </c>
      <c r="O100" s="17">
        <v>15</v>
      </c>
      <c r="P100" s="20"/>
      <c r="Q100" s="17">
        <v>15</v>
      </c>
      <c r="R100" s="17" t="s">
        <v>62</v>
      </c>
      <c r="S100" s="17">
        <v>2442.5</v>
      </c>
      <c r="T100" s="17">
        <v>3900</v>
      </c>
      <c r="U100" s="17">
        <v>5.5</v>
      </c>
      <c r="V100" s="17">
        <v>5.8</v>
      </c>
      <c r="W100" s="17">
        <v>5.7</v>
      </c>
      <c r="X100" s="17">
        <f t="shared" si="9"/>
        <v>5.666666666666667</v>
      </c>
      <c r="Y100" s="17">
        <v>113</v>
      </c>
      <c r="Z100" s="17">
        <v>63</v>
      </c>
      <c r="AA100" s="17">
        <v>68</v>
      </c>
      <c r="AB100" s="17">
        <v>99</v>
      </c>
      <c r="AC100" s="17">
        <v>63</v>
      </c>
      <c r="AD100" s="17">
        <v>20</v>
      </c>
      <c r="AE100" s="17">
        <v>17</v>
      </c>
      <c r="AF100" s="17">
        <v>92</v>
      </c>
      <c r="AG100" s="17">
        <v>63</v>
      </c>
      <c r="AH100" s="17">
        <v>69</v>
      </c>
      <c r="AI100" s="17">
        <v>84</v>
      </c>
      <c r="AJ100" s="17">
        <v>63</v>
      </c>
      <c r="AK100" s="17">
        <v>15</v>
      </c>
      <c r="AL100" s="17">
        <v>12</v>
      </c>
      <c r="AT100" s="17">
        <f t="shared" si="11"/>
        <v>77.5</v>
      </c>
      <c r="AU100" s="17">
        <f t="shared" si="11"/>
        <v>65.5</v>
      </c>
      <c r="AV100" s="17">
        <f t="shared" si="11"/>
        <v>84</v>
      </c>
      <c r="AW100" s="17">
        <f t="shared" si="11"/>
        <v>73.5</v>
      </c>
      <c r="AX100" s="17">
        <f t="shared" si="11"/>
        <v>41.5</v>
      </c>
      <c r="AY100" s="17">
        <f t="shared" si="11"/>
        <v>16</v>
      </c>
      <c r="AZ100" s="17">
        <f t="shared" si="11"/>
        <v>52</v>
      </c>
      <c r="BA100" s="17">
        <v>1.068163524</v>
      </c>
      <c r="BB100" s="17">
        <v>1.723182049</v>
      </c>
      <c r="BC100" s="17">
        <v>1.5834158490000001</v>
      </c>
      <c r="BD100" s="17">
        <v>1.219311196</v>
      </c>
      <c r="BE100" s="17">
        <v>1.092196393</v>
      </c>
      <c r="BF100" s="17">
        <v>0.53155587100000001</v>
      </c>
      <c r="BG100" s="17">
        <v>4.8394347590000004</v>
      </c>
      <c r="BH100" s="17">
        <v>0.51163645400000002</v>
      </c>
      <c r="BI100" s="17">
        <v>11.832948719999999</v>
      </c>
      <c r="BJ100" s="17">
        <v>12.575365250000001</v>
      </c>
      <c r="BK100" s="17">
        <v>755.18726979999997</v>
      </c>
    </row>
    <row r="101" spans="1:63" ht="27.75" customHeight="1" x14ac:dyDescent="0.25">
      <c r="A101" s="16" t="s">
        <v>21</v>
      </c>
      <c r="B101" s="16">
        <v>23</v>
      </c>
      <c r="C101" s="17" t="s">
        <v>48</v>
      </c>
      <c r="D101" s="17">
        <v>23</v>
      </c>
      <c r="E101" s="17" t="s">
        <v>60</v>
      </c>
      <c r="F101" s="17">
        <v>26.2</v>
      </c>
      <c r="G101" s="17">
        <v>40.700000000000003</v>
      </c>
      <c r="H101" s="17">
        <v>59.3</v>
      </c>
      <c r="I101" s="17">
        <v>2.73</v>
      </c>
      <c r="J101" s="17">
        <v>2.2799999999999998</v>
      </c>
      <c r="K101" s="17">
        <v>2.27</v>
      </c>
      <c r="L101" s="17">
        <v>2.4266666670000001</v>
      </c>
      <c r="M101" s="17">
        <v>46.36</v>
      </c>
      <c r="N101" s="17">
        <f t="shared" si="10"/>
        <v>18.104395601771373</v>
      </c>
      <c r="O101" s="17">
        <v>15</v>
      </c>
      <c r="P101" s="20"/>
      <c r="Q101" s="17">
        <v>8</v>
      </c>
      <c r="R101" s="17" t="s">
        <v>64</v>
      </c>
      <c r="S101" s="17">
        <v>499</v>
      </c>
      <c r="T101" s="17">
        <v>5190</v>
      </c>
      <c r="U101" s="17">
        <v>5.5</v>
      </c>
      <c r="V101" s="17">
        <v>5.7</v>
      </c>
      <c r="W101" s="17">
        <v>5.6</v>
      </c>
      <c r="X101" s="17">
        <f t="shared" si="9"/>
        <v>5.5999999999999988</v>
      </c>
      <c r="Y101" s="17">
        <v>124</v>
      </c>
      <c r="Z101" s="17">
        <v>73</v>
      </c>
      <c r="AA101" s="17">
        <v>78</v>
      </c>
      <c r="AB101" s="17">
        <v>109</v>
      </c>
      <c r="AC101" s="17">
        <v>74</v>
      </c>
      <c r="AD101" s="17">
        <v>16</v>
      </c>
      <c r="AE101" s="17">
        <v>18</v>
      </c>
      <c r="AF101" s="17">
        <v>126</v>
      </c>
      <c r="AG101" s="17">
        <v>71</v>
      </c>
      <c r="AH101" s="17">
        <v>83</v>
      </c>
      <c r="AI101" s="17">
        <v>110</v>
      </c>
      <c r="AJ101" s="17">
        <v>73</v>
      </c>
      <c r="AK101" s="17">
        <v>18</v>
      </c>
      <c r="AL101" s="17">
        <v>21</v>
      </c>
      <c r="AT101" s="17">
        <f t="shared" si="11"/>
        <v>99.5</v>
      </c>
      <c r="AU101" s="17">
        <f t="shared" si="11"/>
        <v>74.5</v>
      </c>
      <c r="AV101" s="17">
        <f t="shared" si="11"/>
        <v>96</v>
      </c>
      <c r="AW101" s="17">
        <f t="shared" si="11"/>
        <v>92</v>
      </c>
      <c r="AX101" s="17">
        <f t="shared" si="11"/>
        <v>44.5</v>
      </c>
      <c r="AY101" s="17">
        <f t="shared" si="11"/>
        <v>18</v>
      </c>
      <c r="AZ101" s="17">
        <f t="shared" si="11"/>
        <v>73.5</v>
      </c>
      <c r="BA101" s="17">
        <v>1.0444330319999999</v>
      </c>
      <c r="BB101" s="17">
        <v>1.798706377</v>
      </c>
      <c r="BC101" s="17">
        <v>1.726974477</v>
      </c>
      <c r="BD101" s="17">
        <v>1.21403314</v>
      </c>
      <c r="BE101" s="17">
        <v>1.0848012389999999</v>
      </c>
      <c r="BF101" s="17">
        <v>0.62185802300000004</v>
      </c>
      <c r="BG101" s="17">
        <v>4.0206418639999999</v>
      </c>
      <c r="BH101" s="17">
        <v>0.39824955400000001</v>
      </c>
      <c r="BI101" s="17">
        <v>11.21201686</v>
      </c>
      <c r="BJ101" s="17">
        <v>12.57479822</v>
      </c>
      <c r="BK101" s="17">
        <v>739.46901730000002</v>
      </c>
    </row>
    <row r="102" spans="1:63" ht="27.75" customHeight="1" x14ac:dyDescent="0.25">
      <c r="B102" s="17"/>
    </row>
    <row r="103" spans="1:63" ht="27.75" customHeight="1" x14ac:dyDescent="0.25">
      <c r="B103" s="17"/>
    </row>
    <row r="104" spans="1:63" ht="27.75" customHeight="1" x14ac:dyDescent="0.25">
      <c r="B104" s="17"/>
    </row>
    <row r="105" spans="1:63" ht="27.75" customHeight="1" x14ac:dyDescent="0.25">
      <c r="B105" s="17"/>
    </row>
    <row r="106" spans="1:63" ht="27.75" customHeight="1" x14ac:dyDescent="0.25">
      <c r="B106" s="17"/>
    </row>
    <row r="107" spans="1:63" ht="27.75" customHeight="1" x14ac:dyDescent="0.25">
      <c r="B107" s="17"/>
    </row>
    <row r="108" spans="1:63" ht="27.75" customHeight="1" x14ac:dyDescent="0.25">
      <c r="B108" s="17"/>
    </row>
    <row r="109" spans="1:63" ht="27.75" customHeight="1" x14ac:dyDescent="0.25">
      <c r="B109" s="17"/>
    </row>
    <row r="110" spans="1:63" ht="27.75" customHeight="1" x14ac:dyDescent="0.25">
      <c r="B110" s="17"/>
    </row>
    <row r="111" spans="1:63" ht="27.75" customHeight="1" x14ac:dyDescent="0.25">
      <c r="B111" s="17"/>
    </row>
    <row r="112" spans="1:63" ht="27.75" customHeight="1" x14ac:dyDescent="0.25">
      <c r="B112" s="17"/>
    </row>
    <row r="113" spans="2:2" ht="27.75" customHeight="1" x14ac:dyDescent="0.25">
      <c r="B113" s="17"/>
    </row>
    <row r="114" spans="2:2" ht="27.75" customHeight="1" x14ac:dyDescent="0.25">
      <c r="B114" s="17"/>
    </row>
    <row r="115" spans="2:2" ht="27.75" customHeight="1" x14ac:dyDescent="0.25">
      <c r="B115" s="17"/>
    </row>
    <row r="116" spans="2:2" ht="27.75" customHeight="1" x14ac:dyDescent="0.25">
      <c r="B116" s="17"/>
    </row>
    <row r="117" spans="2:2" ht="27.75" customHeight="1" x14ac:dyDescent="0.25">
      <c r="B117" s="17"/>
    </row>
    <row r="118" spans="2:2" ht="27.75" customHeight="1" x14ac:dyDescent="0.25">
      <c r="B118" s="17"/>
    </row>
    <row r="119" spans="2:2" ht="27.75" customHeight="1" x14ac:dyDescent="0.25">
      <c r="B119" s="17"/>
    </row>
    <row r="120" spans="2:2" ht="27.75" customHeight="1" x14ac:dyDescent="0.25">
      <c r="B120" s="17"/>
    </row>
    <row r="121" spans="2:2" ht="27.75" customHeight="1" x14ac:dyDescent="0.25">
      <c r="B121" s="17"/>
    </row>
    <row r="122" spans="2:2" ht="27.75" customHeight="1" x14ac:dyDescent="0.25">
      <c r="B122" s="17"/>
    </row>
    <row r="123" spans="2:2" ht="27.75" customHeight="1" x14ac:dyDescent="0.25">
      <c r="B123" s="17"/>
    </row>
    <row r="124" spans="2:2" ht="27.75" customHeight="1" x14ac:dyDescent="0.25">
      <c r="B124" s="17"/>
    </row>
    <row r="125" spans="2:2" ht="27.75" customHeight="1" x14ac:dyDescent="0.25">
      <c r="B125" s="17"/>
    </row>
  </sheetData>
  <mergeCells count="8">
    <mergeCell ref="BA1:BK1"/>
    <mergeCell ref="Y1:AZ1"/>
    <mergeCell ref="G1:H1"/>
    <mergeCell ref="I1:N1"/>
    <mergeCell ref="O1:P1"/>
    <mergeCell ref="Q1:R1"/>
    <mergeCell ref="S1:T1"/>
    <mergeCell ref="U1:X1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26DE9-A03E-459B-982A-7DE5ED09B470}">
  <dimension ref="A1:BY993"/>
  <sheetViews>
    <sheetView workbookViewId="0">
      <selection activeCell="C1" sqref="C1:M1"/>
    </sheetView>
  </sheetViews>
  <sheetFormatPr defaultRowHeight="15.75" x14ac:dyDescent="0.25"/>
  <cols>
    <col min="7" max="7" width="10.125" bestFit="1" customWidth="1"/>
  </cols>
  <sheetData>
    <row r="1" spans="1:77" ht="75.75" thickBot="1" x14ac:dyDescent="0.3">
      <c r="B1" s="1" t="s">
        <v>111</v>
      </c>
      <c r="C1" s="2" t="s">
        <v>112</v>
      </c>
      <c r="D1" s="3" t="s">
        <v>113</v>
      </c>
      <c r="E1" s="4" t="s">
        <v>114</v>
      </c>
      <c r="F1" s="5" t="s">
        <v>115</v>
      </c>
      <c r="G1" s="6" t="s">
        <v>116</v>
      </c>
      <c r="H1" s="7" t="s">
        <v>117</v>
      </c>
      <c r="I1" s="8" t="s">
        <v>118</v>
      </c>
      <c r="J1" s="9" t="s">
        <v>119</v>
      </c>
      <c r="K1" s="9" t="s">
        <v>120</v>
      </c>
      <c r="L1" s="9" t="s">
        <v>121</v>
      </c>
      <c r="M1" s="9" t="s">
        <v>122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</row>
    <row r="2" spans="1:77" ht="16.5" thickBot="1" x14ac:dyDescent="0.3">
      <c r="A2" t="s">
        <v>46</v>
      </c>
      <c r="B2" s="11" t="s">
        <v>123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</row>
    <row r="3" spans="1:77" ht="16.5" thickBot="1" x14ac:dyDescent="0.3">
      <c r="A3" t="s">
        <v>46</v>
      </c>
      <c r="B3" s="11" t="s">
        <v>126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77" ht="16.5" thickBot="1" x14ac:dyDescent="0.3">
      <c r="A4" t="s">
        <v>46</v>
      </c>
      <c r="B4" s="11" t="s">
        <v>129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77" ht="16.5" thickBot="1" x14ac:dyDescent="0.3">
      <c r="A5" t="s">
        <v>46</v>
      </c>
      <c r="B5" s="11" t="s">
        <v>132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</row>
    <row r="6" spans="1:77" ht="16.5" thickBot="1" x14ac:dyDescent="0.3">
      <c r="A6" t="s">
        <v>46</v>
      </c>
      <c r="B6" s="11" t="s">
        <v>135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</row>
    <row r="7" spans="1:77" ht="16.5" thickBot="1" x14ac:dyDescent="0.3">
      <c r="A7" t="s">
        <v>46</v>
      </c>
      <c r="B7" s="11" t="s">
        <v>138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</row>
    <row r="8" spans="1:77" ht="16.5" thickBot="1" x14ac:dyDescent="0.3">
      <c r="A8" t="s">
        <v>46</v>
      </c>
      <c r="B8" s="11" t="s">
        <v>141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</row>
    <row r="9" spans="1:77" ht="16.5" thickBot="1" x14ac:dyDescent="0.3">
      <c r="A9" t="s">
        <v>46</v>
      </c>
      <c r="B9" s="11" t="s">
        <v>144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</row>
    <row r="10" spans="1:77" ht="16.5" thickBot="1" x14ac:dyDescent="0.3">
      <c r="A10" t="s">
        <v>46</v>
      </c>
      <c r="B10" s="11" t="s">
        <v>147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</row>
    <row r="11" spans="1:77" ht="16.5" thickBot="1" x14ac:dyDescent="0.3">
      <c r="A11" t="s">
        <v>46</v>
      </c>
      <c r="B11" s="11" t="s">
        <v>150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</row>
    <row r="12" spans="1:77" ht="16.5" thickBot="1" x14ac:dyDescent="0.3">
      <c r="A12" t="s">
        <v>46</v>
      </c>
      <c r="B12" s="11" t="s">
        <v>153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</row>
    <row r="13" spans="1:77" ht="16.5" thickBot="1" x14ac:dyDescent="0.3">
      <c r="A13" t="s">
        <v>46</v>
      </c>
      <c r="B13" s="11" t="s">
        <v>156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</row>
    <row r="14" spans="1:77" ht="16.5" thickBot="1" x14ac:dyDescent="0.3">
      <c r="A14" t="s">
        <v>46</v>
      </c>
      <c r="B14" s="11" t="s">
        <v>159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</row>
    <row r="15" spans="1:77" ht="16.5" thickBot="1" x14ac:dyDescent="0.3">
      <c r="A15" t="s">
        <v>46</v>
      </c>
      <c r="B15" s="11" t="s">
        <v>162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</row>
    <row r="16" spans="1:77" ht="16.5" thickBot="1" x14ac:dyDescent="0.3">
      <c r="A16" t="s">
        <v>46</v>
      </c>
      <c r="B16" s="11" t="s">
        <v>165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</row>
    <row r="17" spans="1:77" ht="16.5" thickBot="1" x14ac:dyDescent="0.3">
      <c r="A17" t="s">
        <v>46</v>
      </c>
      <c r="B17" s="11" t="s">
        <v>168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</row>
    <row r="18" spans="1:77" ht="16.5" thickBot="1" x14ac:dyDescent="0.3">
      <c r="A18" t="s">
        <v>46</v>
      </c>
      <c r="B18" s="11" t="s">
        <v>171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</row>
    <row r="19" spans="1:77" ht="16.5" thickBot="1" x14ac:dyDescent="0.3">
      <c r="A19" t="s">
        <v>46</v>
      </c>
      <c r="B19" s="14" t="s">
        <v>174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</row>
    <row r="20" spans="1:77" ht="16.5" thickBot="1" x14ac:dyDescent="0.3">
      <c r="A20" t="s">
        <v>46</v>
      </c>
      <c r="B20" s="14" t="s">
        <v>176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</row>
    <row r="21" spans="1:77" ht="16.5" thickBot="1" x14ac:dyDescent="0.3">
      <c r="A21" t="s">
        <v>46</v>
      </c>
      <c r="B21" s="14" t="s">
        <v>178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</row>
    <row r="22" spans="1:77" ht="16.5" thickBot="1" x14ac:dyDescent="0.3">
      <c r="A22" t="s">
        <v>46</v>
      </c>
      <c r="B22" s="14" t="s">
        <v>180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</row>
    <row r="23" spans="1:77" ht="16.5" thickBot="1" x14ac:dyDescent="0.3">
      <c r="A23" t="s">
        <v>46</v>
      </c>
      <c r="B23" s="14" t="s">
        <v>182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</row>
    <row r="24" spans="1:77" ht="16.5" thickBot="1" x14ac:dyDescent="0.3">
      <c r="A24" t="s">
        <v>46</v>
      </c>
      <c r="B24" s="14" t="s">
        <v>184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</row>
    <row r="25" spans="1:77" ht="16.5" thickBot="1" x14ac:dyDescent="0.3">
      <c r="A25" t="s">
        <v>46</v>
      </c>
      <c r="B25" s="14" t="s">
        <v>186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</row>
    <row r="26" spans="1:77" ht="16.5" thickBot="1" x14ac:dyDescent="0.3">
      <c r="A26" t="s">
        <v>46</v>
      </c>
      <c r="B26" s="14" t="s">
        <v>188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</row>
    <row r="27" spans="1:77" ht="16.5" thickBot="1" x14ac:dyDescent="0.3">
      <c r="A27" t="s">
        <v>46</v>
      </c>
      <c r="B27" s="14" t="s">
        <v>189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</row>
    <row r="28" spans="1:77" ht="16.5" thickBot="1" x14ac:dyDescent="0.3">
      <c r="A28" t="s">
        <v>46</v>
      </c>
      <c r="B28" s="14" t="s">
        <v>191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</row>
    <row r="29" spans="1:77" ht="16.5" thickBot="1" x14ac:dyDescent="0.3">
      <c r="A29" t="s">
        <v>46</v>
      </c>
      <c r="B29" s="14" t="s">
        <v>193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</row>
    <row r="30" spans="1:77" ht="16.5" thickBot="1" x14ac:dyDescent="0.3">
      <c r="A30" t="s">
        <v>46</v>
      </c>
      <c r="B30" s="14" t="s">
        <v>195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</row>
    <row r="31" spans="1:77" ht="16.5" thickBot="1" x14ac:dyDescent="0.3">
      <c r="A31" t="s">
        <v>46</v>
      </c>
      <c r="B31" s="14" t="s">
        <v>197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</row>
    <row r="32" spans="1:77" ht="16.5" thickBot="1" x14ac:dyDescent="0.3">
      <c r="A32" t="s">
        <v>46</v>
      </c>
      <c r="B32" s="14" t="s">
        <v>199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</row>
    <row r="33" spans="1:77" ht="16.5" thickBot="1" x14ac:dyDescent="0.3">
      <c r="A33" t="s">
        <v>46</v>
      </c>
      <c r="B33" s="14" t="s">
        <v>201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</row>
    <row r="34" spans="1:77" ht="16.5" thickBot="1" x14ac:dyDescent="0.3">
      <c r="A34" t="s">
        <v>46</v>
      </c>
      <c r="B34" s="14" t="s">
        <v>203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</row>
    <row r="35" spans="1:77" ht="16.5" thickBot="1" x14ac:dyDescent="0.3">
      <c r="A35" t="s">
        <v>46</v>
      </c>
      <c r="B35" s="14" t="s">
        <v>205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</row>
    <row r="36" spans="1:77" ht="16.5" thickBot="1" x14ac:dyDescent="0.3">
      <c r="A36" t="s">
        <v>46</v>
      </c>
      <c r="B36" s="14" t="s">
        <v>207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</row>
    <row r="37" spans="1:77" ht="16.5" thickBot="1" x14ac:dyDescent="0.3">
      <c r="A37" t="s">
        <v>46</v>
      </c>
      <c r="B37" s="14" t="s">
        <v>209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</row>
    <row r="38" spans="1:77" ht="16.5" thickBot="1" x14ac:dyDescent="0.3">
      <c r="A38" t="s">
        <v>46</v>
      </c>
      <c r="B38" s="14" t="s">
        <v>211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</row>
    <row r="39" spans="1:77" ht="16.5" thickBot="1" x14ac:dyDescent="0.3">
      <c r="A39" t="s">
        <v>46</v>
      </c>
      <c r="B39" s="14" t="s">
        <v>213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</row>
    <row r="40" spans="1:77" ht="16.5" thickBot="1" x14ac:dyDescent="0.3">
      <c r="A40" t="s">
        <v>46</v>
      </c>
      <c r="B40" s="14" t="s">
        <v>215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</row>
    <row r="41" spans="1:77" ht="16.5" thickBot="1" x14ac:dyDescent="0.3">
      <c r="A41" t="s">
        <v>46</v>
      </c>
      <c r="B41" s="14" t="s">
        <v>217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</row>
    <row r="42" spans="1:77" ht="16.5" thickBot="1" x14ac:dyDescent="0.3">
      <c r="A42" t="s">
        <v>46</v>
      </c>
      <c r="B42" s="14" t="s">
        <v>219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</row>
    <row r="43" spans="1:77" ht="16.5" thickBot="1" x14ac:dyDescent="0.3">
      <c r="A43" t="s">
        <v>47</v>
      </c>
      <c r="B43" s="14" t="s">
        <v>190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</row>
    <row r="44" spans="1:77" ht="16.5" thickBot="1" x14ac:dyDescent="0.3">
      <c r="A44" t="s">
        <v>47</v>
      </c>
      <c r="B44" s="14" t="s">
        <v>192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</row>
    <row r="45" spans="1:77" ht="16.5" thickBot="1" x14ac:dyDescent="0.3">
      <c r="A45" t="s">
        <v>47</v>
      </c>
      <c r="B45" s="14" t="s">
        <v>194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</row>
    <row r="46" spans="1:77" ht="16.5" thickBot="1" x14ac:dyDescent="0.3">
      <c r="A46" t="s">
        <v>47</v>
      </c>
      <c r="B46" s="14" t="s">
        <v>196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</row>
    <row r="47" spans="1:77" ht="16.5" thickBot="1" x14ac:dyDescent="0.3">
      <c r="A47" t="s">
        <v>47</v>
      </c>
      <c r="B47" s="14" t="s">
        <v>198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</row>
    <row r="48" spans="1:77" ht="16.5" thickBot="1" x14ac:dyDescent="0.3">
      <c r="A48" t="s">
        <v>47</v>
      </c>
      <c r="B48" s="14" t="s">
        <v>200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</row>
    <row r="49" spans="1:77" ht="16.5" thickBot="1" x14ac:dyDescent="0.3">
      <c r="A49" t="s">
        <v>47</v>
      </c>
      <c r="B49" s="14" t="s">
        <v>202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</row>
    <row r="50" spans="1:77" ht="16.5" thickBot="1" x14ac:dyDescent="0.3">
      <c r="A50" t="s">
        <v>47</v>
      </c>
      <c r="B50" s="14" t="s">
        <v>204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</row>
    <row r="51" spans="1:77" ht="16.5" thickBot="1" x14ac:dyDescent="0.3">
      <c r="A51" t="s">
        <v>47</v>
      </c>
      <c r="B51" s="14" t="s">
        <v>206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</row>
    <row r="52" spans="1:77" ht="16.5" thickBot="1" x14ac:dyDescent="0.3">
      <c r="A52" t="s">
        <v>47</v>
      </c>
      <c r="B52" s="14" t="s">
        <v>208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</row>
    <row r="53" spans="1:77" ht="16.5" thickBot="1" x14ac:dyDescent="0.3">
      <c r="A53" t="s">
        <v>47</v>
      </c>
      <c r="B53" s="14" t="s">
        <v>210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</row>
    <row r="54" spans="1:77" ht="16.5" thickBot="1" x14ac:dyDescent="0.3">
      <c r="A54" t="s">
        <v>47</v>
      </c>
      <c r="B54" s="14" t="s">
        <v>212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</row>
    <row r="55" spans="1:77" ht="16.5" thickBot="1" x14ac:dyDescent="0.3">
      <c r="A55" t="s">
        <v>47</v>
      </c>
      <c r="B55" s="14" t="s">
        <v>214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</row>
    <row r="56" spans="1:77" ht="16.5" thickBot="1" x14ac:dyDescent="0.3">
      <c r="A56" t="s">
        <v>47</v>
      </c>
      <c r="B56" s="14" t="s">
        <v>216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</row>
    <row r="57" spans="1:77" ht="16.5" thickBot="1" x14ac:dyDescent="0.3">
      <c r="A57" t="s">
        <v>47</v>
      </c>
      <c r="B57" s="14" t="s">
        <v>218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</row>
    <row r="58" spans="1:77" ht="16.5" thickBot="1" x14ac:dyDescent="0.3">
      <c r="A58" t="s">
        <v>47</v>
      </c>
      <c r="B58" s="14" t="s">
        <v>220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</row>
    <row r="59" spans="1:77" ht="16.5" thickBot="1" x14ac:dyDescent="0.3">
      <c r="A59" t="s">
        <v>47</v>
      </c>
      <c r="B59" s="11" t="s">
        <v>124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</row>
    <row r="60" spans="1:77" ht="16.5" thickBot="1" x14ac:dyDescent="0.3">
      <c r="A60" t="s">
        <v>47</v>
      </c>
      <c r="B60" s="12" t="s">
        <v>127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</row>
    <row r="61" spans="1:77" ht="16.5" thickBot="1" x14ac:dyDescent="0.3">
      <c r="A61" t="s">
        <v>47</v>
      </c>
      <c r="B61" s="11" t="s">
        <v>130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</row>
    <row r="62" spans="1:77" ht="16.5" thickBot="1" x14ac:dyDescent="0.3">
      <c r="A62" t="s">
        <v>47</v>
      </c>
      <c r="B62" s="11" t="s">
        <v>133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</row>
    <row r="63" spans="1:77" ht="16.5" thickBot="1" x14ac:dyDescent="0.3">
      <c r="A63" t="s">
        <v>47</v>
      </c>
      <c r="B63" s="15" t="s">
        <v>136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</row>
    <row r="64" spans="1:77" ht="16.5" thickBot="1" x14ac:dyDescent="0.3">
      <c r="A64" t="s">
        <v>47</v>
      </c>
      <c r="B64" s="15" t="s">
        <v>139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</row>
    <row r="65" spans="1:77" ht="16.5" thickBot="1" x14ac:dyDescent="0.3">
      <c r="A65" t="s">
        <v>47</v>
      </c>
      <c r="B65" s="15" t="s">
        <v>142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</row>
    <row r="66" spans="1:77" ht="16.5" thickBot="1" x14ac:dyDescent="0.3">
      <c r="A66" t="s">
        <v>47</v>
      </c>
      <c r="B66" s="11" t="s">
        <v>145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</row>
    <row r="67" spans="1:77" ht="16.5" thickBot="1" x14ac:dyDescent="0.3">
      <c r="A67" t="s">
        <v>47</v>
      </c>
      <c r="B67" s="11" t="s">
        <v>148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</row>
    <row r="68" spans="1:77" ht="16.5" thickBot="1" x14ac:dyDescent="0.3">
      <c r="A68" t="s">
        <v>47</v>
      </c>
      <c r="B68" s="11" t="s">
        <v>151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</row>
    <row r="69" spans="1:77" ht="16.5" thickBot="1" x14ac:dyDescent="0.3">
      <c r="A69" t="s">
        <v>47</v>
      </c>
      <c r="B69" s="11" t="s">
        <v>154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</row>
    <row r="70" spans="1:77" ht="16.5" thickBot="1" x14ac:dyDescent="0.3">
      <c r="A70" t="s">
        <v>47</v>
      </c>
      <c r="B70" s="11" t="s">
        <v>157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</row>
    <row r="71" spans="1:77" ht="16.5" thickBot="1" x14ac:dyDescent="0.3">
      <c r="A71" t="s">
        <v>47</v>
      </c>
      <c r="B71" s="11" t="s">
        <v>160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</row>
    <row r="72" spans="1:77" ht="16.5" thickBot="1" x14ac:dyDescent="0.3">
      <c r="A72" t="s">
        <v>47</v>
      </c>
      <c r="B72" s="11" t="s">
        <v>163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</row>
    <row r="73" spans="1:77" ht="16.5" thickBot="1" x14ac:dyDescent="0.3">
      <c r="A73" t="s">
        <v>47</v>
      </c>
      <c r="B73" s="11" t="s">
        <v>166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</row>
    <row r="74" spans="1:77" ht="16.5" thickBot="1" x14ac:dyDescent="0.3">
      <c r="A74" t="s">
        <v>47</v>
      </c>
      <c r="B74" s="11" t="s">
        <v>169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</row>
    <row r="75" spans="1:77" ht="16.5" thickBot="1" x14ac:dyDescent="0.3">
      <c r="A75" t="s">
        <v>47</v>
      </c>
      <c r="B75" s="11" t="s">
        <v>172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</row>
    <row r="76" spans="1:77" ht="16.5" thickBot="1" x14ac:dyDescent="0.3">
      <c r="A76" t="s">
        <v>47</v>
      </c>
      <c r="B76" s="14" t="s">
        <v>175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</row>
    <row r="77" spans="1:77" ht="16.5" thickBot="1" x14ac:dyDescent="0.3">
      <c r="A77" t="s">
        <v>47</v>
      </c>
      <c r="B77" s="14" t="s">
        <v>177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</row>
    <row r="78" spans="1:77" ht="16.5" thickBot="1" x14ac:dyDescent="0.3">
      <c r="A78" t="s">
        <v>47</v>
      </c>
      <c r="B78" s="14" t="s">
        <v>179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</row>
    <row r="79" spans="1:77" ht="16.5" thickBot="1" x14ac:dyDescent="0.3">
      <c r="A79" t="s">
        <v>47</v>
      </c>
      <c r="B79" s="14" t="s">
        <v>181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</row>
    <row r="80" spans="1:77" ht="16.5" thickBot="1" x14ac:dyDescent="0.3">
      <c r="A80" t="s">
        <v>47</v>
      </c>
      <c r="B80" s="14" t="s">
        <v>183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</row>
    <row r="81" spans="1:77" ht="16.5" thickBot="1" x14ac:dyDescent="0.3">
      <c r="A81" t="s">
        <v>47</v>
      </c>
      <c r="B81" s="14" t="s">
        <v>185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</row>
    <row r="82" spans="1:77" ht="16.5" thickBot="1" x14ac:dyDescent="0.3">
      <c r="A82" t="s">
        <v>47</v>
      </c>
      <c r="B82" s="14" t="s">
        <v>187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</row>
    <row r="83" spans="1:77" ht="16.5" thickBot="1" x14ac:dyDescent="0.3">
      <c r="A83" t="s">
        <v>48</v>
      </c>
      <c r="B83" s="11" t="s">
        <v>125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</row>
    <row r="84" spans="1:77" ht="16.5" thickBot="1" x14ac:dyDescent="0.3">
      <c r="A84" t="s">
        <v>48</v>
      </c>
      <c r="B84" s="11" t="s">
        <v>128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</row>
    <row r="85" spans="1:77" ht="16.5" thickBot="1" x14ac:dyDescent="0.3">
      <c r="A85" t="s">
        <v>48</v>
      </c>
      <c r="B85" s="11" t="s">
        <v>131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</row>
    <row r="86" spans="1:77" ht="16.5" thickBot="1" x14ac:dyDescent="0.3">
      <c r="A86" t="s">
        <v>48</v>
      </c>
      <c r="B86" s="11" t="s">
        <v>134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</row>
    <row r="87" spans="1:77" ht="16.5" thickBot="1" x14ac:dyDescent="0.3">
      <c r="A87" t="s">
        <v>48</v>
      </c>
      <c r="B87" s="11" t="s">
        <v>137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</row>
    <row r="88" spans="1:77" ht="16.5" thickBot="1" x14ac:dyDescent="0.3">
      <c r="A88" t="s">
        <v>48</v>
      </c>
      <c r="B88" s="11" t="s">
        <v>140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</row>
    <row r="89" spans="1:77" ht="16.5" thickBot="1" x14ac:dyDescent="0.3">
      <c r="A89" t="s">
        <v>48</v>
      </c>
      <c r="B89" s="11" t="s">
        <v>143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</row>
    <row r="90" spans="1:77" ht="16.5" thickBot="1" x14ac:dyDescent="0.3">
      <c r="A90" t="s">
        <v>48</v>
      </c>
      <c r="B90" s="11" t="s">
        <v>146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</row>
    <row r="91" spans="1:77" ht="16.5" thickBot="1" x14ac:dyDescent="0.3">
      <c r="A91" t="s">
        <v>48</v>
      </c>
      <c r="B91" s="11" t="s">
        <v>149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</row>
    <row r="92" spans="1:77" ht="16.5" thickBot="1" x14ac:dyDescent="0.3">
      <c r="A92" t="s">
        <v>48</v>
      </c>
      <c r="B92" s="11" t="s">
        <v>152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</row>
    <row r="93" spans="1:77" ht="16.5" thickBot="1" x14ac:dyDescent="0.3">
      <c r="A93" t="s">
        <v>48</v>
      </c>
      <c r="B93" s="11" t="s">
        <v>155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</row>
    <row r="94" spans="1:77" ht="16.5" thickBot="1" x14ac:dyDescent="0.3">
      <c r="A94" t="s">
        <v>48</v>
      </c>
      <c r="B94" s="11" t="s">
        <v>158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</row>
    <row r="95" spans="1:77" ht="16.5" thickBot="1" x14ac:dyDescent="0.3">
      <c r="A95" t="s">
        <v>48</v>
      </c>
      <c r="B95" s="11" t="s">
        <v>161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</row>
    <row r="96" spans="1:77" ht="16.5" thickBot="1" x14ac:dyDescent="0.3">
      <c r="A96" t="s">
        <v>48</v>
      </c>
      <c r="B96" s="11" t="s">
        <v>164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</row>
    <row r="97" spans="1:77" ht="16.5" thickBot="1" x14ac:dyDescent="0.3">
      <c r="A97" t="s">
        <v>48</v>
      </c>
      <c r="B97" s="11" t="s">
        <v>167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</row>
    <row r="98" spans="1:77" ht="16.5" thickBot="1" x14ac:dyDescent="0.3">
      <c r="A98" t="s">
        <v>48</v>
      </c>
      <c r="B98" s="11" t="s">
        <v>170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</row>
    <row r="99" spans="1:77" ht="16.5" thickBot="1" x14ac:dyDescent="0.3">
      <c r="A99" t="s">
        <v>48</v>
      </c>
      <c r="B99" s="11" t="s">
        <v>173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</row>
    <row r="100" spans="1:77" ht="16.5" thickBo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</row>
    <row r="101" spans="1:77" ht="16.5" thickBo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</row>
    <row r="102" spans="1:77" ht="16.5" thickBo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</row>
    <row r="103" spans="1:77" ht="16.5" thickBo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</row>
    <row r="104" spans="1:77" ht="16.5" thickBo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</row>
    <row r="105" spans="1:77" ht="16.5" thickBo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</row>
    <row r="106" spans="1:77" ht="16.5" thickBo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</row>
    <row r="107" spans="1:77" ht="16.5" thickBo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</row>
    <row r="108" spans="1:77" ht="16.5" thickBo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</row>
    <row r="109" spans="1:77" ht="16.5" thickBo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</row>
    <row r="110" spans="1:77" ht="16.5" thickBo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</row>
    <row r="111" spans="1:77" ht="16.5" thickBo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</row>
    <row r="112" spans="1:77" ht="16.5" thickBo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</row>
    <row r="113" spans="2:77" ht="16.5" thickBo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</row>
    <row r="114" spans="2:77" ht="16.5" thickBo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</row>
    <row r="115" spans="2:77" ht="16.5" thickBo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</row>
    <row r="116" spans="2:77" ht="16.5" thickBo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</row>
    <row r="117" spans="2:77" ht="16.5" thickBo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</row>
    <row r="118" spans="2:77" ht="16.5" thickBo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</row>
    <row r="119" spans="2:77" ht="16.5" thickBo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</row>
    <row r="120" spans="2:77" ht="16.5" thickBo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</row>
    <row r="121" spans="2:77" ht="16.5" thickBo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</row>
    <row r="122" spans="2:77" ht="16.5" thickBo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</row>
    <row r="123" spans="2:77" ht="16.5" thickBo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</row>
    <row r="124" spans="2:77" ht="16.5" thickBo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</row>
    <row r="125" spans="2:77" ht="16.5" thickBo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</row>
    <row r="126" spans="2:77" ht="16.5" thickBo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</row>
    <row r="127" spans="2:77" ht="16.5" thickBo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</row>
    <row r="128" spans="2:77" ht="16.5" thickBo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</row>
    <row r="129" spans="2:77" ht="16.5" thickBo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</row>
    <row r="130" spans="2:77" ht="16.5" thickBo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</row>
    <row r="131" spans="2:77" ht="16.5" thickBo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</row>
    <row r="132" spans="2:77" ht="16.5" thickBo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</row>
    <row r="133" spans="2:77" ht="16.5" thickBo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</row>
    <row r="134" spans="2:77" ht="16.5" thickBo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</row>
    <row r="135" spans="2:77" ht="16.5" thickBo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</row>
    <row r="136" spans="2:77" ht="16.5" thickBo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</row>
    <row r="137" spans="2:77" ht="16.5" thickBo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</row>
    <row r="138" spans="2:77" ht="16.5" thickBo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</row>
    <row r="139" spans="2:77" ht="16.5" thickBo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</row>
    <row r="140" spans="2:77" ht="16.5" thickBo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</row>
    <row r="141" spans="2:77" ht="16.5" thickBo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</row>
    <row r="142" spans="2:77" ht="16.5" thickBo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</row>
    <row r="143" spans="2:77" ht="16.5" thickBo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</row>
    <row r="144" spans="2:77" ht="16.5" thickBo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</row>
    <row r="145" spans="2:77" ht="16.5" thickBo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</row>
    <row r="146" spans="2:77" ht="16.5" thickBo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</row>
    <row r="147" spans="2:77" ht="16.5" thickBo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</row>
    <row r="148" spans="2:77" ht="16.5" thickBo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</row>
    <row r="149" spans="2:77" ht="16.5" thickBo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</row>
    <row r="150" spans="2:77" ht="16.5" thickBo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</row>
    <row r="151" spans="2:77" ht="16.5" thickBo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</row>
    <row r="152" spans="2:77" ht="16.5" thickBo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</row>
    <row r="153" spans="2:77" ht="16.5" thickBo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</row>
    <row r="154" spans="2:77" ht="16.5" thickBo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</row>
    <row r="155" spans="2:77" ht="16.5" thickBo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</row>
    <row r="156" spans="2:77" ht="16.5" thickBo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</row>
    <row r="157" spans="2:77" ht="16.5" thickBo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</row>
    <row r="158" spans="2:77" ht="16.5" thickBo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</row>
    <row r="159" spans="2:77" ht="16.5" thickBo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</row>
    <row r="160" spans="2:77" ht="16.5" thickBo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</row>
    <row r="161" spans="2:77" ht="16.5" thickBo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</row>
    <row r="162" spans="2:77" ht="16.5" thickBo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</row>
    <row r="163" spans="2:77" ht="16.5" thickBo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</row>
    <row r="164" spans="2:77" ht="16.5" thickBo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</row>
    <row r="165" spans="2:77" ht="16.5" thickBo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</row>
    <row r="166" spans="2:77" ht="16.5" thickBo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</row>
    <row r="167" spans="2:77" ht="16.5" thickBo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</row>
    <row r="168" spans="2:77" ht="16.5" thickBo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</row>
    <row r="169" spans="2:77" ht="16.5" thickBo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</row>
    <row r="170" spans="2:77" ht="16.5" thickBo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</row>
    <row r="171" spans="2:77" ht="16.5" thickBo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</row>
    <row r="172" spans="2:77" ht="16.5" thickBo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</row>
    <row r="173" spans="2:77" ht="16.5" thickBo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</row>
    <row r="174" spans="2:77" ht="16.5" thickBo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</row>
    <row r="175" spans="2:77" ht="16.5" thickBo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</row>
    <row r="176" spans="2:77" ht="16.5" thickBo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</row>
    <row r="177" spans="2:77" ht="16.5" thickBo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</row>
    <row r="178" spans="2:77" ht="16.5" thickBo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</row>
    <row r="179" spans="2:77" ht="16.5" thickBo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</row>
    <row r="180" spans="2:77" ht="16.5" thickBo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</row>
    <row r="181" spans="2:77" ht="16.5" thickBo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</row>
    <row r="182" spans="2:77" ht="16.5" thickBo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</row>
    <row r="183" spans="2:77" ht="16.5" thickBo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</row>
    <row r="184" spans="2:77" ht="16.5" thickBo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</row>
    <row r="185" spans="2:77" ht="16.5" thickBo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</row>
    <row r="186" spans="2:77" ht="16.5" thickBo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</row>
    <row r="187" spans="2:77" ht="16.5" thickBo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</row>
    <row r="188" spans="2:77" ht="16.5" thickBo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</row>
    <row r="189" spans="2:77" ht="16.5" thickBo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</row>
    <row r="190" spans="2:77" ht="16.5" thickBo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</row>
    <row r="191" spans="2:77" ht="16.5" thickBo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</row>
    <row r="192" spans="2:77" ht="16.5" thickBo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</row>
    <row r="193" spans="2:77" ht="16.5" thickBo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</row>
    <row r="194" spans="2:77" ht="16.5" thickBo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</row>
    <row r="195" spans="2:77" ht="16.5" thickBo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</row>
    <row r="196" spans="2:77" ht="16.5" thickBo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</row>
    <row r="197" spans="2:77" ht="16.5" thickBo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</row>
    <row r="198" spans="2:77" ht="16.5" thickBo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</row>
    <row r="199" spans="2:77" ht="16.5" thickBo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</row>
    <row r="200" spans="2:77" ht="16.5" thickBo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</row>
    <row r="201" spans="2:77" ht="16.5" thickBo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</row>
    <row r="202" spans="2:77" ht="16.5" thickBo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</row>
    <row r="203" spans="2:77" ht="16.5" thickBo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</row>
    <row r="204" spans="2:77" ht="16.5" thickBo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</row>
    <row r="205" spans="2:77" ht="16.5" thickBo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</row>
    <row r="206" spans="2:77" ht="16.5" thickBo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</row>
    <row r="207" spans="2:77" ht="16.5" thickBo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</row>
    <row r="208" spans="2:77" ht="16.5" thickBo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</row>
    <row r="209" spans="2:77" ht="16.5" thickBo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</row>
    <row r="210" spans="2:77" ht="16.5" thickBo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</row>
    <row r="211" spans="2:77" ht="16.5" thickBo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</row>
    <row r="212" spans="2:77" ht="16.5" thickBo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</row>
    <row r="213" spans="2:77" ht="16.5" thickBot="1" x14ac:dyDescent="0.3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</row>
    <row r="214" spans="2:77" ht="16.5" thickBot="1" x14ac:dyDescent="0.3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</row>
    <row r="215" spans="2:77" ht="16.5" thickBot="1" x14ac:dyDescent="0.3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</row>
    <row r="216" spans="2:77" ht="16.5" thickBot="1" x14ac:dyDescent="0.3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</row>
    <row r="217" spans="2:77" ht="16.5" thickBot="1" x14ac:dyDescent="0.3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</row>
    <row r="218" spans="2:77" ht="16.5" thickBot="1" x14ac:dyDescent="0.3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</row>
    <row r="219" spans="2:77" ht="16.5" thickBot="1" x14ac:dyDescent="0.3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</row>
    <row r="220" spans="2:77" ht="16.5" thickBot="1" x14ac:dyDescent="0.3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</row>
    <row r="221" spans="2:77" ht="16.5" thickBot="1" x14ac:dyDescent="0.3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</row>
    <row r="222" spans="2:77" ht="16.5" thickBot="1" x14ac:dyDescent="0.3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</row>
    <row r="223" spans="2:77" ht="16.5" thickBot="1" x14ac:dyDescent="0.3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</row>
    <row r="224" spans="2:77" ht="16.5" thickBot="1" x14ac:dyDescent="0.3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</row>
    <row r="225" spans="2:77" ht="16.5" thickBot="1" x14ac:dyDescent="0.3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</row>
    <row r="226" spans="2:77" ht="16.5" thickBot="1" x14ac:dyDescent="0.3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</row>
    <row r="227" spans="2:77" ht="16.5" thickBot="1" x14ac:dyDescent="0.3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</row>
    <row r="228" spans="2:77" ht="16.5" thickBot="1" x14ac:dyDescent="0.3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</row>
    <row r="229" spans="2:77" ht="16.5" thickBot="1" x14ac:dyDescent="0.3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</row>
    <row r="230" spans="2:77" ht="16.5" thickBot="1" x14ac:dyDescent="0.3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</row>
    <row r="231" spans="2:77" ht="16.5" thickBot="1" x14ac:dyDescent="0.3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</row>
    <row r="232" spans="2:77" ht="16.5" thickBot="1" x14ac:dyDescent="0.3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</row>
    <row r="233" spans="2:77" ht="16.5" thickBot="1" x14ac:dyDescent="0.3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</row>
    <row r="234" spans="2:77" ht="16.5" thickBot="1" x14ac:dyDescent="0.3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</row>
    <row r="235" spans="2:77" ht="16.5" thickBot="1" x14ac:dyDescent="0.3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</row>
    <row r="236" spans="2:77" ht="16.5" thickBot="1" x14ac:dyDescent="0.3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</row>
    <row r="237" spans="2:77" ht="16.5" thickBot="1" x14ac:dyDescent="0.3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</row>
    <row r="238" spans="2:77" ht="16.5" thickBot="1" x14ac:dyDescent="0.3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</row>
    <row r="239" spans="2:77" ht="16.5" thickBot="1" x14ac:dyDescent="0.3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</row>
    <row r="240" spans="2:77" ht="16.5" thickBot="1" x14ac:dyDescent="0.3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</row>
    <row r="241" spans="2:77" ht="16.5" thickBot="1" x14ac:dyDescent="0.3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</row>
    <row r="242" spans="2:77" ht="16.5" thickBot="1" x14ac:dyDescent="0.3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</row>
    <row r="243" spans="2:77" ht="16.5" thickBot="1" x14ac:dyDescent="0.3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</row>
    <row r="244" spans="2:77" ht="16.5" thickBot="1" x14ac:dyDescent="0.3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</row>
    <row r="245" spans="2:77" ht="16.5" thickBot="1" x14ac:dyDescent="0.3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</row>
    <row r="246" spans="2:77" ht="16.5" thickBot="1" x14ac:dyDescent="0.3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</row>
    <row r="247" spans="2:77" ht="16.5" thickBot="1" x14ac:dyDescent="0.3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</row>
    <row r="248" spans="2:77" ht="16.5" thickBot="1" x14ac:dyDescent="0.3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</row>
    <row r="249" spans="2:77" ht="16.5" thickBot="1" x14ac:dyDescent="0.3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</row>
    <row r="250" spans="2:77" ht="16.5" thickBot="1" x14ac:dyDescent="0.3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</row>
    <row r="251" spans="2:77" ht="16.5" thickBot="1" x14ac:dyDescent="0.3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</row>
    <row r="252" spans="2:77" ht="16.5" thickBot="1" x14ac:dyDescent="0.3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</row>
    <row r="253" spans="2:77" ht="16.5" thickBot="1" x14ac:dyDescent="0.3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</row>
    <row r="254" spans="2:77" ht="16.5" thickBot="1" x14ac:dyDescent="0.3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</row>
    <row r="255" spans="2:77" ht="16.5" thickBot="1" x14ac:dyDescent="0.3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</row>
    <row r="256" spans="2:77" ht="16.5" thickBot="1" x14ac:dyDescent="0.3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</row>
    <row r="257" spans="2:77" ht="16.5" thickBot="1" x14ac:dyDescent="0.3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</row>
    <row r="258" spans="2:77" ht="16.5" thickBot="1" x14ac:dyDescent="0.3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</row>
    <row r="259" spans="2:77" ht="16.5" thickBot="1" x14ac:dyDescent="0.3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</row>
    <row r="260" spans="2:77" ht="16.5" thickBot="1" x14ac:dyDescent="0.3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</row>
    <row r="261" spans="2:77" ht="16.5" thickBot="1" x14ac:dyDescent="0.3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</row>
    <row r="262" spans="2:77" ht="16.5" thickBot="1" x14ac:dyDescent="0.3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</row>
    <row r="263" spans="2:77" ht="16.5" thickBot="1" x14ac:dyDescent="0.3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</row>
    <row r="264" spans="2:77" ht="16.5" thickBot="1" x14ac:dyDescent="0.3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</row>
    <row r="265" spans="2:77" ht="16.5" thickBot="1" x14ac:dyDescent="0.3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</row>
    <row r="266" spans="2:77" ht="16.5" thickBot="1" x14ac:dyDescent="0.3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</row>
    <row r="267" spans="2:77" ht="16.5" thickBot="1" x14ac:dyDescent="0.3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</row>
    <row r="268" spans="2:77" ht="16.5" thickBot="1" x14ac:dyDescent="0.3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</row>
    <row r="269" spans="2:77" ht="16.5" thickBot="1" x14ac:dyDescent="0.3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</row>
    <row r="270" spans="2:77" ht="16.5" thickBot="1" x14ac:dyDescent="0.3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</row>
    <row r="271" spans="2:77" ht="16.5" thickBot="1" x14ac:dyDescent="0.3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</row>
    <row r="272" spans="2:77" ht="16.5" thickBot="1" x14ac:dyDescent="0.3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</row>
    <row r="273" spans="2:77" ht="16.5" thickBot="1" x14ac:dyDescent="0.3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</row>
    <row r="274" spans="2:77" ht="16.5" thickBot="1" x14ac:dyDescent="0.3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</row>
    <row r="275" spans="2:77" ht="16.5" thickBot="1" x14ac:dyDescent="0.3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</row>
    <row r="276" spans="2:77" ht="16.5" thickBot="1" x14ac:dyDescent="0.3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</row>
    <row r="277" spans="2:77" ht="16.5" thickBot="1" x14ac:dyDescent="0.3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</row>
    <row r="278" spans="2:77" ht="16.5" thickBot="1" x14ac:dyDescent="0.3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</row>
    <row r="279" spans="2:77" ht="16.5" thickBot="1" x14ac:dyDescent="0.3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</row>
    <row r="280" spans="2:77" ht="16.5" thickBot="1" x14ac:dyDescent="0.3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</row>
    <row r="281" spans="2:77" ht="16.5" thickBot="1" x14ac:dyDescent="0.3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</row>
    <row r="282" spans="2:77" ht="16.5" thickBot="1" x14ac:dyDescent="0.3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</row>
    <row r="283" spans="2:77" ht="16.5" thickBot="1" x14ac:dyDescent="0.3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</row>
    <row r="284" spans="2:77" ht="16.5" thickBot="1" x14ac:dyDescent="0.3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</row>
    <row r="285" spans="2:77" ht="16.5" thickBot="1" x14ac:dyDescent="0.3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</row>
    <row r="286" spans="2:77" ht="16.5" thickBot="1" x14ac:dyDescent="0.3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</row>
    <row r="287" spans="2:77" ht="16.5" thickBot="1" x14ac:dyDescent="0.3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</row>
    <row r="288" spans="2:77" ht="16.5" thickBot="1" x14ac:dyDescent="0.3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</row>
    <row r="289" spans="2:77" ht="16.5" thickBot="1" x14ac:dyDescent="0.3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</row>
    <row r="290" spans="2:77" ht="16.5" thickBot="1" x14ac:dyDescent="0.3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</row>
    <row r="291" spans="2:77" ht="16.5" thickBot="1" x14ac:dyDescent="0.3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</row>
    <row r="292" spans="2:77" ht="16.5" thickBot="1" x14ac:dyDescent="0.3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</row>
    <row r="293" spans="2:77" ht="16.5" thickBot="1" x14ac:dyDescent="0.3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</row>
    <row r="294" spans="2:77" ht="16.5" thickBot="1" x14ac:dyDescent="0.3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</row>
    <row r="295" spans="2:77" ht="16.5" thickBot="1" x14ac:dyDescent="0.3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</row>
    <row r="296" spans="2:77" ht="16.5" thickBot="1" x14ac:dyDescent="0.3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</row>
    <row r="297" spans="2:77" ht="16.5" thickBot="1" x14ac:dyDescent="0.3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</row>
    <row r="298" spans="2:77" ht="16.5" thickBot="1" x14ac:dyDescent="0.3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</row>
    <row r="299" spans="2:77" ht="16.5" thickBot="1" x14ac:dyDescent="0.3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</row>
    <row r="300" spans="2:77" ht="16.5" thickBot="1" x14ac:dyDescent="0.3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</row>
    <row r="301" spans="2:77" ht="16.5" thickBot="1" x14ac:dyDescent="0.3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</row>
    <row r="302" spans="2:77" ht="16.5" thickBot="1" x14ac:dyDescent="0.3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</row>
    <row r="303" spans="2:77" ht="16.5" thickBot="1" x14ac:dyDescent="0.3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</row>
    <row r="304" spans="2:77" ht="16.5" thickBot="1" x14ac:dyDescent="0.3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</row>
    <row r="305" spans="2:77" ht="16.5" thickBot="1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</row>
    <row r="306" spans="2:77" ht="16.5" thickBot="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</row>
    <row r="307" spans="2:77" ht="16.5" thickBot="1" x14ac:dyDescent="0.3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</row>
    <row r="308" spans="2:77" ht="16.5" thickBot="1" x14ac:dyDescent="0.3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</row>
    <row r="309" spans="2:77" ht="16.5" thickBot="1" x14ac:dyDescent="0.3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</row>
    <row r="310" spans="2:77" ht="16.5" thickBot="1" x14ac:dyDescent="0.3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</row>
    <row r="311" spans="2:77" ht="16.5" thickBot="1" x14ac:dyDescent="0.3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</row>
    <row r="312" spans="2:77" ht="16.5" thickBot="1" x14ac:dyDescent="0.3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</row>
    <row r="313" spans="2:77" ht="16.5" thickBot="1" x14ac:dyDescent="0.3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</row>
    <row r="314" spans="2:77" ht="16.5" thickBot="1" x14ac:dyDescent="0.3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</row>
    <row r="315" spans="2:77" ht="16.5" thickBot="1" x14ac:dyDescent="0.3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</row>
    <row r="316" spans="2:77" ht="16.5" thickBot="1" x14ac:dyDescent="0.3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</row>
    <row r="317" spans="2:77" ht="16.5" thickBot="1" x14ac:dyDescent="0.3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</row>
    <row r="318" spans="2:77" ht="16.5" thickBot="1" x14ac:dyDescent="0.3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</row>
    <row r="319" spans="2:77" ht="16.5" thickBot="1" x14ac:dyDescent="0.3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</row>
    <row r="320" spans="2:77" ht="16.5" thickBot="1" x14ac:dyDescent="0.3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</row>
    <row r="321" spans="2:77" ht="16.5" thickBot="1" x14ac:dyDescent="0.3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</row>
    <row r="322" spans="2:77" ht="16.5" thickBot="1" x14ac:dyDescent="0.3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</row>
    <row r="323" spans="2:77" ht="16.5" thickBot="1" x14ac:dyDescent="0.3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</row>
    <row r="324" spans="2:77" ht="16.5" thickBot="1" x14ac:dyDescent="0.3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</row>
    <row r="325" spans="2:77" ht="16.5" thickBot="1" x14ac:dyDescent="0.3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</row>
    <row r="326" spans="2:77" ht="16.5" thickBot="1" x14ac:dyDescent="0.3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</row>
    <row r="327" spans="2:77" ht="16.5" thickBot="1" x14ac:dyDescent="0.3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</row>
    <row r="328" spans="2:77" ht="16.5" thickBot="1" x14ac:dyDescent="0.3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</row>
    <row r="329" spans="2:77" ht="16.5" thickBot="1" x14ac:dyDescent="0.3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</row>
    <row r="330" spans="2:77" ht="16.5" thickBot="1" x14ac:dyDescent="0.3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</row>
    <row r="331" spans="2:77" ht="16.5" thickBot="1" x14ac:dyDescent="0.3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</row>
    <row r="332" spans="2:77" ht="16.5" thickBot="1" x14ac:dyDescent="0.3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</row>
    <row r="333" spans="2:77" ht="16.5" thickBot="1" x14ac:dyDescent="0.3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</row>
    <row r="334" spans="2:77" ht="16.5" thickBot="1" x14ac:dyDescent="0.3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</row>
    <row r="335" spans="2:77" ht="16.5" thickBot="1" x14ac:dyDescent="0.3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</row>
    <row r="336" spans="2:77" ht="16.5" thickBot="1" x14ac:dyDescent="0.3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</row>
    <row r="337" spans="2:77" ht="16.5" thickBot="1" x14ac:dyDescent="0.3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</row>
    <row r="338" spans="2:77" ht="16.5" thickBot="1" x14ac:dyDescent="0.3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</row>
    <row r="339" spans="2:77" ht="16.5" thickBot="1" x14ac:dyDescent="0.3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</row>
    <row r="340" spans="2:77" ht="16.5" thickBot="1" x14ac:dyDescent="0.3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</row>
    <row r="341" spans="2:77" ht="16.5" thickBot="1" x14ac:dyDescent="0.3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</row>
    <row r="342" spans="2:77" ht="16.5" thickBot="1" x14ac:dyDescent="0.3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</row>
    <row r="343" spans="2:77" ht="16.5" thickBot="1" x14ac:dyDescent="0.3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</row>
    <row r="344" spans="2:77" ht="16.5" thickBot="1" x14ac:dyDescent="0.3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</row>
    <row r="345" spans="2:77" ht="16.5" thickBot="1" x14ac:dyDescent="0.3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</row>
    <row r="346" spans="2:77" ht="16.5" thickBot="1" x14ac:dyDescent="0.3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</row>
    <row r="347" spans="2:77" ht="16.5" thickBot="1" x14ac:dyDescent="0.3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</row>
    <row r="348" spans="2:77" ht="16.5" thickBot="1" x14ac:dyDescent="0.3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</row>
    <row r="349" spans="2:77" ht="16.5" thickBot="1" x14ac:dyDescent="0.3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</row>
    <row r="350" spans="2:77" ht="16.5" thickBot="1" x14ac:dyDescent="0.3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</row>
    <row r="351" spans="2:77" ht="16.5" thickBot="1" x14ac:dyDescent="0.3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</row>
    <row r="352" spans="2:77" ht="16.5" thickBot="1" x14ac:dyDescent="0.3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</row>
    <row r="353" spans="2:77" ht="16.5" thickBot="1" x14ac:dyDescent="0.3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</row>
    <row r="354" spans="2:77" ht="16.5" thickBot="1" x14ac:dyDescent="0.3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</row>
    <row r="355" spans="2:77" ht="16.5" thickBot="1" x14ac:dyDescent="0.3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</row>
    <row r="356" spans="2:77" ht="16.5" thickBot="1" x14ac:dyDescent="0.3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</row>
    <row r="357" spans="2:77" ht="16.5" thickBot="1" x14ac:dyDescent="0.3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</row>
    <row r="358" spans="2:77" ht="16.5" thickBot="1" x14ac:dyDescent="0.3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</row>
    <row r="359" spans="2:77" ht="16.5" thickBot="1" x14ac:dyDescent="0.3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</row>
    <row r="360" spans="2:77" ht="16.5" thickBot="1" x14ac:dyDescent="0.3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</row>
    <row r="361" spans="2:77" ht="16.5" thickBot="1" x14ac:dyDescent="0.3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</row>
    <row r="362" spans="2:77" ht="16.5" thickBot="1" x14ac:dyDescent="0.3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</row>
    <row r="363" spans="2:77" ht="16.5" thickBot="1" x14ac:dyDescent="0.3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</row>
    <row r="364" spans="2:77" ht="16.5" thickBot="1" x14ac:dyDescent="0.3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</row>
    <row r="365" spans="2:77" ht="16.5" thickBot="1" x14ac:dyDescent="0.3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</row>
    <row r="366" spans="2:77" ht="16.5" thickBot="1" x14ac:dyDescent="0.3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</row>
    <row r="367" spans="2:77" ht="16.5" thickBot="1" x14ac:dyDescent="0.3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</row>
    <row r="368" spans="2:77" ht="16.5" thickBot="1" x14ac:dyDescent="0.3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</row>
    <row r="369" spans="2:77" ht="16.5" thickBot="1" x14ac:dyDescent="0.3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</row>
    <row r="370" spans="2:77" ht="16.5" thickBot="1" x14ac:dyDescent="0.3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</row>
    <row r="371" spans="2:77" ht="16.5" thickBot="1" x14ac:dyDescent="0.3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</row>
    <row r="372" spans="2:77" ht="16.5" thickBot="1" x14ac:dyDescent="0.3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</row>
    <row r="373" spans="2:77" ht="16.5" thickBot="1" x14ac:dyDescent="0.3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</row>
    <row r="374" spans="2:77" ht="16.5" thickBot="1" x14ac:dyDescent="0.3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</row>
    <row r="375" spans="2:77" ht="16.5" thickBot="1" x14ac:dyDescent="0.3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</row>
    <row r="376" spans="2:77" ht="16.5" thickBot="1" x14ac:dyDescent="0.3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</row>
    <row r="377" spans="2:77" ht="16.5" thickBot="1" x14ac:dyDescent="0.3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</row>
    <row r="378" spans="2:77" ht="16.5" thickBot="1" x14ac:dyDescent="0.3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</row>
    <row r="379" spans="2:77" ht="16.5" thickBot="1" x14ac:dyDescent="0.3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</row>
    <row r="380" spans="2:77" ht="16.5" thickBot="1" x14ac:dyDescent="0.3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</row>
    <row r="381" spans="2:77" ht="16.5" thickBot="1" x14ac:dyDescent="0.3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</row>
    <row r="382" spans="2:77" ht="16.5" thickBot="1" x14ac:dyDescent="0.3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</row>
    <row r="383" spans="2:77" ht="16.5" thickBot="1" x14ac:dyDescent="0.3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</row>
    <row r="384" spans="2:77" ht="16.5" thickBot="1" x14ac:dyDescent="0.3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</row>
    <row r="385" spans="2:77" ht="16.5" thickBot="1" x14ac:dyDescent="0.3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</row>
    <row r="386" spans="2:77" ht="16.5" thickBot="1" x14ac:dyDescent="0.3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</row>
    <row r="387" spans="2:77" ht="16.5" thickBot="1" x14ac:dyDescent="0.3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</row>
    <row r="388" spans="2:77" ht="16.5" thickBot="1" x14ac:dyDescent="0.3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</row>
    <row r="389" spans="2:77" ht="16.5" thickBot="1" x14ac:dyDescent="0.3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</row>
    <row r="390" spans="2:77" ht="16.5" thickBot="1" x14ac:dyDescent="0.3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</row>
    <row r="391" spans="2:77" ht="16.5" thickBot="1" x14ac:dyDescent="0.3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</row>
    <row r="392" spans="2:77" ht="16.5" thickBot="1" x14ac:dyDescent="0.3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</row>
    <row r="393" spans="2:77" ht="16.5" thickBot="1" x14ac:dyDescent="0.3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</row>
    <row r="394" spans="2:77" ht="16.5" thickBot="1" x14ac:dyDescent="0.3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</row>
    <row r="395" spans="2:77" ht="16.5" thickBot="1" x14ac:dyDescent="0.3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</row>
    <row r="396" spans="2:77" ht="16.5" thickBot="1" x14ac:dyDescent="0.3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</row>
    <row r="397" spans="2:77" ht="16.5" thickBot="1" x14ac:dyDescent="0.3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</row>
    <row r="398" spans="2:77" ht="16.5" thickBot="1" x14ac:dyDescent="0.3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</row>
    <row r="399" spans="2:77" ht="16.5" thickBot="1" x14ac:dyDescent="0.3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</row>
    <row r="400" spans="2:77" ht="16.5" thickBot="1" x14ac:dyDescent="0.3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</row>
    <row r="401" spans="2:77" ht="16.5" thickBot="1" x14ac:dyDescent="0.3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</row>
    <row r="402" spans="2:77" ht="16.5" thickBot="1" x14ac:dyDescent="0.3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</row>
    <row r="403" spans="2:77" ht="16.5" thickBot="1" x14ac:dyDescent="0.3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</row>
    <row r="404" spans="2:77" ht="16.5" thickBot="1" x14ac:dyDescent="0.3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</row>
    <row r="405" spans="2:77" ht="16.5" thickBot="1" x14ac:dyDescent="0.3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</row>
    <row r="406" spans="2:77" ht="16.5" thickBot="1" x14ac:dyDescent="0.3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</row>
    <row r="407" spans="2:77" ht="16.5" thickBot="1" x14ac:dyDescent="0.3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</row>
    <row r="408" spans="2:77" ht="16.5" thickBot="1" x14ac:dyDescent="0.3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</row>
    <row r="409" spans="2:77" ht="16.5" thickBot="1" x14ac:dyDescent="0.3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</row>
    <row r="410" spans="2:77" ht="16.5" thickBot="1" x14ac:dyDescent="0.3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</row>
    <row r="411" spans="2:77" ht="16.5" thickBot="1" x14ac:dyDescent="0.3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</row>
    <row r="412" spans="2:77" ht="16.5" thickBot="1" x14ac:dyDescent="0.3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</row>
    <row r="413" spans="2:77" ht="16.5" thickBot="1" x14ac:dyDescent="0.3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</row>
    <row r="414" spans="2:77" ht="16.5" thickBot="1" x14ac:dyDescent="0.3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</row>
    <row r="415" spans="2:77" ht="16.5" thickBot="1" x14ac:dyDescent="0.3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</row>
    <row r="416" spans="2:77" ht="16.5" thickBot="1" x14ac:dyDescent="0.3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</row>
    <row r="417" spans="2:77" ht="16.5" thickBot="1" x14ac:dyDescent="0.3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</row>
    <row r="418" spans="2:77" ht="16.5" thickBot="1" x14ac:dyDescent="0.3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</row>
    <row r="419" spans="2:77" ht="16.5" thickBot="1" x14ac:dyDescent="0.3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</row>
    <row r="420" spans="2:77" ht="16.5" thickBot="1" x14ac:dyDescent="0.3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</row>
    <row r="421" spans="2:77" ht="16.5" thickBot="1" x14ac:dyDescent="0.3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</row>
    <row r="422" spans="2:77" ht="16.5" thickBot="1" x14ac:dyDescent="0.3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</row>
    <row r="423" spans="2:77" ht="16.5" thickBot="1" x14ac:dyDescent="0.3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</row>
    <row r="424" spans="2:77" ht="16.5" thickBot="1" x14ac:dyDescent="0.3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</row>
    <row r="425" spans="2:77" ht="16.5" thickBot="1" x14ac:dyDescent="0.3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</row>
    <row r="426" spans="2:77" ht="16.5" thickBot="1" x14ac:dyDescent="0.3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</row>
    <row r="427" spans="2:77" ht="16.5" thickBot="1" x14ac:dyDescent="0.3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</row>
    <row r="428" spans="2:77" ht="16.5" thickBot="1" x14ac:dyDescent="0.3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</row>
    <row r="429" spans="2:77" ht="16.5" thickBot="1" x14ac:dyDescent="0.3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</row>
    <row r="430" spans="2:77" ht="16.5" thickBot="1" x14ac:dyDescent="0.3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</row>
    <row r="431" spans="2:77" ht="16.5" thickBot="1" x14ac:dyDescent="0.3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</row>
    <row r="432" spans="2:77" ht="16.5" thickBot="1" x14ac:dyDescent="0.3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</row>
    <row r="433" spans="2:77" ht="16.5" thickBot="1" x14ac:dyDescent="0.3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</row>
    <row r="434" spans="2:77" ht="16.5" thickBot="1" x14ac:dyDescent="0.3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</row>
    <row r="435" spans="2:77" ht="16.5" thickBot="1" x14ac:dyDescent="0.3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</row>
    <row r="436" spans="2:77" ht="16.5" thickBot="1" x14ac:dyDescent="0.3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</row>
    <row r="437" spans="2:77" ht="16.5" thickBot="1" x14ac:dyDescent="0.3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</row>
    <row r="438" spans="2:77" ht="16.5" thickBot="1" x14ac:dyDescent="0.3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</row>
    <row r="439" spans="2:77" ht="16.5" thickBot="1" x14ac:dyDescent="0.3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</row>
    <row r="440" spans="2:77" ht="16.5" thickBot="1" x14ac:dyDescent="0.3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</row>
    <row r="441" spans="2:77" ht="16.5" thickBot="1" x14ac:dyDescent="0.3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</row>
    <row r="442" spans="2:77" ht="16.5" thickBot="1" x14ac:dyDescent="0.3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</row>
    <row r="443" spans="2:77" ht="16.5" thickBot="1" x14ac:dyDescent="0.3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</row>
    <row r="444" spans="2:77" ht="16.5" thickBot="1" x14ac:dyDescent="0.3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</row>
    <row r="445" spans="2:77" ht="16.5" thickBot="1" x14ac:dyDescent="0.3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</row>
    <row r="446" spans="2:77" ht="16.5" thickBot="1" x14ac:dyDescent="0.3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</row>
    <row r="447" spans="2:77" ht="16.5" thickBot="1" x14ac:dyDescent="0.3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</row>
    <row r="448" spans="2:77" ht="16.5" thickBot="1" x14ac:dyDescent="0.3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</row>
    <row r="449" spans="2:77" ht="16.5" thickBot="1" x14ac:dyDescent="0.3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</row>
    <row r="450" spans="2:77" ht="16.5" thickBot="1" x14ac:dyDescent="0.3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</row>
    <row r="451" spans="2:77" ht="16.5" thickBot="1" x14ac:dyDescent="0.3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</row>
    <row r="452" spans="2:77" ht="16.5" thickBot="1" x14ac:dyDescent="0.3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</row>
    <row r="453" spans="2:77" ht="16.5" thickBot="1" x14ac:dyDescent="0.3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</row>
    <row r="454" spans="2:77" ht="16.5" thickBot="1" x14ac:dyDescent="0.3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</row>
    <row r="455" spans="2:77" ht="16.5" thickBot="1" x14ac:dyDescent="0.3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</row>
    <row r="456" spans="2:77" ht="16.5" thickBot="1" x14ac:dyDescent="0.3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</row>
    <row r="457" spans="2:77" ht="16.5" thickBot="1" x14ac:dyDescent="0.3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</row>
    <row r="458" spans="2:77" ht="16.5" thickBot="1" x14ac:dyDescent="0.3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</row>
    <row r="459" spans="2:77" ht="16.5" thickBot="1" x14ac:dyDescent="0.3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</row>
    <row r="460" spans="2:77" ht="16.5" thickBot="1" x14ac:dyDescent="0.3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</row>
    <row r="461" spans="2:77" ht="16.5" thickBot="1" x14ac:dyDescent="0.3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</row>
    <row r="462" spans="2:77" ht="16.5" thickBot="1" x14ac:dyDescent="0.3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</row>
    <row r="463" spans="2:77" ht="16.5" thickBot="1" x14ac:dyDescent="0.3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</row>
    <row r="464" spans="2:77" ht="16.5" thickBot="1" x14ac:dyDescent="0.3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</row>
    <row r="465" spans="2:77" ht="16.5" thickBot="1" x14ac:dyDescent="0.3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</row>
    <row r="466" spans="2:77" ht="16.5" thickBot="1" x14ac:dyDescent="0.3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</row>
    <row r="467" spans="2:77" ht="16.5" thickBot="1" x14ac:dyDescent="0.3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</row>
    <row r="468" spans="2:77" ht="16.5" thickBot="1" x14ac:dyDescent="0.3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</row>
    <row r="469" spans="2:77" ht="16.5" thickBot="1" x14ac:dyDescent="0.3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</row>
    <row r="470" spans="2:77" ht="16.5" thickBot="1" x14ac:dyDescent="0.3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</row>
    <row r="471" spans="2:77" ht="16.5" thickBot="1" x14ac:dyDescent="0.3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</row>
    <row r="472" spans="2:77" ht="16.5" thickBot="1" x14ac:dyDescent="0.3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</row>
    <row r="473" spans="2:77" ht="16.5" thickBot="1" x14ac:dyDescent="0.3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</row>
    <row r="474" spans="2:77" ht="16.5" thickBot="1" x14ac:dyDescent="0.3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</row>
    <row r="475" spans="2:77" ht="16.5" thickBot="1" x14ac:dyDescent="0.3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</row>
    <row r="476" spans="2:77" ht="16.5" thickBot="1" x14ac:dyDescent="0.3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</row>
    <row r="477" spans="2:77" ht="16.5" thickBot="1" x14ac:dyDescent="0.3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</row>
    <row r="478" spans="2:77" ht="16.5" thickBot="1" x14ac:dyDescent="0.3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</row>
    <row r="479" spans="2:77" ht="16.5" thickBot="1" x14ac:dyDescent="0.3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</row>
    <row r="480" spans="2:77" ht="16.5" thickBot="1" x14ac:dyDescent="0.3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</row>
    <row r="481" spans="2:77" ht="16.5" thickBot="1" x14ac:dyDescent="0.3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</row>
    <row r="482" spans="2:77" ht="16.5" thickBot="1" x14ac:dyDescent="0.3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</row>
    <row r="483" spans="2:77" ht="16.5" thickBot="1" x14ac:dyDescent="0.3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</row>
    <row r="484" spans="2:77" ht="16.5" thickBot="1" x14ac:dyDescent="0.3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</row>
    <row r="485" spans="2:77" ht="16.5" thickBot="1" x14ac:dyDescent="0.3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</row>
    <row r="486" spans="2:77" ht="16.5" thickBot="1" x14ac:dyDescent="0.3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</row>
    <row r="487" spans="2:77" ht="16.5" thickBot="1" x14ac:dyDescent="0.3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</row>
    <row r="488" spans="2:77" ht="16.5" thickBot="1" x14ac:dyDescent="0.3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</row>
    <row r="489" spans="2:77" ht="16.5" thickBot="1" x14ac:dyDescent="0.3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</row>
    <row r="490" spans="2:77" ht="16.5" thickBot="1" x14ac:dyDescent="0.3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</row>
    <row r="491" spans="2:77" ht="16.5" thickBot="1" x14ac:dyDescent="0.3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</row>
    <row r="492" spans="2:77" ht="16.5" thickBot="1" x14ac:dyDescent="0.3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</row>
    <row r="493" spans="2:77" ht="16.5" thickBot="1" x14ac:dyDescent="0.3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</row>
    <row r="494" spans="2:77" ht="16.5" thickBot="1" x14ac:dyDescent="0.3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</row>
    <row r="495" spans="2:77" ht="16.5" thickBot="1" x14ac:dyDescent="0.3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</row>
    <row r="496" spans="2:77" ht="16.5" thickBot="1" x14ac:dyDescent="0.3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</row>
    <row r="497" spans="2:77" ht="16.5" thickBot="1" x14ac:dyDescent="0.3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</row>
    <row r="498" spans="2:77" ht="16.5" thickBot="1" x14ac:dyDescent="0.3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</row>
    <row r="499" spans="2:77" ht="16.5" thickBot="1" x14ac:dyDescent="0.3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</row>
    <row r="500" spans="2:77" ht="16.5" thickBot="1" x14ac:dyDescent="0.3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</row>
    <row r="501" spans="2:77" ht="16.5" thickBot="1" x14ac:dyDescent="0.3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</row>
    <row r="502" spans="2:77" ht="16.5" thickBot="1" x14ac:dyDescent="0.3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</row>
    <row r="503" spans="2:77" ht="16.5" thickBot="1" x14ac:dyDescent="0.3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</row>
    <row r="504" spans="2:77" ht="16.5" thickBot="1" x14ac:dyDescent="0.3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</row>
    <row r="505" spans="2:77" ht="16.5" thickBot="1" x14ac:dyDescent="0.3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</row>
    <row r="506" spans="2:77" ht="16.5" thickBot="1" x14ac:dyDescent="0.3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</row>
    <row r="507" spans="2:77" ht="16.5" thickBot="1" x14ac:dyDescent="0.3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</row>
    <row r="508" spans="2:77" ht="16.5" thickBot="1" x14ac:dyDescent="0.3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</row>
    <row r="509" spans="2:77" ht="16.5" thickBot="1" x14ac:dyDescent="0.3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</row>
    <row r="510" spans="2:77" ht="16.5" thickBot="1" x14ac:dyDescent="0.3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</row>
    <row r="511" spans="2:77" ht="16.5" thickBot="1" x14ac:dyDescent="0.3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</row>
    <row r="512" spans="2:77" ht="16.5" thickBot="1" x14ac:dyDescent="0.3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</row>
    <row r="513" spans="2:77" ht="16.5" thickBot="1" x14ac:dyDescent="0.3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</row>
    <row r="514" spans="2:77" ht="16.5" thickBot="1" x14ac:dyDescent="0.3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</row>
    <row r="515" spans="2:77" ht="16.5" thickBot="1" x14ac:dyDescent="0.3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</row>
    <row r="516" spans="2:77" ht="16.5" thickBot="1" x14ac:dyDescent="0.3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</row>
    <row r="517" spans="2:77" ht="16.5" thickBot="1" x14ac:dyDescent="0.3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</row>
    <row r="518" spans="2:77" ht="16.5" thickBot="1" x14ac:dyDescent="0.3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</row>
    <row r="519" spans="2:77" ht="16.5" thickBot="1" x14ac:dyDescent="0.3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</row>
    <row r="520" spans="2:77" ht="16.5" thickBot="1" x14ac:dyDescent="0.3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</row>
    <row r="521" spans="2:77" ht="16.5" thickBot="1" x14ac:dyDescent="0.3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</row>
    <row r="522" spans="2:77" ht="16.5" thickBot="1" x14ac:dyDescent="0.3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</row>
    <row r="523" spans="2:77" ht="16.5" thickBot="1" x14ac:dyDescent="0.3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</row>
    <row r="524" spans="2:77" ht="16.5" thickBot="1" x14ac:dyDescent="0.3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</row>
    <row r="525" spans="2:77" ht="16.5" thickBot="1" x14ac:dyDescent="0.3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</row>
    <row r="526" spans="2:77" ht="16.5" thickBot="1" x14ac:dyDescent="0.3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</row>
    <row r="527" spans="2:77" ht="16.5" thickBot="1" x14ac:dyDescent="0.3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</row>
    <row r="528" spans="2:77" ht="16.5" thickBot="1" x14ac:dyDescent="0.3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</row>
    <row r="529" spans="2:77" ht="16.5" thickBot="1" x14ac:dyDescent="0.3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</row>
    <row r="530" spans="2:77" ht="16.5" thickBot="1" x14ac:dyDescent="0.3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</row>
    <row r="531" spans="2:77" ht="16.5" thickBot="1" x14ac:dyDescent="0.3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</row>
    <row r="532" spans="2:77" ht="16.5" thickBot="1" x14ac:dyDescent="0.3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</row>
    <row r="533" spans="2:77" ht="16.5" thickBot="1" x14ac:dyDescent="0.3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</row>
    <row r="534" spans="2:77" ht="16.5" thickBot="1" x14ac:dyDescent="0.3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</row>
    <row r="535" spans="2:77" ht="16.5" thickBot="1" x14ac:dyDescent="0.3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</row>
    <row r="536" spans="2:77" ht="16.5" thickBot="1" x14ac:dyDescent="0.3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</row>
    <row r="537" spans="2:77" ht="16.5" thickBot="1" x14ac:dyDescent="0.3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</row>
    <row r="538" spans="2:77" ht="16.5" thickBot="1" x14ac:dyDescent="0.3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</row>
    <row r="539" spans="2:77" ht="16.5" thickBot="1" x14ac:dyDescent="0.3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</row>
    <row r="540" spans="2:77" ht="16.5" thickBot="1" x14ac:dyDescent="0.3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</row>
    <row r="541" spans="2:77" ht="16.5" thickBot="1" x14ac:dyDescent="0.3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</row>
    <row r="542" spans="2:77" ht="16.5" thickBot="1" x14ac:dyDescent="0.3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</row>
    <row r="543" spans="2:77" ht="16.5" thickBot="1" x14ac:dyDescent="0.3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</row>
    <row r="544" spans="2:77" ht="16.5" thickBot="1" x14ac:dyDescent="0.3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</row>
    <row r="545" spans="2:77" ht="16.5" thickBot="1" x14ac:dyDescent="0.3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</row>
    <row r="546" spans="2:77" ht="16.5" thickBot="1" x14ac:dyDescent="0.3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</row>
    <row r="547" spans="2:77" ht="16.5" thickBot="1" x14ac:dyDescent="0.3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</row>
    <row r="548" spans="2:77" ht="16.5" thickBot="1" x14ac:dyDescent="0.3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</row>
    <row r="549" spans="2:77" ht="16.5" thickBot="1" x14ac:dyDescent="0.3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</row>
    <row r="550" spans="2:77" ht="16.5" thickBot="1" x14ac:dyDescent="0.3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</row>
    <row r="551" spans="2:77" ht="16.5" thickBot="1" x14ac:dyDescent="0.3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</row>
    <row r="552" spans="2:77" ht="16.5" thickBot="1" x14ac:dyDescent="0.3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</row>
    <row r="553" spans="2:77" ht="16.5" thickBot="1" x14ac:dyDescent="0.3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</row>
    <row r="554" spans="2:77" ht="16.5" thickBot="1" x14ac:dyDescent="0.3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</row>
    <row r="555" spans="2:77" ht="16.5" thickBot="1" x14ac:dyDescent="0.3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</row>
    <row r="556" spans="2:77" ht="16.5" thickBot="1" x14ac:dyDescent="0.3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</row>
    <row r="557" spans="2:77" ht="16.5" thickBot="1" x14ac:dyDescent="0.3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</row>
    <row r="558" spans="2:77" ht="16.5" thickBot="1" x14ac:dyDescent="0.3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</row>
    <row r="559" spans="2:77" ht="16.5" thickBot="1" x14ac:dyDescent="0.3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</row>
    <row r="560" spans="2:77" ht="16.5" thickBot="1" x14ac:dyDescent="0.3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</row>
    <row r="561" spans="2:77" ht="16.5" thickBot="1" x14ac:dyDescent="0.3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</row>
    <row r="562" spans="2:77" ht="16.5" thickBot="1" x14ac:dyDescent="0.3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</row>
    <row r="563" spans="2:77" ht="16.5" thickBot="1" x14ac:dyDescent="0.3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</row>
    <row r="564" spans="2:77" ht="16.5" thickBot="1" x14ac:dyDescent="0.3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</row>
    <row r="565" spans="2:77" ht="16.5" thickBot="1" x14ac:dyDescent="0.3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</row>
    <row r="566" spans="2:77" ht="16.5" thickBot="1" x14ac:dyDescent="0.3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</row>
    <row r="567" spans="2:77" ht="16.5" thickBot="1" x14ac:dyDescent="0.3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</row>
    <row r="568" spans="2:77" ht="16.5" thickBot="1" x14ac:dyDescent="0.3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</row>
    <row r="569" spans="2:77" ht="16.5" thickBot="1" x14ac:dyDescent="0.3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</row>
    <row r="570" spans="2:77" ht="16.5" thickBot="1" x14ac:dyDescent="0.3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</row>
    <row r="571" spans="2:77" ht="16.5" thickBot="1" x14ac:dyDescent="0.3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</row>
    <row r="572" spans="2:77" ht="16.5" thickBot="1" x14ac:dyDescent="0.3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</row>
    <row r="573" spans="2:77" ht="16.5" thickBot="1" x14ac:dyDescent="0.3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</row>
    <row r="574" spans="2:77" ht="16.5" thickBot="1" x14ac:dyDescent="0.3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</row>
    <row r="575" spans="2:77" ht="16.5" thickBot="1" x14ac:dyDescent="0.3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</row>
    <row r="576" spans="2:77" ht="16.5" thickBot="1" x14ac:dyDescent="0.3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</row>
    <row r="577" spans="2:77" ht="16.5" thickBot="1" x14ac:dyDescent="0.3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</row>
    <row r="578" spans="2:77" ht="16.5" thickBot="1" x14ac:dyDescent="0.3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</row>
    <row r="579" spans="2:77" ht="16.5" thickBot="1" x14ac:dyDescent="0.3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</row>
    <row r="580" spans="2:77" ht="16.5" thickBot="1" x14ac:dyDescent="0.3"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</row>
    <row r="581" spans="2:77" ht="16.5" thickBot="1" x14ac:dyDescent="0.3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</row>
    <row r="582" spans="2:77" ht="16.5" thickBot="1" x14ac:dyDescent="0.3"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</row>
    <row r="583" spans="2:77" ht="16.5" thickBot="1" x14ac:dyDescent="0.3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</row>
    <row r="584" spans="2:77" ht="16.5" thickBot="1" x14ac:dyDescent="0.3"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</row>
    <row r="585" spans="2:77" ht="16.5" thickBot="1" x14ac:dyDescent="0.3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</row>
    <row r="586" spans="2:77" ht="16.5" thickBot="1" x14ac:dyDescent="0.3"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</row>
    <row r="587" spans="2:77" ht="16.5" thickBot="1" x14ac:dyDescent="0.3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</row>
    <row r="588" spans="2:77" ht="16.5" thickBot="1" x14ac:dyDescent="0.3"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</row>
    <row r="589" spans="2:77" ht="16.5" thickBot="1" x14ac:dyDescent="0.3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</row>
    <row r="590" spans="2:77" ht="16.5" thickBot="1" x14ac:dyDescent="0.3"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</row>
    <row r="591" spans="2:77" ht="16.5" thickBot="1" x14ac:dyDescent="0.3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</row>
    <row r="592" spans="2:77" ht="16.5" thickBot="1" x14ac:dyDescent="0.3"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</row>
    <row r="593" spans="2:77" ht="16.5" thickBot="1" x14ac:dyDescent="0.3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</row>
    <row r="594" spans="2:77" ht="16.5" thickBot="1" x14ac:dyDescent="0.3"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</row>
    <row r="595" spans="2:77" ht="16.5" thickBot="1" x14ac:dyDescent="0.3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</row>
    <row r="596" spans="2:77" ht="16.5" thickBot="1" x14ac:dyDescent="0.3"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</row>
    <row r="597" spans="2:77" ht="16.5" thickBot="1" x14ac:dyDescent="0.3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</row>
    <row r="598" spans="2:77" ht="16.5" thickBot="1" x14ac:dyDescent="0.3"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</row>
    <row r="599" spans="2:77" ht="16.5" thickBot="1" x14ac:dyDescent="0.3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</row>
    <row r="600" spans="2:77" ht="16.5" thickBot="1" x14ac:dyDescent="0.3"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</row>
    <row r="601" spans="2:77" ht="16.5" thickBot="1" x14ac:dyDescent="0.3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</row>
    <row r="602" spans="2:77" ht="16.5" thickBot="1" x14ac:dyDescent="0.3"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</row>
    <row r="603" spans="2:77" ht="16.5" thickBot="1" x14ac:dyDescent="0.3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</row>
    <row r="604" spans="2:77" ht="16.5" thickBot="1" x14ac:dyDescent="0.3"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</row>
    <row r="605" spans="2:77" ht="16.5" thickBot="1" x14ac:dyDescent="0.3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</row>
    <row r="606" spans="2:77" ht="16.5" thickBot="1" x14ac:dyDescent="0.3"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</row>
    <row r="607" spans="2:77" ht="16.5" thickBot="1" x14ac:dyDescent="0.3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</row>
    <row r="608" spans="2:77" ht="16.5" thickBot="1" x14ac:dyDescent="0.3"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</row>
    <row r="609" spans="2:77" ht="16.5" thickBot="1" x14ac:dyDescent="0.3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</row>
    <row r="610" spans="2:77" ht="16.5" thickBot="1" x14ac:dyDescent="0.3"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</row>
    <row r="611" spans="2:77" ht="16.5" thickBot="1" x14ac:dyDescent="0.3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</row>
    <row r="612" spans="2:77" ht="16.5" thickBot="1" x14ac:dyDescent="0.3"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</row>
    <row r="613" spans="2:77" ht="16.5" thickBot="1" x14ac:dyDescent="0.3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</row>
    <row r="614" spans="2:77" ht="16.5" thickBot="1" x14ac:dyDescent="0.3"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</row>
    <row r="615" spans="2:77" ht="16.5" thickBot="1" x14ac:dyDescent="0.3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</row>
    <row r="616" spans="2:77" ht="16.5" thickBot="1" x14ac:dyDescent="0.3"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</row>
    <row r="617" spans="2:77" ht="16.5" thickBot="1" x14ac:dyDescent="0.3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</row>
    <row r="618" spans="2:77" ht="16.5" thickBot="1" x14ac:dyDescent="0.3"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</row>
    <row r="619" spans="2:77" ht="16.5" thickBot="1" x14ac:dyDescent="0.3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</row>
    <row r="620" spans="2:77" ht="16.5" thickBot="1" x14ac:dyDescent="0.3"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</row>
    <row r="621" spans="2:77" ht="16.5" thickBot="1" x14ac:dyDescent="0.3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</row>
    <row r="622" spans="2:77" ht="16.5" thickBot="1" x14ac:dyDescent="0.3"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</row>
    <row r="623" spans="2:77" ht="16.5" thickBot="1" x14ac:dyDescent="0.3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</row>
    <row r="624" spans="2:77" ht="16.5" thickBot="1" x14ac:dyDescent="0.3"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</row>
    <row r="625" spans="2:77" ht="16.5" thickBot="1" x14ac:dyDescent="0.3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</row>
    <row r="626" spans="2:77" ht="16.5" thickBot="1" x14ac:dyDescent="0.3"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</row>
    <row r="627" spans="2:77" ht="16.5" thickBot="1" x14ac:dyDescent="0.3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</row>
    <row r="628" spans="2:77" ht="16.5" thickBot="1" x14ac:dyDescent="0.3"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</row>
    <row r="629" spans="2:77" ht="16.5" thickBot="1" x14ac:dyDescent="0.3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</row>
    <row r="630" spans="2:77" ht="16.5" thickBot="1" x14ac:dyDescent="0.3"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</row>
    <row r="631" spans="2:77" ht="16.5" thickBot="1" x14ac:dyDescent="0.3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</row>
    <row r="632" spans="2:77" ht="16.5" thickBot="1" x14ac:dyDescent="0.3"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</row>
    <row r="633" spans="2:77" ht="16.5" thickBot="1" x14ac:dyDescent="0.3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</row>
    <row r="634" spans="2:77" ht="16.5" thickBot="1" x14ac:dyDescent="0.3"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</row>
    <row r="635" spans="2:77" ht="16.5" thickBot="1" x14ac:dyDescent="0.3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</row>
    <row r="636" spans="2:77" ht="16.5" thickBot="1" x14ac:dyDescent="0.3"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</row>
    <row r="637" spans="2:77" ht="16.5" thickBot="1" x14ac:dyDescent="0.3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</row>
    <row r="638" spans="2:77" ht="16.5" thickBot="1" x14ac:dyDescent="0.3"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</row>
    <row r="639" spans="2:77" ht="16.5" thickBot="1" x14ac:dyDescent="0.3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</row>
    <row r="640" spans="2:77" ht="16.5" thickBot="1" x14ac:dyDescent="0.3"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</row>
    <row r="641" spans="2:77" ht="16.5" thickBot="1" x14ac:dyDescent="0.3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</row>
    <row r="642" spans="2:77" ht="16.5" thickBot="1" x14ac:dyDescent="0.3"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</row>
    <row r="643" spans="2:77" ht="16.5" thickBot="1" x14ac:dyDescent="0.3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</row>
    <row r="644" spans="2:77" ht="16.5" thickBot="1" x14ac:dyDescent="0.3"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</row>
    <row r="645" spans="2:77" ht="16.5" thickBot="1" x14ac:dyDescent="0.3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</row>
    <row r="646" spans="2:77" ht="16.5" thickBot="1" x14ac:dyDescent="0.3"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</row>
    <row r="647" spans="2:77" ht="16.5" thickBot="1" x14ac:dyDescent="0.3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</row>
    <row r="648" spans="2:77" ht="16.5" thickBot="1" x14ac:dyDescent="0.3"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</row>
    <row r="649" spans="2:77" ht="16.5" thickBot="1" x14ac:dyDescent="0.3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</row>
    <row r="650" spans="2:77" ht="16.5" thickBot="1" x14ac:dyDescent="0.3"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</row>
    <row r="651" spans="2:77" ht="16.5" thickBot="1" x14ac:dyDescent="0.3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</row>
    <row r="652" spans="2:77" ht="16.5" thickBot="1" x14ac:dyDescent="0.3"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</row>
    <row r="653" spans="2:77" ht="16.5" thickBot="1" x14ac:dyDescent="0.3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</row>
    <row r="654" spans="2:77" ht="16.5" thickBot="1" x14ac:dyDescent="0.3"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</row>
    <row r="655" spans="2:77" ht="16.5" thickBot="1" x14ac:dyDescent="0.3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</row>
    <row r="656" spans="2:77" ht="16.5" thickBot="1" x14ac:dyDescent="0.3"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</row>
    <row r="657" spans="2:77" ht="16.5" thickBot="1" x14ac:dyDescent="0.3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</row>
    <row r="658" spans="2:77" ht="16.5" thickBot="1" x14ac:dyDescent="0.3"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</row>
    <row r="659" spans="2:77" ht="16.5" thickBot="1" x14ac:dyDescent="0.3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</row>
    <row r="660" spans="2:77" ht="16.5" thickBot="1" x14ac:dyDescent="0.3"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</row>
    <row r="661" spans="2:77" ht="16.5" thickBot="1" x14ac:dyDescent="0.3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</row>
    <row r="662" spans="2:77" ht="16.5" thickBot="1" x14ac:dyDescent="0.3"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</row>
    <row r="663" spans="2:77" ht="16.5" thickBot="1" x14ac:dyDescent="0.3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</row>
    <row r="664" spans="2:77" ht="16.5" thickBot="1" x14ac:dyDescent="0.3"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</row>
    <row r="665" spans="2:77" ht="16.5" thickBot="1" x14ac:dyDescent="0.3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</row>
    <row r="666" spans="2:77" ht="16.5" thickBot="1" x14ac:dyDescent="0.3"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</row>
    <row r="667" spans="2:77" ht="16.5" thickBot="1" x14ac:dyDescent="0.3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</row>
    <row r="668" spans="2:77" ht="16.5" thickBot="1" x14ac:dyDescent="0.3"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</row>
    <row r="669" spans="2:77" ht="16.5" thickBot="1" x14ac:dyDescent="0.3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</row>
    <row r="670" spans="2:77" ht="16.5" thickBot="1" x14ac:dyDescent="0.3"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</row>
    <row r="671" spans="2:77" ht="16.5" thickBot="1" x14ac:dyDescent="0.3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</row>
    <row r="672" spans="2:77" ht="16.5" thickBot="1" x14ac:dyDescent="0.3"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</row>
    <row r="673" spans="2:77" ht="16.5" thickBot="1" x14ac:dyDescent="0.3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</row>
    <row r="674" spans="2:77" ht="16.5" thickBot="1" x14ac:dyDescent="0.3"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</row>
    <row r="675" spans="2:77" ht="16.5" thickBot="1" x14ac:dyDescent="0.3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</row>
    <row r="676" spans="2:77" ht="16.5" thickBot="1" x14ac:dyDescent="0.3"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</row>
    <row r="677" spans="2:77" ht="16.5" thickBot="1" x14ac:dyDescent="0.3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</row>
    <row r="678" spans="2:77" ht="16.5" thickBot="1" x14ac:dyDescent="0.3"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</row>
    <row r="679" spans="2:77" ht="16.5" thickBot="1" x14ac:dyDescent="0.3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</row>
    <row r="680" spans="2:77" ht="16.5" thickBot="1" x14ac:dyDescent="0.3"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</row>
    <row r="681" spans="2:77" ht="16.5" thickBot="1" x14ac:dyDescent="0.3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</row>
    <row r="682" spans="2:77" ht="16.5" thickBot="1" x14ac:dyDescent="0.3"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</row>
    <row r="683" spans="2:77" ht="16.5" thickBot="1" x14ac:dyDescent="0.3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</row>
    <row r="684" spans="2:77" ht="16.5" thickBot="1" x14ac:dyDescent="0.3"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</row>
    <row r="685" spans="2:77" ht="16.5" thickBot="1" x14ac:dyDescent="0.3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</row>
    <row r="686" spans="2:77" ht="16.5" thickBot="1" x14ac:dyDescent="0.3"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</row>
    <row r="687" spans="2:77" ht="16.5" thickBot="1" x14ac:dyDescent="0.3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</row>
    <row r="688" spans="2:77" ht="16.5" thickBot="1" x14ac:dyDescent="0.3"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</row>
    <row r="689" spans="2:77" ht="16.5" thickBot="1" x14ac:dyDescent="0.3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</row>
    <row r="690" spans="2:77" ht="16.5" thickBot="1" x14ac:dyDescent="0.3"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</row>
    <row r="691" spans="2:77" ht="16.5" thickBot="1" x14ac:dyDescent="0.3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</row>
    <row r="692" spans="2:77" ht="16.5" thickBot="1" x14ac:dyDescent="0.3"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</row>
    <row r="693" spans="2:77" ht="16.5" thickBot="1" x14ac:dyDescent="0.3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</row>
    <row r="694" spans="2:77" ht="16.5" thickBot="1" x14ac:dyDescent="0.3"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</row>
    <row r="695" spans="2:77" ht="16.5" thickBot="1" x14ac:dyDescent="0.3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</row>
    <row r="696" spans="2:77" ht="16.5" thickBot="1" x14ac:dyDescent="0.3"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</row>
    <row r="697" spans="2:77" ht="16.5" thickBot="1" x14ac:dyDescent="0.3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</row>
    <row r="698" spans="2:77" ht="16.5" thickBot="1" x14ac:dyDescent="0.3"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</row>
    <row r="699" spans="2:77" ht="16.5" thickBot="1" x14ac:dyDescent="0.3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</row>
    <row r="700" spans="2:77" ht="16.5" thickBot="1" x14ac:dyDescent="0.3"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</row>
    <row r="701" spans="2:77" ht="16.5" thickBot="1" x14ac:dyDescent="0.3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</row>
    <row r="702" spans="2:77" ht="16.5" thickBot="1" x14ac:dyDescent="0.3"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</row>
    <row r="703" spans="2:77" ht="16.5" thickBot="1" x14ac:dyDescent="0.3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</row>
    <row r="704" spans="2:77" ht="16.5" thickBot="1" x14ac:dyDescent="0.3"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</row>
    <row r="705" spans="2:77" ht="16.5" thickBot="1" x14ac:dyDescent="0.3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</row>
    <row r="706" spans="2:77" ht="16.5" thickBot="1" x14ac:dyDescent="0.3"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</row>
    <row r="707" spans="2:77" ht="16.5" thickBot="1" x14ac:dyDescent="0.3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</row>
    <row r="708" spans="2:77" ht="16.5" thickBot="1" x14ac:dyDescent="0.3"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</row>
    <row r="709" spans="2:77" ht="16.5" thickBot="1" x14ac:dyDescent="0.3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</row>
    <row r="710" spans="2:77" ht="16.5" thickBot="1" x14ac:dyDescent="0.3"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</row>
    <row r="711" spans="2:77" ht="16.5" thickBot="1" x14ac:dyDescent="0.3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</row>
    <row r="712" spans="2:77" ht="16.5" thickBot="1" x14ac:dyDescent="0.3"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</row>
    <row r="713" spans="2:77" ht="16.5" thickBot="1" x14ac:dyDescent="0.3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</row>
    <row r="714" spans="2:77" ht="16.5" thickBot="1" x14ac:dyDescent="0.3"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</row>
    <row r="715" spans="2:77" ht="16.5" thickBot="1" x14ac:dyDescent="0.3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</row>
    <row r="716" spans="2:77" ht="16.5" thickBot="1" x14ac:dyDescent="0.3"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</row>
    <row r="717" spans="2:77" ht="16.5" thickBot="1" x14ac:dyDescent="0.3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</row>
    <row r="718" spans="2:77" ht="16.5" thickBot="1" x14ac:dyDescent="0.3"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</row>
    <row r="719" spans="2:77" ht="16.5" thickBot="1" x14ac:dyDescent="0.3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</row>
    <row r="720" spans="2:77" ht="16.5" thickBot="1" x14ac:dyDescent="0.3"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</row>
    <row r="721" spans="2:77" ht="16.5" thickBot="1" x14ac:dyDescent="0.3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</row>
    <row r="722" spans="2:77" ht="16.5" thickBot="1" x14ac:dyDescent="0.3"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</row>
    <row r="723" spans="2:77" ht="16.5" thickBot="1" x14ac:dyDescent="0.3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</row>
    <row r="724" spans="2:77" ht="16.5" thickBot="1" x14ac:dyDescent="0.3"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</row>
    <row r="725" spans="2:77" ht="16.5" thickBot="1" x14ac:dyDescent="0.3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</row>
    <row r="726" spans="2:77" ht="16.5" thickBot="1" x14ac:dyDescent="0.3"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</row>
    <row r="727" spans="2:77" ht="16.5" thickBot="1" x14ac:dyDescent="0.3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</row>
    <row r="728" spans="2:77" ht="16.5" thickBot="1" x14ac:dyDescent="0.3"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</row>
    <row r="729" spans="2:77" ht="16.5" thickBot="1" x14ac:dyDescent="0.3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</row>
    <row r="730" spans="2:77" ht="16.5" thickBot="1" x14ac:dyDescent="0.3"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</row>
    <row r="731" spans="2:77" ht="16.5" thickBot="1" x14ac:dyDescent="0.3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</row>
    <row r="732" spans="2:77" ht="16.5" thickBot="1" x14ac:dyDescent="0.3"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</row>
    <row r="733" spans="2:77" ht="16.5" thickBot="1" x14ac:dyDescent="0.3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</row>
    <row r="734" spans="2:77" ht="16.5" thickBot="1" x14ac:dyDescent="0.3"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</row>
    <row r="735" spans="2:77" ht="16.5" thickBot="1" x14ac:dyDescent="0.3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</row>
    <row r="736" spans="2:77" ht="16.5" thickBot="1" x14ac:dyDescent="0.3"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</row>
    <row r="737" spans="2:77" ht="16.5" thickBot="1" x14ac:dyDescent="0.3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</row>
    <row r="738" spans="2:77" ht="16.5" thickBot="1" x14ac:dyDescent="0.3"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</row>
    <row r="739" spans="2:77" ht="16.5" thickBot="1" x14ac:dyDescent="0.3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</row>
    <row r="740" spans="2:77" ht="16.5" thickBot="1" x14ac:dyDescent="0.3"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</row>
    <row r="741" spans="2:77" ht="16.5" thickBot="1" x14ac:dyDescent="0.3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</row>
    <row r="742" spans="2:77" ht="16.5" thickBot="1" x14ac:dyDescent="0.3"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</row>
    <row r="743" spans="2:77" ht="16.5" thickBot="1" x14ac:dyDescent="0.3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</row>
    <row r="744" spans="2:77" ht="16.5" thickBot="1" x14ac:dyDescent="0.3"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</row>
    <row r="745" spans="2:77" ht="16.5" thickBot="1" x14ac:dyDescent="0.3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</row>
    <row r="746" spans="2:77" ht="16.5" thickBot="1" x14ac:dyDescent="0.3"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</row>
    <row r="747" spans="2:77" ht="16.5" thickBot="1" x14ac:dyDescent="0.3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</row>
    <row r="748" spans="2:77" ht="16.5" thickBot="1" x14ac:dyDescent="0.3"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</row>
    <row r="749" spans="2:77" ht="16.5" thickBot="1" x14ac:dyDescent="0.3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</row>
    <row r="750" spans="2:77" ht="16.5" thickBot="1" x14ac:dyDescent="0.3"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</row>
    <row r="751" spans="2:77" ht="16.5" thickBot="1" x14ac:dyDescent="0.3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</row>
    <row r="752" spans="2:77" ht="16.5" thickBot="1" x14ac:dyDescent="0.3"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</row>
    <row r="753" spans="2:77" ht="16.5" thickBot="1" x14ac:dyDescent="0.3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</row>
    <row r="754" spans="2:77" ht="16.5" thickBot="1" x14ac:dyDescent="0.3"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</row>
    <row r="755" spans="2:77" ht="16.5" thickBot="1" x14ac:dyDescent="0.3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</row>
    <row r="756" spans="2:77" ht="16.5" thickBot="1" x14ac:dyDescent="0.3"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</row>
    <row r="757" spans="2:77" ht="16.5" thickBot="1" x14ac:dyDescent="0.3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</row>
    <row r="758" spans="2:77" ht="16.5" thickBot="1" x14ac:dyDescent="0.3"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</row>
    <row r="759" spans="2:77" ht="16.5" thickBot="1" x14ac:dyDescent="0.3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</row>
    <row r="760" spans="2:77" ht="16.5" thickBot="1" x14ac:dyDescent="0.3"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</row>
    <row r="761" spans="2:77" ht="16.5" thickBot="1" x14ac:dyDescent="0.3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</row>
    <row r="762" spans="2:77" ht="16.5" thickBot="1" x14ac:dyDescent="0.3"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</row>
    <row r="763" spans="2:77" ht="16.5" thickBot="1" x14ac:dyDescent="0.3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</row>
    <row r="764" spans="2:77" ht="16.5" thickBot="1" x14ac:dyDescent="0.3"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</row>
    <row r="765" spans="2:77" ht="16.5" thickBot="1" x14ac:dyDescent="0.3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</row>
    <row r="766" spans="2:77" ht="16.5" thickBot="1" x14ac:dyDescent="0.3"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</row>
    <row r="767" spans="2:77" ht="16.5" thickBot="1" x14ac:dyDescent="0.3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</row>
    <row r="768" spans="2:77" ht="16.5" thickBot="1" x14ac:dyDescent="0.3"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</row>
    <row r="769" spans="2:77" ht="16.5" thickBot="1" x14ac:dyDescent="0.3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</row>
    <row r="770" spans="2:77" ht="16.5" thickBot="1" x14ac:dyDescent="0.3"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</row>
    <row r="771" spans="2:77" ht="16.5" thickBot="1" x14ac:dyDescent="0.3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</row>
    <row r="772" spans="2:77" ht="16.5" thickBot="1" x14ac:dyDescent="0.3"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</row>
    <row r="773" spans="2:77" ht="16.5" thickBot="1" x14ac:dyDescent="0.3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</row>
    <row r="774" spans="2:77" ht="16.5" thickBot="1" x14ac:dyDescent="0.3"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</row>
    <row r="775" spans="2:77" ht="16.5" thickBot="1" x14ac:dyDescent="0.3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</row>
    <row r="776" spans="2:77" ht="16.5" thickBot="1" x14ac:dyDescent="0.3"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</row>
    <row r="777" spans="2:77" ht="16.5" thickBot="1" x14ac:dyDescent="0.3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</row>
    <row r="778" spans="2:77" ht="16.5" thickBot="1" x14ac:dyDescent="0.3"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</row>
    <row r="779" spans="2:77" ht="16.5" thickBot="1" x14ac:dyDescent="0.3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</row>
    <row r="780" spans="2:77" ht="16.5" thickBot="1" x14ac:dyDescent="0.3"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</row>
    <row r="781" spans="2:77" ht="16.5" thickBot="1" x14ac:dyDescent="0.3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</row>
    <row r="782" spans="2:77" ht="16.5" thickBot="1" x14ac:dyDescent="0.3"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</row>
    <row r="783" spans="2:77" ht="16.5" thickBot="1" x14ac:dyDescent="0.3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</row>
    <row r="784" spans="2:77" ht="16.5" thickBot="1" x14ac:dyDescent="0.3"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</row>
    <row r="785" spans="2:77" ht="16.5" thickBot="1" x14ac:dyDescent="0.3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</row>
    <row r="786" spans="2:77" ht="16.5" thickBot="1" x14ac:dyDescent="0.3"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</row>
    <row r="787" spans="2:77" ht="16.5" thickBot="1" x14ac:dyDescent="0.3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</row>
    <row r="788" spans="2:77" ht="16.5" thickBot="1" x14ac:dyDescent="0.3"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</row>
    <row r="789" spans="2:77" ht="16.5" thickBot="1" x14ac:dyDescent="0.3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</row>
    <row r="790" spans="2:77" ht="16.5" thickBot="1" x14ac:dyDescent="0.3"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</row>
    <row r="791" spans="2:77" ht="16.5" thickBot="1" x14ac:dyDescent="0.3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</row>
    <row r="792" spans="2:77" ht="16.5" thickBot="1" x14ac:dyDescent="0.3"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</row>
    <row r="793" spans="2:77" ht="16.5" thickBot="1" x14ac:dyDescent="0.3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</row>
    <row r="794" spans="2:77" ht="16.5" thickBot="1" x14ac:dyDescent="0.3"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</row>
    <row r="795" spans="2:77" ht="16.5" thickBot="1" x14ac:dyDescent="0.3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</row>
    <row r="796" spans="2:77" ht="16.5" thickBot="1" x14ac:dyDescent="0.3"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</row>
    <row r="797" spans="2:77" ht="16.5" thickBot="1" x14ac:dyDescent="0.3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</row>
    <row r="798" spans="2:77" ht="16.5" thickBot="1" x14ac:dyDescent="0.3"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</row>
    <row r="799" spans="2:77" ht="16.5" thickBot="1" x14ac:dyDescent="0.3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</row>
    <row r="800" spans="2:77" ht="16.5" thickBot="1" x14ac:dyDescent="0.3"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</row>
    <row r="801" spans="2:77" ht="16.5" thickBot="1" x14ac:dyDescent="0.3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</row>
    <row r="802" spans="2:77" ht="16.5" thickBot="1" x14ac:dyDescent="0.3"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</row>
    <row r="803" spans="2:77" ht="16.5" thickBot="1" x14ac:dyDescent="0.3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</row>
    <row r="804" spans="2:77" ht="16.5" thickBot="1" x14ac:dyDescent="0.3"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</row>
    <row r="805" spans="2:77" ht="16.5" thickBot="1" x14ac:dyDescent="0.3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</row>
    <row r="806" spans="2:77" ht="16.5" thickBot="1" x14ac:dyDescent="0.3"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</row>
    <row r="807" spans="2:77" ht="16.5" thickBot="1" x14ac:dyDescent="0.3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</row>
    <row r="808" spans="2:77" ht="16.5" thickBot="1" x14ac:dyDescent="0.3"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</row>
    <row r="809" spans="2:77" ht="16.5" thickBot="1" x14ac:dyDescent="0.3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</row>
    <row r="810" spans="2:77" ht="16.5" thickBot="1" x14ac:dyDescent="0.3"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</row>
    <row r="811" spans="2:77" ht="16.5" thickBot="1" x14ac:dyDescent="0.3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</row>
    <row r="812" spans="2:77" ht="16.5" thickBot="1" x14ac:dyDescent="0.3"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</row>
    <row r="813" spans="2:77" ht="16.5" thickBot="1" x14ac:dyDescent="0.3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</row>
    <row r="814" spans="2:77" ht="16.5" thickBot="1" x14ac:dyDescent="0.3"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</row>
    <row r="815" spans="2:77" ht="16.5" thickBot="1" x14ac:dyDescent="0.3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</row>
    <row r="816" spans="2:77" ht="16.5" thickBot="1" x14ac:dyDescent="0.3"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</row>
    <row r="817" spans="2:77" ht="16.5" thickBot="1" x14ac:dyDescent="0.3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</row>
    <row r="818" spans="2:77" ht="16.5" thickBot="1" x14ac:dyDescent="0.3"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</row>
    <row r="819" spans="2:77" ht="16.5" thickBot="1" x14ac:dyDescent="0.3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</row>
    <row r="820" spans="2:77" ht="16.5" thickBot="1" x14ac:dyDescent="0.3"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</row>
    <row r="821" spans="2:77" ht="16.5" thickBot="1" x14ac:dyDescent="0.3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</row>
    <row r="822" spans="2:77" ht="16.5" thickBot="1" x14ac:dyDescent="0.3"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</row>
    <row r="823" spans="2:77" ht="16.5" thickBot="1" x14ac:dyDescent="0.3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</row>
    <row r="824" spans="2:77" ht="16.5" thickBot="1" x14ac:dyDescent="0.3"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</row>
    <row r="825" spans="2:77" ht="16.5" thickBot="1" x14ac:dyDescent="0.3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</row>
    <row r="826" spans="2:77" ht="16.5" thickBot="1" x14ac:dyDescent="0.3"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</row>
    <row r="827" spans="2:77" ht="16.5" thickBot="1" x14ac:dyDescent="0.3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</row>
    <row r="828" spans="2:77" ht="16.5" thickBot="1" x14ac:dyDescent="0.3"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</row>
    <row r="829" spans="2:77" ht="16.5" thickBot="1" x14ac:dyDescent="0.3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</row>
    <row r="830" spans="2:77" ht="16.5" thickBot="1" x14ac:dyDescent="0.3"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</row>
    <row r="831" spans="2:77" ht="16.5" thickBot="1" x14ac:dyDescent="0.3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</row>
    <row r="832" spans="2:77" ht="16.5" thickBot="1" x14ac:dyDescent="0.3"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</row>
    <row r="833" spans="2:77" ht="16.5" thickBot="1" x14ac:dyDescent="0.3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</row>
    <row r="834" spans="2:77" ht="16.5" thickBot="1" x14ac:dyDescent="0.3"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</row>
    <row r="835" spans="2:77" ht="16.5" thickBot="1" x14ac:dyDescent="0.3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</row>
    <row r="836" spans="2:77" ht="16.5" thickBot="1" x14ac:dyDescent="0.3"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</row>
    <row r="837" spans="2:77" ht="16.5" thickBot="1" x14ac:dyDescent="0.3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</row>
    <row r="838" spans="2:77" ht="16.5" thickBot="1" x14ac:dyDescent="0.3"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</row>
    <row r="839" spans="2:77" ht="16.5" thickBot="1" x14ac:dyDescent="0.3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</row>
    <row r="840" spans="2:77" ht="16.5" thickBot="1" x14ac:dyDescent="0.3"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</row>
    <row r="841" spans="2:77" ht="16.5" thickBot="1" x14ac:dyDescent="0.3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</row>
    <row r="842" spans="2:77" ht="16.5" thickBot="1" x14ac:dyDescent="0.3"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</row>
    <row r="843" spans="2:77" ht="16.5" thickBot="1" x14ac:dyDescent="0.3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</row>
    <row r="844" spans="2:77" ht="16.5" thickBot="1" x14ac:dyDescent="0.3"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</row>
    <row r="845" spans="2:77" ht="16.5" thickBot="1" x14ac:dyDescent="0.3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</row>
    <row r="846" spans="2:77" ht="16.5" thickBot="1" x14ac:dyDescent="0.3"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</row>
    <row r="847" spans="2:77" ht="16.5" thickBot="1" x14ac:dyDescent="0.3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</row>
    <row r="848" spans="2:77" ht="16.5" thickBot="1" x14ac:dyDescent="0.3"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</row>
    <row r="849" spans="2:77" ht="16.5" thickBot="1" x14ac:dyDescent="0.3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</row>
    <row r="850" spans="2:77" ht="16.5" thickBot="1" x14ac:dyDescent="0.3"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</row>
    <row r="851" spans="2:77" ht="16.5" thickBot="1" x14ac:dyDescent="0.3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</row>
    <row r="852" spans="2:77" ht="16.5" thickBot="1" x14ac:dyDescent="0.3"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</row>
    <row r="853" spans="2:77" ht="16.5" thickBot="1" x14ac:dyDescent="0.3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</row>
    <row r="854" spans="2:77" ht="16.5" thickBot="1" x14ac:dyDescent="0.3"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</row>
    <row r="855" spans="2:77" ht="16.5" thickBot="1" x14ac:dyDescent="0.3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</row>
    <row r="856" spans="2:77" ht="16.5" thickBot="1" x14ac:dyDescent="0.3"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</row>
    <row r="857" spans="2:77" ht="16.5" thickBot="1" x14ac:dyDescent="0.3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</row>
    <row r="858" spans="2:77" ht="16.5" thickBot="1" x14ac:dyDescent="0.3"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</row>
    <row r="859" spans="2:77" ht="16.5" thickBot="1" x14ac:dyDescent="0.3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</row>
    <row r="860" spans="2:77" ht="16.5" thickBot="1" x14ac:dyDescent="0.3"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</row>
    <row r="861" spans="2:77" ht="16.5" thickBot="1" x14ac:dyDescent="0.3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</row>
    <row r="862" spans="2:77" ht="16.5" thickBot="1" x14ac:dyDescent="0.3"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</row>
    <row r="863" spans="2:77" ht="16.5" thickBot="1" x14ac:dyDescent="0.3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</row>
    <row r="864" spans="2:77" ht="16.5" thickBot="1" x14ac:dyDescent="0.3"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</row>
    <row r="865" spans="2:77" ht="16.5" thickBot="1" x14ac:dyDescent="0.3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</row>
    <row r="866" spans="2:77" ht="16.5" thickBot="1" x14ac:dyDescent="0.3"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</row>
    <row r="867" spans="2:77" ht="16.5" thickBot="1" x14ac:dyDescent="0.3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</row>
    <row r="868" spans="2:77" ht="16.5" thickBot="1" x14ac:dyDescent="0.3"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</row>
    <row r="869" spans="2:77" ht="16.5" thickBot="1" x14ac:dyDescent="0.3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</row>
    <row r="870" spans="2:77" ht="16.5" thickBot="1" x14ac:dyDescent="0.3"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</row>
    <row r="871" spans="2:77" ht="16.5" thickBot="1" x14ac:dyDescent="0.3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</row>
    <row r="872" spans="2:77" ht="16.5" thickBot="1" x14ac:dyDescent="0.3"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</row>
    <row r="873" spans="2:77" ht="16.5" thickBot="1" x14ac:dyDescent="0.3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</row>
    <row r="874" spans="2:77" ht="16.5" thickBot="1" x14ac:dyDescent="0.3"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</row>
    <row r="875" spans="2:77" ht="16.5" thickBot="1" x14ac:dyDescent="0.3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</row>
    <row r="876" spans="2:77" ht="16.5" thickBot="1" x14ac:dyDescent="0.3"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</row>
    <row r="877" spans="2:77" ht="16.5" thickBot="1" x14ac:dyDescent="0.3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</row>
    <row r="878" spans="2:77" ht="16.5" thickBot="1" x14ac:dyDescent="0.3"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</row>
    <row r="879" spans="2:77" ht="16.5" thickBot="1" x14ac:dyDescent="0.3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</row>
    <row r="880" spans="2:77" ht="16.5" thickBot="1" x14ac:dyDescent="0.3"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</row>
    <row r="881" spans="2:77" ht="16.5" thickBot="1" x14ac:dyDescent="0.3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</row>
    <row r="882" spans="2:77" ht="16.5" thickBot="1" x14ac:dyDescent="0.3"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</row>
    <row r="883" spans="2:77" ht="16.5" thickBot="1" x14ac:dyDescent="0.3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</row>
    <row r="884" spans="2:77" ht="16.5" thickBot="1" x14ac:dyDescent="0.3"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</row>
    <row r="885" spans="2:77" ht="16.5" thickBot="1" x14ac:dyDescent="0.3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</row>
    <row r="886" spans="2:77" ht="16.5" thickBot="1" x14ac:dyDescent="0.3"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</row>
    <row r="887" spans="2:77" ht="16.5" thickBot="1" x14ac:dyDescent="0.3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</row>
    <row r="888" spans="2:77" ht="16.5" thickBot="1" x14ac:dyDescent="0.3"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</row>
    <row r="889" spans="2:77" ht="16.5" thickBot="1" x14ac:dyDescent="0.3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</row>
    <row r="890" spans="2:77" ht="16.5" thickBot="1" x14ac:dyDescent="0.3"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</row>
    <row r="891" spans="2:77" ht="16.5" thickBot="1" x14ac:dyDescent="0.3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</row>
    <row r="892" spans="2:77" ht="16.5" thickBot="1" x14ac:dyDescent="0.3"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</row>
    <row r="893" spans="2:77" ht="16.5" thickBot="1" x14ac:dyDescent="0.3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</row>
    <row r="894" spans="2:77" ht="16.5" thickBot="1" x14ac:dyDescent="0.3"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</row>
    <row r="895" spans="2:77" ht="16.5" thickBot="1" x14ac:dyDescent="0.3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</row>
    <row r="896" spans="2:77" ht="16.5" thickBot="1" x14ac:dyDescent="0.3"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</row>
    <row r="897" spans="2:77" ht="16.5" thickBot="1" x14ac:dyDescent="0.3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</row>
    <row r="898" spans="2:77" ht="16.5" thickBot="1" x14ac:dyDescent="0.3"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</row>
    <row r="899" spans="2:77" ht="16.5" thickBot="1" x14ac:dyDescent="0.3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</row>
    <row r="900" spans="2:77" ht="16.5" thickBot="1" x14ac:dyDescent="0.3"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</row>
    <row r="901" spans="2:77" ht="16.5" thickBot="1" x14ac:dyDescent="0.3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</row>
    <row r="902" spans="2:77" ht="16.5" thickBot="1" x14ac:dyDescent="0.3"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</row>
    <row r="903" spans="2:77" ht="16.5" thickBot="1" x14ac:dyDescent="0.3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</row>
    <row r="904" spans="2:77" ht="16.5" thickBot="1" x14ac:dyDescent="0.3"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</row>
    <row r="905" spans="2:77" ht="16.5" thickBot="1" x14ac:dyDescent="0.3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</row>
    <row r="906" spans="2:77" ht="16.5" thickBot="1" x14ac:dyDescent="0.3"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</row>
    <row r="907" spans="2:77" ht="16.5" thickBot="1" x14ac:dyDescent="0.3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</row>
    <row r="908" spans="2:77" ht="16.5" thickBot="1" x14ac:dyDescent="0.3"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</row>
    <row r="909" spans="2:77" ht="16.5" thickBot="1" x14ac:dyDescent="0.3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</row>
    <row r="910" spans="2:77" ht="16.5" thickBot="1" x14ac:dyDescent="0.3"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</row>
    <row r="911" spans="2:77" ht="16.5" thickBot="1" x14ac:dyDescent="0.3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</row>
    <row r="912" spans="2:77" ht="16.5" thickBot="1" x14ac:dyDescent="0.3"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</row>
    <row r="913" spans="2:77" ht="16.5" thickBot="1" x14ac:dyDescent="0.3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</row>
    <row r="914" spans="2:77" ht="16.5" thickBot="1" x14ac:dyDescent="0.3"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</row>
    <row r="915" spans="2:77" ht="16.5" thickBot="1" x14ac:dyDescent="0.3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</row>
    <row r="916" spans="2:77" ht="16.5" thickBot="1" x14ac:dyDescent="0.3"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</row>
    <row r="917" spans="2:77" ht="16.5" thickBot="1" x14ac:dyDescent="0.3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</row>
    <row r="918" spans="2:77" ht="16.5" thickBot="1" x14ac:dyDescent="0.3"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</row>
    <row r="919" spans="2:77" ht="16.5" thickBot="1" x14ac:dyDescent="0.3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</row>
    <row r="920" spans="2:77" ht="16.5" thickBot="1" x14ac:dyDescent="0.3"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</row>
    <row r="921" spans="2:77" ht="16.5" thickBot="1" x14ac:dyDescent="0.3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</row>
    <row r="922" spans="2:77" ht="16.5" thickBot="1" x14ac:dyDescent="0.3"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</row>
    <row r="923" spans="2:77" ht="16.5" thickBot="1" x14ac:dyDescent="0.3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</row>
    <row r="924" spans="2:77" ht="16.5" thickBot="1" x14ac:dyDescent="0.3"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</row>
    <row r="925" spans="2:77" ht="16.5" thickBot="1" x14ac:dyDescent="0.3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</row>
    <row r="926" spans="2:77" ht="16.5" thickBot="1" x14ac:dyDescent="0.3"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</row>
    <row r="927" spans="2:77" ht="16.5" thickBot="1" x14ac:dyDescent="0.3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</row>
    <row r="928" spans="2:77" ht="16.5" thickBot="1" x14ac:dyDescent="0.3"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</row>
    <row r="929" spans="2:77" ht="16.5" thickBot="1" x14ac:dyDescent="0.3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</row>
    <row r="930" spans="2:77" ht="16.5" thickBot="1" x14ac:dyDescent="0.3"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</row>
    <row r="931" spans="2:77" ht="16.5" thickBot="1" x14ac:dyDescent="0.3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</row>
    <row r="932" spans="2:77" ht="16.5" thickBot="1" x14ac:dyDescent="0.3"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</row>
    <row r="933" spans="2:77" ht="16.5" thickBot="1" x14ac:dyDescent="0.3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</row>
    <row r="934" spans="2:77" ht="16.5" thickBot="1" x14ac:dyDescent="0.3"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</row>
    <row r="935" spans="2:77" ht="16.5" thickBot="1" x14ac:dyDescent="0.3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</row>
    <row r="936" spans="2:77" ht="16.5" thickBot="1" x14ac:dyDescent="0.3"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</row>
    <row r="937" spans="2:77" ht="16.5" thickBot="1" x14ac:dyDescent="0.3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</row>
    <row r="938" spans="2:77" ht="16.5" thickBot="1" x14ac:dyDescent="0.3"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</row>
    <row r="939" spans="2:77" ht="16.5" thickBot="1" x14ac:dyDescent="0.3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</row>
    <row r="940" spans="2:77" ht="16.5" thickBot="1" x14ac:dyDescent="0.3"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</row>
    <row r="941" spans="2:77" ht="16.5" thickBot="1" x14ac:dyDescent="0.3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</row>
    <row r="942" spans="2:77" ht="16.5" thickBot="1" x14ac:dyDescent="0.3"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</row>
    <row r="943" spans="2:77" ht="16.5" thickBot="1" x14ac:dyDescent="0.3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</row>
    <row r="944" spans="2:77" ht="16.5" thickBot="1" x14ac:dyDescent="0.3"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</row>
    <row r="945" spans="2:77" ht="16.5" thickBot="1" x14ac:dyDescent="0.3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</row>
    <row r="946" spans="2:77" ht="16.5" thickBot="1" x14ac:dyDescent="0.3"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</row>
    <row r="947" spans="2:77" ht="16.5" thickBot="1" x14ac:dyDescent="0.3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</row>
    <row r="948" spans="2:77" ht="16.5" thickBot="1" x14ac:dyDescent="0.3"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</row>
    <row r="949" spans="2:77" ht="16.5" thickBot="1" x14ac:dyDescent="0.3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</row>
    <row r="950" spans="2:77" ht="16.5" thickBot="1" x14ac:dyDescent="0.3"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</row>
    <row r="951" spans="2:77" ht="16.5" thickBot="1" x14ac:dyDescent="0.3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</row>
    <row r="952" spans="2:77" ht="16.5" thickBot="1" x14ac:dyDescent="0.3"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</row>
    <row r="953" spans="2:77" ht="16.5" thickBot="1" x14ac:dyDescent="0.3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</row>
    <row r="954" spans="2:77" ht="16.5" thickBot="1" x14ac:dyDescent="0.3"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</row>
    <row r="955" spans="2:77" ht="16.5" thickBot="1" x14ac:dyDescent="0.3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</row>
    <row r="956" spans="2:77" ht="16.5" thickBot="1" x14ac:dyDescent="0.3"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</row>
    <row r="957" spans="2:77" ht="16.5" thickBot="1" x14ac:dyDescent="0.3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</row>
    <row r="958" spans="2:77" ht="16.5" thickBot="1" x14ac:dyDescent="0.3"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</row>
    <row r="959" spans="2:77" ht="16.5" thickBot="1" x14ac:dyDescent="0.3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</row>
    <row r="960" spans="2:77" ht="16.5" thickBot="1" x14ac:dyDescent="0.3"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</row>
    <row r="961" spans="2:77" ht="16.5" thickBot="1" x14ac:dyDescent="0.3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</row>
    <row r="962" spans="2:77" ht="16.5" thickBot="1" x14ac:dyDescent="0.3"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</row>
    <row r="963" spans="2:77" ht="16.5" thickBot="1" x14ac:dyDescent="0.3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</row>
    <row r="964" spans="2:77" ht="16.5" thickBot="1" x14ac:dyDescent="0.3"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</row>
    <row r="965" spans="2:77" ht="16.5" thickBot="1" x14ac:dyDescent="0.3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</row>
    <row r="966" spans="2:77" ht="16.5" thickBot="1" x14ac:dyDescent="0.3"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</row>
    <row r="967" spans="2:77" ht="16.5" thickBot="1" x14ac:dyDescent="0.3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</row>
    <row r="968" spans="2:77" ht="16.5" thickBot="1" x14ac:dyDescent="0.3"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</row>
    <row r="969" spans="2:77" ht="16.5" thickBot="1" x14ac:dyDescent="0.3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</row>
    <row r="970" spans="2:77" ht="16.5" thickBot="1" x14ac:dyDescent="0.3"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</row>
    <row r="971" spans="2:77" ht="16.5" thickBot="1" x14ac:dyDescent="0.3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</row>
    <row r="972" spans="2:77" ht="16.5" thickBot="1" x14ac:dyDescent="0.3"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</row>
    <row r="973" spans="2:77" ht="16.5" thickBot="1" x14ac:dyDescent="0.3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</row>
    <row r="974" spans="2:77" ht="16.5" thickBot="1" x14ac:dyDescent="0.3"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</row>
    <row r="975" spans="2:77" ht="16.5" thickBot="1" x14ac:dyDescent="0.3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</row>
    <row r="976" spans="2:77" ht="16.5" thickBot="1" x14ac:dyDescent="0.3"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</row>
    <row r="977" spans="2:77" ht="16.5" thickBot="1" x14ac:dyDescent="0.3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</row>
    <row r="978" spans="2:77" ht="16.5" thickBot="1" x14ac:dyDescent="0.3"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</row>
    <row r="979" spans="2:77" ht="16.5" thickBot="1" x14ac:dyDescent="0.3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</row>
    <row r="980" spans="2:77" ht="16.5" thickBot="1" x14ac:dyDescent="0.3"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</row>
    <row r="981" spans="2:77" ht="16.5" thickBot="1" x14ac:dyDescent="0.3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</row>
    <row r="982" spans="2:77" ht="16.5" thickBot="1" x14ac:dyDescent="0.3"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</row>
    <row r="983" spans="2:77" ht="16.5" thickBot="1" x14ac:dyDescent="0.3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</row>
    <row r="984" spans="2:77" ht="16.5" thickBot="1" x14ac:dyDescent="0.3"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</row>
    <row r="985" spans="2:77" ht="16.5" thickBot="1" x14ac:dyDescent="0.3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</row>
    <row r="986" spans="2:77" ht="16.5" thickBot="1" x14ac:dyDescent="0.3"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</row>
    <row r="987" spans="2:77" ht="16.5" thickBot="1" x14ac:dyDescent="0.3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</row>
    <row r="988" spans="2:77" ht="16.5" thickBot="1" x14ac:dyDescent="0.3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</row>
    <row r="989" spans="2:77" ht="16.5" thickBot="1" x14ac:dyDescent="0.3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</row>
    <row r="990" spans="2:77" ht="16.5" thickBot="1" x14ac:dyDescent="0.3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</row>
    <row r="991" spans="2:77" ht="16.5" thickBot="1" x14ac:dyDescent="0.3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</row>
    <row r="992" spans="2:77" ht="16.5" thickBot="1" x14ac:dyDescent="0.3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</row>
    <row r="993" spans="2:77" ht="16.5" thickBot="1" x14ac:dyDescent="0.3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</row>
  </sheetData>
  <sortState xmlns:xlrd2="http://schemas.microsoft.com/office/spreadsheetml/2017/richdata2" ref="A2:M998">
    <sortCondition ref="A25:A998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 Montalvo</cp:lastModifiedBy>
  <dcterms:created xsi:type="dcterms:W3CDTF">2022-07-10T14:48:07Z</dcterms:created>
  <dcterms:modified xsi:type="dcterms:W3CDTF">2022-07-14T16:51:09Z</dcterms:modified>
</cp:coreProperties>
</file>